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 refMode="R1C1"/>
</workbook>
</file>

<file path=xl/calcChain.xml><?xml version="1.0" encoding="utf-8"?>
<calcChain xmlns="http://schemas.openxmlformats.org/spreadsheetml/2006/main">
  <c r="F54" i="1"/>
  <c r="F55"/>
  <c r="D58"/>
  <c r="D32"/>
  <c r="D29"/>
  <c r="D59" s="1"/>
  <c r="F59" s="1"/>
  <c r="F7"/>
  <c r="F8"/>
  <c r="F9"/>
  <c r="F10"/>
  <c r="F11"/>
  <c r="D13"/>
  <c r="D10"/>
  <c r="D14" s="1"/>
  <c r="F14" s="1"/>
  <c r="F56"/>
  <c r="F57"/>
  <c r="F58"/>
  <c r="F36"/>
  <c r="F37"/>
  <c r="F38"/>
  <c r="F39"/>
  <c r="F40"/>
  <c r="F41"/>
  <c r="F42"/>
  <c r="F43"/>
  <c r="F44"/>
  <c r="F45"/>
  <c r="F46"/>
  <c r="F47"/>
  <c r="F48"/>
  <c r="F50"/>
  <c r="F52"/>
  <c r="F53"/>
  <c r="F22"/>
  <c r="F23"/>
  <c r="F24"/>
  <c r="F25"/>
  <c r="F26"/>
  <c r="F27"/>
  <c r="F28"/>
  <c r="F29"/>
  <c r="F30"/>
  <c r="F31"/>
  <c r="F32"/>
  <c r="F33"/>
  <c r="F34"/>
  <c r="F35"/>
  <c r="F21"/>
  <c r="F12"/>
  <c r="C10"/>
  <c r="C29"/>
  <c r="C58"/>
  <c r="E13"/>
  <c r="E10"/>
  <c r="E14" s="1"/>
  <c r="E58"/>
  <c r="E32"/>
  <c r="E29"/>
  <c r="E59" s="1"/>
  <c r="C13"/>
  <c r="C14" s="1"/>
  <c r="C32"/>
  <c r="C59"/>
  <c r="F13" l="1"/>
</calcChain>
</file>

<file path=xl/sharedStrings.xml><?xml version="1.0" encoding="utf-8"?>
<sst xmlns="http://schemas.openxmlformats.org/spreadsheetml/2006/main" count="112" uniqueCount="99">
  <si>
    <t>Sorszám</t>
  </si>
  <si>
    <t>Kiadási jogcímek</t>
  </si>
  <si>
    <t>Kiadások összesen</t>
  </si>
  <si>
    <t>Bevételi jogcímek</t>
  </si>
  <si>
    <t xml:space="preserve">  Egészségügyi hozzájárulás</t>
  </si>
  <si>
    <t>Egyéb kötelező illetménypótlékok</t>
  </si>
  <si>
    <t>Egyéb feltételtől függő pótlékok és juttatások</t>
  </si>
  <si>
    <t>Étkezési hozzájárulás</t>
  </si>
  <si>
    <t>Szociális hozzájárulási adó</t>
  </si>
  <si>
    <t>Központi, irányítószervi működési támogatás</t>
  </si>
  <si>
    <t>2013 évi költségvetés</t>
  </si>
  <si>
    <t>3/2. sz. melléklet</t>
  </si>
  <si>
    <t>KISVAKOND Óvoda Kurityán és Tagóvoda Rudolftelep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</si>
  <si>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</si>
  <si>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</si>
  <si>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</si>
  <si>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</si>
  <si>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</si>
  <si>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</si>
  <si>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</si>
  <si>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</si>
  <si>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</si>
  <si>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</si>
  <si>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</si>
  <si>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</si>
  <si>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</si>
  <si>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</si>
  <si>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</si>
  <si>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</si>
  <si>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</si>
  <si>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</si>
  <si>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</si>
  <si>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</si>
  <si>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</si>
  <si>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</si>
  <si>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</si>
  <si>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</si>
  <si>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</si>
  <si>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</si>
  <si>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</si>
  <si>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</si>
  <si>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14.</t>
  </si>
  <si>
    <t>3/1 sz. melléklet</t>
  </si>
  <si>
    <t>adatok eft-ban</t>
  </si>
  <si>
    <t>Módosított ei.</t>
  </si>
  <si>
    <t>Teljesítés</t>
  </si>
  <si>
    <t>%</t>
  </si>
  <si>
    <t>Alapilletmények</t>
  </si>
  <si>
    <t>Helyettesítés, túlóradíj</t>
  </si>
  <si>
    <t>Egyéb munkavégzéshez kapcsolódó juttatások</t>
  </si>
  <si>
    <t>Egyéb sajátos juttatások</t>
  </si>
  <si>
    <t xml:space="preserve">Állományba nem tartozók juttatásai </t>
  </si>
  <si>
    <t>Gyógyszerbeszerzés</t>
  </si>
  <si>
    <t>Munkaruha, védőruha</t>
  </si>
  <si>
    <t>Vásárolt élelmezés</t>
  </si>
  <si>
    <t>Szállítási szolgáltatás díja</t>
  </si>
  <si>
    <t>Közvetített szolgáltatások ÁH-on belülre</t>
  </si>
  <si>
    <t>Kiszámlázott termékek és szolg.-ok ÁFA befizetése</t>
  </si>
  <si>
    <t>Egyéb dologi kiadások</t>
  </si>
  <si>
    <t>Nyújtott szolgáltatások ellenértéke</t>
  </si>
  <si>
    <t>Kiszámlázott termékek és szolgáltatások ÁFA-ja</t>
  </si>
  <si>
    <t>Működési célú kamatbevételek ÁH-on kívülről</t>
  </si>
  <si>
    <t>Előző évi pénzmaradvány működési célú igénybevétele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</si>
  <si>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</si>
  <si>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</si>
  <si>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</si>
  <si>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</si>
  <si>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</si>
  <si>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</si>
  <si>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</si>
  <si>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</si>
  <si>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</si>
  <si>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</si>
  <si>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1.1 Személyi juttatások összesen (1+ … +8)</t>
  </si>
  <si>
    <t>1.2 Munkaadókat terhelő jár. és szoc.hozáj.adó (10+11)</t>
  </si>
  <si>
    <t>Irodaszer, nyomtatvány beszerzés</t>
  </si>
  <si>
    <t>Könyvbeszerzés</t>
  </si>
  <si>
    <t>Folyóirat beszerzés</t>
  </si>
  <si>
    <t>Egyéb információ hordozó beszerzés</t>
  </si>
  <si>
    <t>Szakmai anyag beszerzés</t>
  </si>
  <si>
    <t>Kis értékű tárgyi eszköz beszerzés</t>
  </si>
  <si>
    <t>Egyéb anyag beszerzés</t>
  </si>
  <si>
    <t>Telefon ktg.</t>
  </si>
  <si>
    <t>Internet</t>
  </si>
  <si>
    <t>Gázdíj</t>
  </si>
  <si>
    <t>Villamos energia</t>
  </si>
  <si>
    <t>Vízdíj</t>
  </si>
  <si>
    <t>Karbantartási, kisjavítási költség</t>
  </si>
  <si>
    <t>Egyéb üzemeltetési fenntartási kiadások</t>
  </si>
  <si>
    <t>Bank költség</t>
  </si>
  <si>
    <t>Vásárolt termékek és szolgáltatások ÁFA-ja</t>
  </si>
  <si>
    <t>Belföldi kiküldetés</t>
  </si>
  <si>
    <t>Étkezési utalvány után fizetendő SZJA</t>
  </si>
  <si>
    <t>1.3 Dologi kiadások (13+ … +42)</t>
  </si>
  <si>
    <t>1.1 Intézményi működési bevételek összesen (1+2+3)</t>
  </si>
  <si>
    <t>1.2 Finanszírozási bevételek összesen (5+6)</t>
  </si>
  <si>
    <t>Bevételek összesen (4+7)</t>
  </si>
  <si>
    <t>Eredeti ei.</t>
  </si>
  <si>
    <t>Eredeti ei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</si>
</sst>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0" xfId="0" applyAlignment="1">
      <alignment horizontal="center"/>
    </xf>
    <xf numFmtId="3" fontId="2" fillId="0" borderId="1" xfId="0" applyNumberFormat="1" applyFont="1" applyBorder="1"/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0" fontId="2" fillId="0" borderId="1" xfId="0" applyFont="1" applyBorder="1"/>
    <xf numFmtId="3" fontId="0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/>
    <xf numFmtId="0" fontId="0" fillId="0" borderId="2" xfId="0" applyBorder="1"/>
    <xf numFmtId="0" fontId="2" fillId="0" borderId="6" xfId="0" applyFont="1" applyBorder="1" applyAlignment="1">
      <alignment horizontal="left"/>
    </xf>
    <xf numFmtId="3" fontId="2" fillId="0" borderId="6" xfId="0" applyNumberFormat="1" applyFont="1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1" fillId="0" borderId="6" xfId="0" applyFont="1" applyBorder="1"/>
    <xf numFmtId="3" fontId="1" fillId="0" borderId="6" xfId="0" applyNumberFormat="1" applyFont="1" applyBorder="1"/>
    <xf numFmtId="0" fontId="0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9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9" xfId="0" applyFill="1" applyBorder="1" applyAlignment="1">
      <alignment horizontal="center"/>
    </xf>
    <xf numFmtId="4" fontId="0" fillId="0" borderId="8" xfId="0" applyNumberFormat="1" applyBorder="1"/>
    <xf numFmtId="4" fontId="0" fillId="0" borderId="7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2"/>
  <sheetViews>
    <sheetView tabSelected="1" topLeftCell="A36" workbookViewId="0">
      <selection activeCell="J26" sqref="J26"/>
    </sheetView>
  </sheetViews>
  <sheetFormatPr defaultRowHeight="15"/>
  <cols>
    <col min="1" max="1" width="8.28515625" customWidth="1"/>
    <col min="2" max="2" width="50.7109375" customWidth="1"/>
    <col min="3" max="3" width="10.28515625" customWidth="1"/>
    <col min="4" max="4" width="13.28515625" customWidth="1"/>
    <col min="5" max="5" width="13" customWidth="1"/>
  </cols>
  <sheetData>
    <row r="1" spans="1:6">
      <c r="B1" s="6" t="s">
        <v>12</v>
      </c>
    </row>
    <row r="2" spans="1:6">
      <c r="B2" s="6" t="s">
        <v>10</v>
      </c>
    </row>
    <row r="3" spans="1:6">
      <c r="B3" s="6"/>
      <c r="D3" t="s">
        <v>42</v>
      </c>
    </row>
    <row r="4" spans="1:6">
      <c r="B4" s="6"/>
    </row>
    <row r="5" spans="1:6" ht="15.75" thickBot="1">
      <c r="B5" s="6"/>
      <c r="E5" t="s">
        <v>43</v>
      </c>
    </row>
    <row r="6" spans="1:6">
      <c r="A6" s="15" t="s">
        <v>0</v>
      </c>
      <c r="B6" s="31" t="s">
        <v>3</v>
      </c>
      <c r="C6" s="32" t="s">
        <v>97</v>
      </c>
      <c r="D6" s="32" t="s">
        <v>44</v>
      </c>
      <c r="E6" s="32" t="s">
        <v>45</v>
      </c>
      <c r="F6" s="33" t="s">
        <v>46</v>
      </c>
    </row>
    <row r="7" spans="1:6">
      <c r="A7" s="18" t="s">
        <v>13</v>
      </c>
      <c r="B7" s="8" t="s">
        <v>59</v>
      </c>
      <c r="C7" s="11">
        <v>0</v>
      </c>
      <c r="D7" s="11">
        <v>714</v>
      </c>
      <c r="E7" s="11">
        <v>714</v>
      </c>
      <c r="F7" s="34">
        <f t="shared" ref="F7:F11" si="0">SUM(E7/D7*100)</f>
        <v>100</v>
      </c>
    </row>
    <row r="8" spans="1:6">
      <c r="A8" s="18" t="s">
        <v>14</v>
      </c>
      <c r="B8" s="8" t="s">
        <v>60</v>
      </c>
      <c r="C8" s="11">
        <v>0</v>
      </c>
      <c r="D8" s="11">
        <v>190</v>
      </c>
      <c r="E8" s="11">
        <v>190</v>
      </c>
      <c r="F8" s="34">
        <f t="shared" si="0"/>
        <v>100</v>
      </c>
    </row>
    <row r="9" spans="1:6">
      <c r="A9" s="18" t="s">
        <v>15</v>
      </c>
      <c r="B9" s="8" t="s">
        <v>61</v>
      </c>
      <c r="C9" s="11">
        <v>0</v>
      </c>
      <c r="D9" s="11">
        <v>1</v>
      </c>
      <c r="E9" s="11">
        <v>1</v>
      </c>
      <c r="F9" s="34">
        <f t="shared" si="0"/>
        <v>100</v>
      </c>
    </row>
    <row r="10" spans="1:6">
      <c r="A10" s="18" t="s">
        <v>16</v>
      </c>
      <c r="B10" s="12" t="s">
        <v>94</v>
      </c>
      <c r="C10" s="7">
        <f>SUM(C7:C9)</f>
        <v>0</v>
      </c>
      <c r="D10" s="7">
        <f>SUM(D7:D9)</f>
        <v>905</v>
      </c>
      <c r="E10" s="7">
        <f>SUM(E7:E9)</f>
        <v>905</v>
      </c>
      <c r="F10" s="34">
        <f t="shared" si="0"/>
        <v>100</v>
      </c>
    </row>
    <row r="11" spans="1:6">
      <c r="A11" s="18" t="s">
        <v>17</v>
      </c>
      <c r="B11" s="8" t="s">
        <v>62</v>
      </c>
      <c r="C11" s="11">
        <v>0</v>
      </c>
      <c r="D11" s="11">
        <v>81</v>
      </c>
      <c r="E11" s="11">
        <v>81</v>
      </c>
      <c r="F11" s="34">
        <f t="shared" si="0"/>
        <v>100</v>
      </c>
    </row>
    <row r="12" spans="1:6">
      <c r="A12" s="18" t="s">
        <v>18</v>
      </c>
      <c r="B12" s="8" t="s">
        <v>9</v>
      </c>
      <c r="C12" s="11">
        <v>25632</v>
      </c>
      <c r="D12" s="11">
        <v>32565</v>
      </c>
      <c r="E12" s="11">
        <v>32565</v>
      </c>
      <c r="F12" s="34">
        <f>SUM(E12/D12*100)</f>
        <v>100</v>
      </c>
    </row>
    <row r="13" spans="1:6">
      <c r="A13" s="18" t="s">
        <v>19</v>
      </c>
      <c r="B13" s="12" t="s">
        <v>95</v>
      </c>
      <c r="C13" s="7">
        <f>SUM(C12)</f>
        <v>25632</v>
      </c>
      <c r="D13" s="7">
        <f>SUM(D11:D12)</f>
        <v>32646</v>
      </c>
      <c r="E13" s="7">
        <f>SUM(E11:E12)</f>
        <v>32646</v>
      </c>
      <c r="F13" s="34">
        <f t="shared" ref="F13:F14" si="1">SUM(E13/D13*100)</f>
        <v>100</v>
      </c>
    </row>
    <row r="14" spans="1:6" ht="15.75" thickBot="1">
      <c r="A14" s="19" t="s">
        <v>20</v>
      </c>
      <c r="B14" s="16" t="s">
        <v>96</v>
      </c>
      <c r="C14" s="17">
        <f>SUM(C13)</f>
        <v>25632</v>
      </c>
      <c r="D14" s="17">
        <f>SUM(D10+D13)</f>
        <v>33551</v>
      </c>
      <c r="E14" s="17">
        <f>SUM(E10+E13)</f>
        <v>33551</v>
      </c>
      <c r="F14" s="35">
        <f t="shared" si="1"/>
        <v>100</v>
      </c>
    </row>
    <row r="15" spans="1:6">
      <c r="B15" s="13"/>
      <c r="C15" s="14"/>
      <c r="D15" s="14"/>
      <c r="E15" s="14"/>
    </row>
    <row r="16" spans="1:6">
      <c r="B16" s="6"/>
    </row>
    <row r="17" spans="1:6">
      <c r="B17" s="6"/>
      <c r="D17" t="s">
        <v>11</v>
      </c>
    </row>
    <row r="18" spans="1:6">
      <c r="B18" s="6"/>
    </row>
    <row r="19" spans="1:6" ht="15.75" thickBot="1">
      <c r="B19" s="6"/>
      <c r="E19" t="s">
        <v>43</v>
      </c>
    </row>
    <row r="20" spans="1:6">
      <c r="A20" s="27" t="s">
        <v>0</v>
      </c>
      <c r="B20" s="28" t="s">
        <v>1</v>
      </c>
      <c r="C20" s="29" t="s">
        <v>98</v>
      </c>
      <c r="D20" s="29" t="s">
        <v>44</v>
      </c>
      <c r="E20" s="29" t="s">
        <v>45</v>
      </c>
      <c r="F20" s="30" t="s">
        <v>46</v>
      </c>
    </row>
    <row r="21" spans="1:6">
      <c r="A21" s="18" t="s">
        <v>13</v>
      </c>
      <c r="B21" s="23" t="s">
        <v>47</v>
      </c>
      <c r="C21" s="24">
        <v>16365</v>
      </c>
      <c r="D21" s="11">
        <v>17268</v>
      </c>
      <c r="E21" s="11">
        <v>17268</v>
      </c>
      <c r="F21" s="34">
        <f>SUM(E21/D21*100)</f>
        <v>100</v>
      </c>
    </row>
    <row r="22" spans="1:6">
      <c r="A22" s="18" t="s">
        <v>14</v>
      </c>
      <c r="B22" s="23" t="s">
        <v>5</v>
      </c>
      <c r="C22" s="24">
        <v>820</v>
      </c>
      <c r="D22" s="11">
        <v>1029</v>
      </c>
      <c r="E22" s="11">
        <v>1029</v>
      </c>
      <c r="F22" s="34">
        <f t="shared" ref="F22:F59" si="2">SUM(E22/D22*100)</f>
        <v>100</v>
      </c>
    </row>
    <row r="23" spans="1:6">
      <c r="A23" s="18" t="s">
        <v>15</v>
      </c>
      <c r="B23" s="23" t="s">
        <v>6</v>
      </c>
      <c r="C23" s="24">
        <v>54</v>
      </c>
      <c r="D23" s="11">
        <v>27</v>
      </c>
      <c r="E23" s="11">
        <v>27</v>
      </c>
      <c r="F23" s="34">
        <f t="shared" si="2"/>
        <v>100</v>
      </c>
    </row>
    <row r="24" spans="1:6">
      <c r="A24" s="18" t="s">
        <v>16</v>
      </c>
      <c r="B24" s="23" t="s">
        <v>48</v>
      </c>
      <c r="C24" s="24">
        <v>0</v>
      </c>
      <c r="D24" s="11">
        <v>322</v>
      </c>
      <c r="E24" s="11">
        <v>322</v>
      </c>
      <c r="F24" s="34">
        <f t="shared" si="2"/>
        <v>100</v>
      </c>
    </row>
    <row r="25" spans="1:6">
      <c r="A25" s="18" t="s">
        <v>17</v>
      </c>
      <c r="B25" s="23" t="s">
        <v>49</v>
      </c>
      <c r="C25" s="24">
        <v>0</v>
      </c>
      <c r="D25" s="11">
        <v>1707</v>
      </c>
      <c r="E25" s="11">
        <v>1707</v>
      </c>
      <c r="F25" s="34">
        <f t="shared" si="2"/>
        <v>100</v>
      </c>
    </row>
    <row r="26" spans="1:6">
      <c r="A26" s="18" t="s">
        <v>18</v>
      </c>
      <c r="B26" s="23" t="s">
        <v>50</v>
      </c>
      <c r="C26" s="24">
        <v>0</v>
      </c>
      <c r="D26" s="11">
        <v>200</v>
      </c>
      <c r="E26" s="11">
        <v>200</v>
      </c>
      <c r="F26" s="34">
        <f t="shared" si="2"/>
        <v>100</v>
      </c>
    </row>
    <row r="27" spans="1:6">
      <c r="A27" s="18" t="s">
        <v>19</v>
      </c>
      <c r="B27" s="23" t="s">
        <v>7</v>
      </c>
      <c r="C27" s="24">
        <v>540</v>
      </c>
      <c r="D27" s="11">
        <v>440</v>
      </c>
      <c r="E27" s="11">
        <v>440</v>
      </c>
      <c r="F27" s="34">
        <f t="shared" si="2"/>
        <v>100</v>
      </c>
    </row>
    <row r="28" spans="1:6">
      <c r="A28" s="18" t="s">
        <v>20</v>
      </c>
      <c r="B28" s="23" t="s">
        <v>51</v>
      </c>
      <c r="C28" s="24">
        <v>0</v>
      </c>
      <c r="D28" s="11">
        <v>155</v>
      </c>
      <c r="E28" s="11">
        <v>155</v>
      </c>
      <c r="F28" s="34">
        <f t="shared" si="2"/>
        <v>100</v>
      </c>
    </row>
    <row r="29" spans="1:6">
      <c r="A29" s="18" t="s">
        <v>21</v>
      </c>
      <c r="B29" s="25" t="s">
        <v>73</v>
      </c>
      <c r="C29" s="26">
        <f>SUM(C21:C28)</f>
        <v>17779</v>
      </c>
      <c r="D29" s="7">
        <f>SUM(D21:D28)</f>
        <v>21148</v>
      </c>
      <c r="E29" s="7">
        <f>SUM(E21:E28)</f>
        <v>21148</v>
      </c>
      <c r="F29" s="34">
        <f t="shared" si="2"/>
        <v>100</v>
      </c>
    </row>
    <row r="30" spans="1:6">
      <c r="A30" s="18" t="s">
        <v>22</v>
      </c>
      <c r="B30" s="2" t="s">
        <v>8</v>
      </c>
      <c r="C30" s="9">
        <v>4655</v>
      </c>
      <c r="D30" s="9">
        <v>5305</v>
      </c>
      <c r="E30" s="9">
        <v>5305</v>
      </c>
      <c r="F30" s="34">
        <f t="shared" si="2"/>
        <v>100</v>
      </c>
    </row>
    <row r="31" spans="1:6">
      <c r="A31" s="18" t="s">
        <v>23</v>
      </c>
      <c r="B31" s="2" t="s">
        <v>4</v>
      </c>
      <c r="C31" s="9">
        <v>90</v>
      </c>
      <c r="D31" s="1">
        <v>90</v>
      </c>
      <c r="E31" s="1">
        <v>87</v>
      </c>
      <c r="F31" s="34">
        <f t="shared" si="2"/>
        <v>96.666666666666671</v>
      </c>
    </row>
    <row r="32" spans="1:6">
      <c r="A32" s="18" t="s">
        <v>24</v>
      </c>
      <c r="B32" s="25" t="s">
        <v>74</v>
      </c>
      <c r="C32" s="26">
        <f>SUM(C30:C31)</f>
        <v>4745</v>
      </c>
      <c r="D32" s="7">
        <f>SUM(D30:D31)</f>
        <v>5395</v>
      </c>
      <c r="E32" s="7">
        <f>SUM(E30:E31)</f>
        <v>5392</v>
      </c>
      <c r="F32" s="34">
        <f t="shared" si="2"/>
        <v>99.944392956441149</v>
      </c>
    </row>
    <row r="33" spans="1:6">
      <c r="A33" s="18" t="s">
        <v>25</v>
      </c>
      <c r="B33" s="2" t="s">
        <v>52</v>
      </c>
      <c r="C33" s="3">
        <v>0</v>
      </c>
      <c r="D33" s="3">
        <v>5</v>
      </c>
      <c r="E33" s="3">
        <v>2</v>
      </c>
      <c r="F33" s="34">
        <f t="shared" si="2"/>
        <v>40</v>
      </c>
    </row>
    <row r="34" spans="1:6">
      <c r="A34" s="18" t="s">
        <v>41</v>
      </c>
      <c r="B34" s="2" t="s">
        <v>75</v>
      </c>
      <c r="C34" s="3">
        <v>40</v>
      </c>
      <c r="D34" s="2">
        <v>142</v>
      </c>
      <c r="E34" s="2">
        <v>141</v>
      </c>
      <c r="F34" s="34">
        <f t="shared" si="2"/>
        <v>99.295774647887328</v>
      </c>
    </row>
    <row r="35" spans="1:6">
      <c r="A35" s="18" t="s">
        <v>26</v>
      </c>
      <c r="B35" s="2" t="s">
        <v>76</v>
      </c>
      <c r="C35" s="3">
        <v>5</v>
      </c>
      <c r="D35" s="2">
        <v>10</v>
      </c>
      <c r="E35" s="2">
        <v>10</v>
      </c>
      <c r="F35" s="34">
        <f t="shared" si="2"/>
        <v>100</v>
      </c>
    </row>
    <row r="36" spans="1:6">
      <c r="A36" s="18" t="s">
        <v>27</v>
      </c>
      <c r="B36" s="2" t="s">
        <v>77</v>
      </c>
      <c r="C36" s="3">
        <v>5</v>
      </c>
      <c r="D36" s="2">
        <v>39</v>
      </c>
      <c r="E36" s="2">
        <v>39</v>
      </c>
      <c r="F36" s="34">
        <f t="shared" si="2"/>
        <v>100</v>
      </c>
    </row>
    <row r="37" spans="1:6">
      <c r="A37" s="18" t="s">
        <v>28</v>
      </c>
      <c r="B37" s="2" t="s">
        <v>78</v>
      </c>
      <c r="C37" s="3">
        <v>2</v>
      </c>
      <c r="D37" s="2">
        <v>2</v>
      </c>
      <c r="E37" s="2">
        <v>2</v>
      </c>
      <c r="F37" s="34">
        <f t="shared" si="2"/>
        <v>100</v>
      </c>
    </row>
    <row r="38" spans="1:6">
      <c r="A38" s="18" t="s">
        <v>29</v>
      </c>
      <c r="B38" s="2" t="s">
        <v>79</v>
      </c>
      <c r="C38" s="3">
        <v>40</v>
      </c>
      <c r="D38" s="2">
        <v>160</v>
      </c>
      <c r="E38" s="2">
        <v>160</v>
      </c>
      <c r="F38" s="34">
        <f t="shared" si="2"/>
        <v>100</v>
      </c>
    </row>
    <row r="39" spans="1:6">
      <c r="A39" s="18" t="s">
        <v>30</v>
      </c>
      <c r="B39" s="2" t="s">
        <v>80</v>
      </c>
      <c r="C39" s="3">
        <v>40</v>
      </c>
      <c r="D39" s="2">
        <v>123</v>
      </c>
      <c r="E39" s="2">
        <v>123</v>
      </c>
      <c r="F39" s="34">
        <f t="shared" si="2"/>
        <v>100</v>
      </c>
    </row>
    <row r="40" spans="1:6">
      <c r="A40" s="18" t="s">
        <v>31</v>
      </c>
      <c r="B40" s="2" t="s">
        <v>53</v>
      </c>
      <c r="C40" s="3">
        <v>0</v>
      </c>
      <c r="D40" s="2">
        <v>51</v>
      </c>
      <c r="E40" s="2">
        <v>51</v>
      </c>
      <c r="F40" s="34">
        <f t="shared" si="2"/>
        <v>100</v>
      </c>
    </row>
    <row r="41" spans="1:6">
      <c r="A41" s="18" t="s">
        <v>32</v>
      </c>
      <c r="B41" s="2" t="s">
        <v>81</v>
      </c>
      <c r="C41" s="3">
        <v>90</v>
      </c>
      <c r="D41" s="2">
        <v>315</v>
      </c>
      <c r="E41" s="2">
        <v>309</v>
      </c>
      <c r="F41" s="34">
        <f t="shared" si="2"/>
        <v>98.095238095238088</v>
      </c>
    </row>
    <row r="42" spans="1:6">
      <c r="A42" s="18" t="s">
        <v>33</v>
      </c>
      <c r="B42" s="2" t="s">
        <v>82</v>
      </c>
      <c r="C42" s="3">
        <v>24</v>
      </c>
      <c r="D42" s="2">
        <v>160</v>
      </c>
      <c r="E42" s="2">
        <v>160</v>
      </c>
      <c r="F42" s="34">
        <f t="shared" si="2"/>
        <v>100</v>
      </c>
    </row>
    <row r="43" spans="1:6">
      <c r="A43" s="18" t="s">
        <v>34</v>
      </c>
      <c r="B43" s="2" t="s">
        <v>83</v>
      </c>
      <c r="C43" s="3">
        <v>30</v>
      </c>
      <c r="D43" s="2">
        <v>72</v>
      </c>
      <c r="E43" s="2">
        <v>72</v>
      </c>
      <c r="F43" s="34">
        <f t="shared" si="2"/>
        <v>100</v>
      </c>
    </row>
    <row r="44" spans="1:6">
      <c r="A44" s="18" t="s">
        <v>35</v>
      </c>
      <c r="B44" s="2" t="s">
        <v>54</v>
      </c>
      <c r="C44" s="3">
        <v>0</v>
      </c>
      <c r="D44" s="2">
        <v>30</v>
      </c>
      <c r="E44" s="2">
        <v>18</v>
      </c>
      <c r="F44" s="34">
        <f t="shared" si="2"/>
        <v>60</v>
      </c>
    </row>
    <row r="45" spans="1:6">
      <c r="A45" s="18" t="s">
        <v>36</v>
      </c>
      <c r="B45" s="2" t="s">
        <v>55</v>
      </c>
      <c r="C45" s="3">
        <v>0</v>
      </c>
      <c r="D45" s="2">
        <v>80</v>
      </c>
      <c r="E45" s="2">
        <v>58</v>
      </c>
      <c r="F45" s="34">
        <f t="shared" si="2"/>
        <v>72.5</v>
      </c>
    </row>
    <row r="46" spans="1:6">
      <c r="A46" s="18" t="s">
        <v>37</v>
      </c>
      <c r="B46" s="2" t="s">
        <v>84</v>
      </c>
      <c r="C46" s="3">
        <v>1200</v>
      </c>
      <c r="D46" s="2">
        <v>2207</v>
      </c>
      <c r="E46" s="2">
        <v>2207</v>
      </c>
      <c r="F46" s="34">
        <f t="shared" si="2"/>
        <v>100</v>
      </c>
    </row>
    <row r="47" spans="1:6">
      <c r="A47" s="18" t="s">
        <v>38</v>
      </c>
      <c r="B47" s="2" t="s">
        <v>85</v>
      </c>
      <c r="C47" s="3">
        <v>380</v>
      </c>
      <c r="D47" s="2">
        <v>412</v>
      </c>
      <c r="E47" s="2">
        <v>412</v>
      </c>
      <c r="F47" s="34">
        <f t="shared" si="2"/>
        <v>100</v>
      </c>
    </row>
    <row r="48" spans="1:6">
      <c r="A48" s="18" t="s">
        <v>39</v>
      </c>
      <c r="B48" s="2" t="s">
        <v>86</v>
      </c>
      <c r="C48" s="3">
        <v>40</v>
      </c>
      <c r="D48" s="2">
        <v>379</v>
      </c>
      <c r="E48" s="2">
        <v>378</v>
      </c>
      <c r="F48" s="34">
        <f t="shared" si="2"/>
        <v>99.736147757255935</v>
      </c>
    </row>
    <row r="49" spans="1:6">
      <c r="A49" s="18" t="s">
        <v>40</v>
      </c>
      <c r="B49" s="2" t="s">
        <v>87</v>
      </c>
      <c r="C49" s="3">
        <v>250</v>
      </c>
      <c r="D49" s="2">
        <v>0</v>
      </c>
      <c r="E49" s="2">
        <v>0</v>
      </c>
      <c r="F49" s="34">
        <v>0</v>
      </c>
    </row>
    <row r="50" spans="1:6">
      <c r="A50" s="18" t="s">
        <v>63</v>
      </c>
      <c r="B50" s="2" t="s">
        <v>88</v>
      </c>
      <c r="C50" s="11">
        <v>146</v>
      </c>
      <c r="D50" s="22">
        <v>347</v>
      </c>
      <c r="E50" s="22">
        <v>347</v>
      </c>
      <c r="F50" s="34">
        <f t="shared" si="2"/>
        <v>100</v>
      </c>
    </row>
    <row r="51" spans="1:6">
      <c r="A51" s="18" t="s">
        <v>64</v>
      </c>
      <c r="B51" s="2" t="s">
        <v>56</v>
      </c>
      <c r="C51" s="11">
        <v>0</v>
      </c>
      <c r="D51" s="22">
        <v>671</v>
      </c>
      <c r="E51" s="22">
        <v>670</v>
      </c>
      <c r="F51" s="34">
        <v>0</v>
      </c>
    </row>
    <row r="52" spans="1:6">
      <c r="A52" s="18" t="s">
        <v>65</v>
      </c>
      <c r="B52" s="2" t="s">
        <v>89</v>
      </c>
      <c r="C52" s="3">
        <v>75</v>
      </c>
      <c r="D52" s="2">
        <v>57</v>
      </c>
      <c r="E52" s="2">
        <v>57</v>
      </c>
      <c r="F52" s="34">
        <f t="shared" si="2"/>
        <v>100</v>
      </c>
    </row>
    <row r="53" spans="1:6">
      <c r="A53" s="18" t="s">
        <v>66</v>
      </c>
      <c r="B53" s="2" t="s">
        <v>90</v>
      </c>
      <c r="C53" s="3">
        <v>618</v>
      </c>
      <c r="D53" s="2">
        <v>1408</v>
      </c>
      <c r="E53" s="2">
        <v>1408</v>
      </c>
      <c r="F53" s="34">
        <f t="shared" si="2"/>
        <v>100</v>
      </c>
    </row>
    <row r="54" spans="1:6">
      <c r="A54" s="18" t="s">
        <v>67</v>
      </c>
      <c r="B54" s="2" t="s">
        <v>57</v>
      </c>
      <c r="C54" s="3">
        <v>0</v>
      </c>
      <c r="D54" s="2">
        <v>87</v>
      </c>
      <c r="E54" s="2">
        <v>87</v>
      </c>
      <c r="F54" s="34">
        <f t="shared" si="2"/>
        <v>100</v>
      </c>
    </row>
    <row r="55" spans="1:6">
      <c r="A55" s="18" t="s">
        <v>68</v>
      </c>
      <c r="B55" s="2" t="s">
        <v>91</v>
      </c>
      <c r="C55" s="3">
        <v>20</v>
      </c>
      <c r="D55" s="2">
        <v>89</v>
      </c>
      <c r="E55" s="2">
        <v>89</v>
      </c>
      <c r="F55" s="34">
        <f t="shared" si="2"/>
        <v>100</v>
      </c>
    </row>
    <row r="56" spans="1:6">
      <c r="A56" s="18" t="s">
        <v>69</v>
      </c>
      <c r="B56" s="2" t="s">
        <v>92</v>
      </c>
      <c r="C56" s="3">
        <v>103</v>
      </c>
      <c r="D56" s="2">
        <v>103</v>
      </c>
      <c r="E56" s="2">
        <v>102</v>
      </c>
      <c r="F56" s="34">
        <f t="shared" si="2"/>
        <v>99.029126213592235</v>
      </c>
    </row>
    <row r="57" spans="1:6">
      <c r="A57" s="18" t="s">
        <v>70</v>
      </c>
      <c r="B57" s="2" t="s">
        <v>58</v>
      </c>
      <c r="C57" s="3">
        <v>0</v>
      </c>
      <c r="D57" s="2">
        <v>59</v>
      </c>
      <c r="E57" s="2">
        <v>59</v>
      </c>
      <c r="F57" s="34">
        <f t="shared" si="2"/>
        <v>100</v>
      </c>
    </row>
    <row r="58" spans="1:6">
      <c r="A58" s="18" t="s">
        <v>71</v>
      </c>
      <c r="B58" s="10" t="s">
        <v>93</v>
      </c>
      <c r="C58" s="7">
        <f>SUM(C33:C57)</f>
        <v>3108</v>
      </c>
      <c r="D58" s="7">
        <f>SUM(D33:D57)</f>
        <v>7008</v>
      </c>
      <c r="E58" s="7">
        <f>SUM(E33:E57)</f>
        <v>6961</v>
      </c>
      <c r="F58" s="34">
        <f t="shared" si="2"/>
        <v>99.329337899543376</v>
      </c>
    </row>
    <row r="59" spans="1:6" ht="15.75" thickBot="1">
      <c r="A59" s="19" t="s">
        <v>72</v>
      </c>
      <c r="B59" s="20" t="s">
        <v>2</v>
      </c>
      <c r="C59" s="21">
        <f>SUM(C58,C32,C29)</f>
        <v>25632</v>
      </c>
      <c r="D59" s="17">
        <f>SUM(D29+D32+D58)</f>
        <v>33551</v>
      </c>
      <c r="E59" s="17">
        <f>SUM(E29+E32+E58)</f>
        <v>33501</v>
      </c>
      <c r="F59" s="35">
        <f t="shared" si="2"/>
        <v>99.850973145360783</v>
      </c>
    </row>
    <row r="60" spans="1:6">
      <c r="B60" s="4"/>
      <c r="C60" s="5"/>
    </row>
    <row r="61" spans="1:6">
      <c r="B61" s="4"/>
      <c r="C61" s="4"/>
    </row>
    <row r="62" spans="1:6">
      <c r="B62" s="4"/>
      <c r="C62" s="5"/>
    </row>
    <row r="63" spans="1:6">
      <c r="B63" s="4"/>
      <c r="C63" s="4"/>
    </row>
    <row r="64" spans="1:6">
      <c r="B64" s="4"/>
      <c r="C64" s="4"/>
    </row>
    <row r="65" spans="2:3">
      <c r="B65" s="4"/>
      <c r="C65" s="4"/>
    </row>
    <row r="66" spans="2:3">
      <c r="B66" s="4"/>
      <c r="C66" s="4"/>
    </row>
    <row r="67" spans="2:3">
      <c r="B67" s="4"/>
      <c r="C67" s="4"/>
    </row>
    <row r="68" spans="2:3">
      <c r="B68" s="4"/>
      <c r="C68" s="4"/>
    </row>
    <row r="69" spans="2:3">
      <c r="B69" s="4"/>
      <c r="C69" s="4"/>
    </row>
    <row r="70" spans="2:3">
      <c r="B70" s="4"/>
      <c r="C70" s="4"/>
    </row>
    <row r="71" spans="2:3">
      <c r="B71" s="4"/>
      <c r="C71" s="4"/>
    </row>
    <row r="72" spans="2:3">
      <c r="B72" s="4"/>
      <c r="C72" s="4"/>
    </row>
    <row r="73" spans="2:3">
      <c r="B73" s="4"/>
      <c r="C73" s="4"/>
    </row>
    <row r="74" spans="2:3">
      <c r="B74" s="4"/>
      <c r="C74" s="4"/>
    </row>
    <row r="75" spans="2:3">
      <c r="B75" s="4"/>
      <c r="C75" s="4"/>
    </row>
    <row r="76" spans="2:3">
      <c r="B76" s="4"/>
      <c r="C76" s="4"/>
    </row>
    <row r="77" spans="2:3">
      <c r="B77" s="4"/>
      <c r="C77" s="4"/>
    </row>
    <row r="78" spans="2:3">
      <c r="B78" s="4"/>
      <c r="C78" s="4"/>
    </row>
    <row r="79" spans="2:3">
      <c r="B79" s="4"/>
      <c r="C79" s="4"/>
    </row>
    <row r="80" spans="2:3">
      <c r="B80" s="4"/>
      <c r="C80" s="4"/>
    </row>
    <row r="81" spans="2:3">
      <c r="B81" s="4"/>
      <c r="C81" s="4"/>
    </row>
    <row r="82" spans="2:3">
      <c r="B82" s="4"/>
      <c r="C82" s="4"/>
    </row>
    <row r="83" spans="2:3">
      <c r="B83" s="4"/>
      <c r="C83" s="4"/>
    </row>
    <row r="84" spans="2:3">
      <c r="B84" s="4"/>
      <c r="C84" s="4"/>
    </row>
    <row r="85" spans="2:3">
      <c r="B85" s="4"/>
      <c r="C85" s="4"/>
    </row>
    <row r="86" spans="2:3">
      <c r="B86" s="4"/>
      <c r="C86" s="4"/>
    </row>
    <row r="87" spans="2:3">
      <c r="B87" s="4"/>
      <c r="C87" s="4"/>
    </row>
    <row r="88" spans="2:3">
      <c r="B88" s="4"/>
      <c r="C88" s="4"/>
    </row>
    <row r="89" spans="2:3">
      <c r="B89" s="4"/>
      <c r="C89" s="4"/>
    </row>
    <row r="90" spans="2:3">
      <c r="B90" s="4"/>
      <c r="C90" s="4"/>
    </row>
    <row r="91" spans="2:3">
      <c r="B91" s="4"/>
      <c r="C91" s="4"/>
    </row>
    <row r="92" spans="2:3">
      <c r="B92" s="4"/>
      <c r="C92" s="4"/>
    </row>
    <row r="93" spans="2:3">
      <c r="B93" s="4"/>
      <c r="C93" s="4"/>
    </row>
    <row r="94" spans="2:3">
      <c r="B94" s="4"/>
      <c r="C94" s="4"/>
    </row>
    <row r="95" spans="2:3">
      <c r="B95" s="4"/>
      <c r="C95" s="4"/>
    </row>
    <row r="96" spans="2:3">
      <c r="B96" s="4"/>
      <c r="C96" s="5"/>
    </row>
    <row r="97" spans="2:3">
      <c r="B97" s="4"/>
      <c r="C97" s="4"/>
    </row>
    <row r="98" spans="2:3">
      <c r="B98" s="4"/>
      <c r="C98" s="4"/>
    </row>
    <row r="146" spans="2:3">
      <c r="B146" s="4"/>
      <c r="C146" s="4"/>
    </row>
    <row r="150" spans="2:3">
      <c r="B150" s="4"/>
      <c r="C150" s="4"/>
    </row>
    <row r="151" spans="2:3">
      <c r="B151" s="4"/>
      <c r="C151" s="4"/>
    </row>
    <row r="152" spans="2:3">
      <c r="B152" s="4"/>
      <c r="C152" s="4"/>
    </row>
    <row r="153" spans="2:3">
      <c r="B153" s="4"/>
      <c r="C153" s="4"/>
    </row>
    <row r="156" spans="2:3">
      <c r="B156" s="4"/>
      <c r="C156" s="4"/>
    </row>
    <row r="157" spans="2:3">
      <c r="B157" s="4"/>
      <c r="C157" s="4"/>
    </row>
    <row r="158" spans="2:3">
      <c r="B158" s="4"/>
      <c r="C158" s="4"/>
    </row>
    <row r="159" spans="2:3">
      <c r="B159" s="4"/>
      <c r="C159" s="4"/>
    </row>
    <row r="160" spans="2:3">
      <c r="B160" s="4"/>
      <c r="C160" s="4"/>
    </row>
    <row r="161" spans="2:3">
      <c r="B161" s="4"/>
      <c r="C161" s="4"/>
    </row>
    <row r="162" spans="2:3">
      <c r="B162" s="4"/>
      <c r="C162" s="4"/>
    </row>
  </sheetData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ACER</cp:lastModifiedBy>
  <cp:lastPrinted>2014-04-18T04:58:01Z</cp:lastPrinted>
  <dcterms:created xsi:type="dcterms:W3CDTF">2013-02-07T10:12:53Z</dcterms:created>
  <dcterms:modified xsi:type="dcterms:W3CDTF">2014-05-27T12:27:48Z</dcterms:modified>
</cp:coreProperties>
</file>