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'Munka1'!$A$1:$D$124</definedName>
  </definedNames>
  <calcPr fullCalcOnLoad="1"/>
</workbook>
</file>

<file path=xl/sharedStrings.xml><?xml version="1.0" encoding="utf-8"?>
<sst xmlns="http://schemas.openxmlformats.org/spreadsheetml/2006/main" count="232" uniqueCount="209">
  <si>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</si>
  <si>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</si>
  <si>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</si>
  <si>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</si>
  <si>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</si>
  <si>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</si>
  <si>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</si>
  <si>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</si>
  <si>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</si>
  <si>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</si>
  <si>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</si>
  <si>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</si>
  <si>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</si>
  <si>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</si>
  <si>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</si>
  <si>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</si>
  <si>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</si>
  <si>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</si>
  <si>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</si>
  <si>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</si>
  <si>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</si>
  <si>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</si>
  <si>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</si>
  <si>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</si>
  <si>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</si>
  <si>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</si>
  <si>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</si>
  <si>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</si>
  <si>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</si>
  <si>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</si>
  <si>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</si>
  <si>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</si>
  <si>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</si>
  <si>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</si>
  <si>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</si>
  <si>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</si>
  <si>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</si>
  <si>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</si>
  <si>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</si>
  <si>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</si>
  <si>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</si>
  <si>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</si>
  <si>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</si>
  <si>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</si>
  <si>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</si>
  <si>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</si>
  <si>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</si>
  <si>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</si>
  <si>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</si>
  <si>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</si>
  <si>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</si>
  <si>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</si>
  <si>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</si>
  <si>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</si>
  <si>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</si>
  <si>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</si>
  <si>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</si>
  <si>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</si>
  <si>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</si>
  <si>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</si>
  <si>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</si>
  <si>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</si>
  <si>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</si>
  <si>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</si>
  <si>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</si>
  <si>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</si>
  <si>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</si>
  <si>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</si>
  <si>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</si>
  <si>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</si>
  <si>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</si>
  <si>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</si>
  <si>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</si>
  <si>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</si>
  <si>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</si>
  <si>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</si>
  <si>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</si>
  <si>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</si>
  <si>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</si>
  <si>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</si>
  <si>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</si>
  <si>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</si>
  <si>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</si>
  <si>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</si>
  <si>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</si>
  <si>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</si>
  <si>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</si>
  <si>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</si>
  <si>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</si>
  <si>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</si>
  <si>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</si>
  <si>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</si>
  <si>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</si>
  <si>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</si>
  <si>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</si>
  <si>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</si>
  <si>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</si>
  <si>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</si>
  <si>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</si>
  <si>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</si>
  <si>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</si>
  <si>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</si>
  <si>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</si>
  <si>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</si>
  <si>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</si>
  <si>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</si>
  <si>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</si>
  <si>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</si>
  <si>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</si>
  <si>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</si>
  <si>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</si>
  <si>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</si>
  <si>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</si>
  <si>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</si>
  <si>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</si>
  <si>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</si>
  <si>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</si>
  <si>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</si>
  <si>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</si>
  <si>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</si>
  <si>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</si>
  <si>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</si>
  <si>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</si>
  <si>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</si>
  <si>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</si>
  <si>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</si>
  <si>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</si>
  <si>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</si>
  <si>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</si>
  <si>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</si>
  <si>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</si>
  <si>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</si>
  <si>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</si>
  <si>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</si>
  <si>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</si>
  <si>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</si>
  <si>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</si>
  <si>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</si>
  <si>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</si>
  <si>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</si>
  <si>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</si>
  <si>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</si>
  <si>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</si>
  <si>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</si>
  <si>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</si>
  <si>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</si>
  <si>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</si>
  <si>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</si>
  <si>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</si>
  <si>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</si>
  <si>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</si>
  <si>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</si>
  <si>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</si>
  <si>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</si>
  <si>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</si>
  <si>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</si>
  <si>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</si>
  <si>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</si>
  <si>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</si>
  <si>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</si>
  <si>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</si>
  <si>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</si>
  <si>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</si>
  <si>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</si>
  <si>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</si>
  <si>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</si>
  <si>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</si>
  <si>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</si>
  <si>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</si>
  <si>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</si>
  <si>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</si>
  <si>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</si>
  <si>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</si>
  <si>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</si>
  <si>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</si>
  <si>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</si>
  <si>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</si>
  <si>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</si>
  <si>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</si>
  <si>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</si>
  <si>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</si>
  <si>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</si>
  <si>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</si>
  <si>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</si>
  <si>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</si>
  <si>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</si>
  <si>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</si>
  <si>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</si>
  <si>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</si>
  <si>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</si>
  <si>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</si>
  <si>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</si>
  <si>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</si>
  <si>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t>2.5.2</t>
  </si>
  <si>
    <t>Felhalmozási visszatérítendő támogatás nyújtása Tardos Futball Klubnak</t>
  </si>
  <si>
    <t xml:space="preserve">          TOP-3.2.1 Energetikai korszerűsítés (Iskola épületének külső hőszigetlése)</t>
  </si>
  <si>
    <t xml:space="preserve">          TOP-2.1.2 Csapadékvíz elvezetés </t>
  </si>
  <si>
    <t xml:space="preserve">          Fejlesztési céltartalék</t>
  </si>
  <si>
    <t>3.2.1</t>
  </si>
  <si>
    <t>3.2.2</t>
  </si>
  <si>
    <t>3.2.3</t>
  </si>
  <si>
    <t>3.2.4</t>
  </si>
  <si>
    <t xml:space="preserve">          TOP-4.1.1 Egészségügyi alapellátás infrastrukturális fejlesztése</t>
  </si>
  <si>
    <t>13.1</t>
  </si>
  <si>
    <t>Államháztartáson belüli megelőlegezés</t>
  </si>
  <si>
    <t>1.9.10</t>
  </si>
  <si>
    <t xml:space="preserve">         Bursa ösztöndíj</t>
  </si>
  <si>
    <t xml:space="preserve"> 1. melléklet    3/2018. (IV.03.) önkormányzati rendelethez</t>
  </si>
  <si>
    <t>1.  melléklet    3/2018. (IV.03.)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</si>
</sst>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72" fontId="8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37" xfId="54" applyFont="1" applyFill="1" applyBorder="1" applyAlignment="1" applyProtection="1">
      <alignment horizontal="left" vertical="center" wrapText="1" indent="1"/>
      <protection/>
    </xf>
    <xf numFmtId="3" fontId="8" fillId="0" borderId="42" xfId="54" applyNumberFormat="1" applyFont="1" applyFill="1" applyBorder="1" applyProtection="1">
      <alignment/>
      <protection/>
    </xf>
    <xf numFmtId="49" fontId="10" fillId="0" borderId="11" xfId="0" applyNumberFormat="1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left" vertical="center" wrapText="1" indent="1"/>
      <protection/>
    </xf>
    <xf numFmtId="0" fontId="15" fillId="0" borderId="45" xfId="54" applyFont="1" applyFill="1" applyBorder="1" applyProtection="1">
      <alignment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A68" sqref="A68:C68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24" t="s">
        <v>207</v>
      </c>
      <c r="B1" s="124"/>
      <c r="C1" s="124"/>
    </row>
    <row r="2" spans="1:3" ht="15.75" customHeight="1">
      <c r="A2" s="110" t="s">
        <v>165</v>
      </c>
      <c r="B2" s="110"/>
      <c r="C2" s="110"/>
    </row>
    <row r="3" spans="1:4" ht="15.75" customHeight="1">
      <c r="A3" s="123" t="s">
        <v>0</v>
      </c>
      <c r="B3" s="123"/>
      <c r="C3" s="123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9"/>
      <c r="B5" s="119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107926743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50646320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31083350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23115551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1243842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103721738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103721738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4928900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8809978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86977860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48451700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38526160</v>
      </c>
    </row>
    <row r="23" spans="1:4" s="13" customFormat="1" ht="12" customHeight="1">
      <c r="A23" s="20" t="s">
        <v>20</v>
      </c>
      <c r="B23" s="21" t="s">
        <v>147</v>
      </c>
      <c r="C23" s="23"/>
      <c r="D23" s="101">
        <v>2700000</v>
      </c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194366506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28966900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5771000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9512400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3544500</v>
      </c>
    </row>
    <row r="41" spans="1:4" s="13" customFormat="1" ht="12" customHeight="1">
      <c r="A41" s="17" t="s">
        <v>44</v>
      </c>
      <c r="B41" s="18" t="s">
        <v>45</v>
      </c>
      <c r="C41" s="19"/>
      <c r="D41" s="100">
        <v>610000</v>
      </c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1563300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1563300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478927187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118">
        <f>SUM(D61)</f>
        <v>3876806</v>
      </c>
    </row>
    <row r="61" spans="1:4" s="13" customFormat="1" ht="12" customHeight="1" thickBot="1">
      <c r="A61" s="116" t="s">
        <v>203</v>
      </c>
      <c r="B61" s="117" t="s">
        <v>204</v>
      </c>
      <c r="C61" s="12"/>
      <c r="D61" s="87">
        <v>3876806</v>
      </c>
    </row>
    <row r="62" spans="1:4" s="13" customFormat="1" ht="12" customHeight="1" thickBot="1">
      <c r="A62" s="28" t="s">
        <v>71</v>
      </c>
      <c r="B62" s="22" t="s">
        <v>113</v>
      </c>
      <c r="C62" s="12"/>
      <c r="D62" s="89"/>
    </row>
    <row r="63" spans="1:4" s="13" customFormat="1" ht="13.5" customHeight="1" thickBot="1">
      <c r="A63" s="28" t="s">
        <v>72</v>
      </c>
      <c r="B63" s="22" t="s">
        <v>73</v>
      </c>
      <c r="C63" s="29"/>
      <c r="D63" s="89"/>
    </row>
    <row r="64" spans="1:4" s="13" customFormat="1" ht="15.75" customHeight="1" thickBot="1">
      <c r="A64" s="28" t="s">
        <v>74</v>
      </c>
      <c r="B64" s="30" t="s">
        <v>114</v>
      </c>
      <c r="C64" s="24">
        <f>SUM(C56+C57+C60+C63)</f>
        <v>133973000</v>
      </c>
      <c r="D64" s="90">
        <f>SUM(D56+D57+D60+D63)</f>
        <v>138158269</v>
      </c>
    </row>
    <row r="65" spans="1:4" s="13" customFormat="1" ht="16.5" customHeight="1" thickBot="1">
      <c r="A65" s="31" t="s">
        <v>75</v>
      </c>
      <c r="B65" s="32" t="s">
        <v>115</v>
      </c>
      <c r="C65" s="24">
        <f>SUM(C54+C64)</f>
        <v>391461000</v>
      </c>
      <c r="D65" s="90">
        <f>SUM(D54+D64)</f>
        <v>617085456</v>
      </c>
    </row>
    <row r="66" spans="1:3" s="13" customFormat="1" ht="23.25" customHeight="1">
      <c r="A66" s="33"/>
      <c r="B66" s="34"/>
      <c r="C66" s="35"/>
    </row>
    <row r="67" spans="1:3" s="13" customFormat="1" ht="29.25" customHeight="1">
      <c r="A67" s="33"/>
      <c r="B67" s="121" t="s">
        <v>190</v>
      </c>
      <c r="C67" s="121"/>
    </row>
    <row r="68" spans="1:3" ht="16.5" customHeight="1">
      <c r="A68" s="124" t="s">
        <v>208</v>
      </c>
      <c r="B68" s="124"/>
      <c r="C68" s="124"/>
    </row>
    <row r="69" spans="1:3" ht="16.5" customHeight="1">
      <c r="A69" s="110" t="s">
        <v>166</v>
      </c>
      <c r="B69" s="110"/>
      <c r="C69" s="110"/>
    </row>
    <row r="70" spans="1:3" ht="16.5" customHeight="1">
      <c r="A70" s="69"/>
      <c r="B70" s="69" t="s">
        <v>76</v>
      </c>
      <c r="C70" s="69"/>
    </row>
    <row r="71" spans="1:3" ht="16.5" customHeight="1">
      <c r="A71" s="69"/>
      <c r="B71" s="69"/>
      <c r="C71" s="70" t="s">
        <v>127</v>
      </c>
    </row>
    <row r="72" spans="1:3" s="37" customFormat="1" ht="16.5" customHeight="1" thickBot="1">
      <c r="A72" s="125"/>
      <c r="B72" s="125"/>
      <c r="C72" s="36" t="s">
        <v>189</v>
      </c>
    </row>
    <row r="73" spans="1:4" ht="37.5" customHeight="1" thickBot="1">
      <c r="A73" s="3" t="s">
        <v>1</v>
      </c>
      <c r="B73" s="4" t="s">
        <v>77</v>
      </c>
      <c r="C73" s="5" t="s">
        <v>164</v>
      </c>
      <c r="D73" s="91" t="s">
        <v>181</v>
      </c>
    </row>
    <row r="74" spans="1:4" s="9" customFormat="1" ht="12" customHeight="1" thickBot="1">
      <c r="A74" s="38"/>
      <c r="B74" s="39" t="s">
        <v>117</v>
      </c>
      <c r="C74" s="40" t="s">
        <v>116</v>
      </c>
      <c r="D74" s="92" t="s">
        <v>182</v>
      </c>
    </row>
    <row r="75" spans="1:4" ht="12" customHeight="1" thickBot="1">
      <c r="A75" s="41" t="s">
        <v>3</v>
      </c>
      <c r="B75" s="42" t="s">
        <v>133</v>
      </c>
      <c r="C75" s="43">
        <f>SUM(C76:C80)</f>
        <v>243346000</v>
      </c>
      <c r="D75" s="85">
        <f>SUM(D76:D80)</f>
        <v>276130996</v>
      </c>
    </row>
    <row r="76" spans="1:4" ht="12" customHeight="1">
      <c r="A76" s="44" t="s">
        <v>4</v>
      </c>
      <c r="B76" s="45" t="s">
        <v>78</v>
      </c>
      <c r="C76" s="46">
        <v>74555000</v>
      </c>
      <c r="D76" s="104">
        <v>83336572</v>
      </c>
    </row>
    <row r="77" spans="1:4" ht="12" customHeight="1">
      <c r="A77" s="17" t="s">
        <v>6</v>
      </c>
      <c r="B77" s="47" t="s">
        <v>79</v>
      </c>
      <c r="C77" s="19">
        <v>16859000</v>
      </c>
      <c r="D77" s="105">
        <v>18387714</v>
      </c>
    </row>
    <row r="78" spans="1:4" ht="12" customHeight="1">
      <c r="A78" s="17" t="s">
        <v>8</v>
      </c>
      <c r="B78" s="47" t="s">
        <v>80</v>
      </c>
      <c r="C78" s="23">
        <v>62931000</v>
      </c>
      <c r="D78" s="105">
        <v>78760975</v>
      </c>
    </row>
    <row r="79" spans="1:4" ht="12" customHeight="1">
      <c r="A79" s="17" t="s">
        <v>9</v>
      </c>
      <c r="B79" s="48" t="s">
        <v>81</v>
      </c>
      <c r="C79" s="23">
        <v>5990000</v>
      </c>
      <c r="D79" s="105">
        <v>3820000</v>
      </c>
    </row>
    <row r="80" spans="1:4" ht="12" customHeight="1">
      <c r="A80" s="17" t="s">
        <v>82</v>
      </c>
      <c r="B80" s="49" t="s">
        <v>83</v>
      </c>
      <c r="C80" s="23">
        <f>SUM(C82+C85+C86)</f>
        <v>83011000</v>
      </c>
      <c r="D80" s="94">
        <f>SUM(D81+D82+D85+D86)</f>
        <v>91825735</v>
      </c>
    </row>
    <row r="81" spans="1:4" ht="12" customHeight="1">
      <c r="A81" s="17" t="s">
        <v>13</v>
      </c>
      <c r="B81" s="47" t="s">
        <v>84</v>
      </c>
      <c r="C81" s="23"/>
      <c r="D81" s="103">
        <v>837875</v>
      </c>
    </row>
    <row r="82" spans="1:4" ht="12" customHeight="1">
      <c r="A82" s="17" t="s">
        <v>130</v>
      </c>
      <c r="B82" s="50" t="s">
        <v>168</v>
      </c>
      <c r="C82" s="23">
        <f>SUM(C83:C84)</f>
        <v>79826000</v>
      </c>
      <c r="D82" s="94">
        <f>SUM(D83:D84)</f>
        <v>86977860</v>
      </c>
    </row>
    <row r="83" spans="1:4" ht="12" customHeight="1">
      <c r="A83" s="17" t="s">
        <v>131</v>
      </c>
      <c r="B83" s="50" t="s">
        <v>123</v>
      </c>
      <c r="C83" s="23">
        <v>46209000</v>
      </c>
      <c r="D83" s="105">
        <v>48451700</v>
      </c>
    </row>
    <row r="84" spans="1:4" ht="12" customHeight="1">
      <c r="A84" s="17" t="s">
        <v>132</v>
      </c>
      <c r="B84" s="50" t="s">
        <v>122</v>
      </c>
      <c r="C84" s="23">
        <v>33617000</v>
      </c>
      <c r="D84" s="113">
        <v>38526160</v>
      </c>
    </row>
    <row r="85" spans="1:4" ht="12" customHeight="1">
      <c r="A85" s="20" t="s">
        <v>172</v>
      </c>
      <c r="B85" s="81" t="s">
        <v>167</v>
      </c>
      <c r="C85" s="23">
        <v>600000</v>
      </c>
      <c r="D85" s="105"/>
    </row>
    <row r="86" spans="1:4" ht="12" customHeight="1" thickBot="1">
      <c r="A86" s="52" t="s">
        <v>173</v>
      </c>
      <c r="B86" s="53" t="s">
        <v>85</v>
      </c>
      <c r="C86" s="54">
        <f>SUM(C87:C92)</f>
        <v>2585000</v>
      </c>
      <c r="D86" s="54">
        <f>SUM(D87:D96)</f>
        <v>4010000</v>
      </c>
    </row>
    <row r="87" spans="1:4" ht="12" customHeight="1" thickBot="1">
      <c r="A87" s="75" t="s">
        <v>174</v>
      </c>
      <c r="B87" s="76" t="s">
        <v>159</v>
      </c>
      <c r="C87" s="77">
        <v>700000</v>
      </c>
      <c r="D87" s="105">
        <v>700000</v>
      </c>
    </row>
    <row r="88" spans="1:4" ht="12" customHeight="1" thickBot="1">
      <c r="A88" s="75" t="s">
        <v>175</v>
      </c>
      <c r="B88" s="76" t="s">
        <v>169</v>
      </c>
      <c r="C88" s="77">
        <v>800000</v>
      </c>
      <c r="D88" s="105">
        <v>800000</v>
      </c>
    </row>
    <row r="89" spans="1:4" ht="12" customHeight="1" thickBot="1">
      <c r="A89" s="75" t="s">
        <v>176</v>
      </c>
      <c r="B89" s="76" t="s">
        <v>170</v>
      </c>
      <c r="C89" s="77">
        <v>860000</v>
      </c>
      <c r="D89" s="105">
        <v>860000</v>
      </c>
    </row>
    <row r="90" spans="1:4" ht="12" customHeight="1" thickBot="1">
      <c r="A90" s="75" t="s">
        <v>177</v>
      </c>
      <c r="B90" s="76" t="s">
        <v>180</v>
      </c>
      <c r="C90" s="77">
        <v>150000</v>
      </c>
      <c r="D90" s="105">
        <v>200000</v>
      </c>
    </row>
    <row r="91" spans="1:4" ht="12" customHeight="1" thickBot="1">
      <c r="A91" s="75" t="s">
        <v>178</v>
      </c>
      <c r="B91" s="76" t="s">
        <v>171</v>
      </c>
      <c r="C91" s="77">
        <v>30000</v>
      </c>
      <c r="D91" s="105">
        <v>30000</v>
      </c>
    </row>
    <row r="92" spans="1:4" ht="12" customHeight="1" thickBot="1">
      <c r="A92" s="75" t="s">
        <v>179</v>
      </c>
      <c r="B92" s="76" t="s">
        <v>160</v>
      </c>
      <c r="C92" s="77">
        <v>45000</v>
      </c>
      <c r="D92" s="106">
        <v>45000</v>
      </c>
    </row>
    <row r="93" spans="1:4" ht="12" customHeight="1" thickBot="1">
      <c r="A93" s="75" t="s">
        <v>185</v>
      </c>
      <c r="B93" s="76" t="s">
        <v>187</v>
      </c>
      <c r="C93" s="77"/>
      <c r="D93" s="107">
        <v>150000</v>
      </c>
    </row>
    <row r="94" spans="1:4" ht="12" customHeight="1" thickBot="1">
      <c r="A94" s="75" t="s">
        <v>186</v>
      </c>
      <c r="B94" s="76" t="s">
        <v>188</v>
      </c>
      <c r="C94" s="77"/>
      <c r="D94" s="107">
        <v>270000</v>
      </c>
    </row>
    <row r="95" spans="1:4" ht="12" customHeight="1" thickBot="1">
      <c r="A95" s="75" t="s">
        <v>191</v>
      </c>
      <c r="B95" s="76" t="s">
        <v>192</v>
      </c>
      <c r="C95" s="77"/>
      <c r="D95" s="107">
        <v>600000</v>
      </c>
    </row>
    <row r="96" spans="1:4" ht="12" customHeight="1" thickBot="1">
      <c r="A96" s="75" t="s">
        <v>205</v>
      </c>
      <c r="B96" s="76" t="s">
        <v>206</v>
      </c>
      <c r="C96" s="77"/>
      <c r="D96" s="107">
        <v>355000</v>
      </c>
    </row>
    <row r="97" spans="1:4" ht="12" customHeight="1" thickBot="1">
      <c r="A97" s="72" t="s">
        <v>15</v>
      </c>
      <c r="B97" s="55" t="s">
        <v>134</v>
      </c>
      <c r="C97" s="12">
        <f>+C98+C100+C102</f>
        <v>91113000</v>
      </c>
      <c r="D97" s="85">
        <f>+D98+D100+D102</f>
        <v>126467494</v>
      </c>
    </row>
    <row r="98" spans="1:4" ht="12" customHeight="1">
      <c r="A98" s="14" t="s">
        <v>16</v>
      </c>
      <c r="B98" s="47" t="s">
        <v>86</v>
      </c>
      <c r="C98" s="16">
        <v>2407000</v>
      </c>
      <c r="D98" s="104">
        <v>9582825</v>
      </c>
    </row>
    <row r="99" spans="1:4" ht="12" customHeight="1">
      <c r="A99" s="14" t="s">
        <v>18</v>
      </c>
      <c r="B99" s="56" t="s">
        <v>87</v>
      </c>
      <c r="C99" s="16"/>
      <c r="D99" s="105">
        <v>2520000</v>
      </c>
    </row>
    <row r="100" spans="1:4" ht="12" customHeight="1">
      <c r="A100" s="14" t="s">
        <v>19</v>
      </c>
      <c r="B100" s="56" t="s">
        <v>88</v>
      </c>
      <c r="C100" s="19">
        <v>85706000</v>
      </c>
      <c r="D100" s="105">
        <v>114365364</v>
      </c>
    </row>
    <row r="101" spans="1:4" ht="12" customHeight="1">
      <c r="A101" s="14" t="s">
        <v>20</v>
      </c>
      <c r="B101" s="56" t="s">
        <v>89</v>
      </c>
      <c r="C101" s="57"/>
      <c r="D101" s="103">
        <v>5449920</v>
      </c>
    </row>
    <row r="102" spans="1:4" ht="12" customHeight="1">
      <c r="A102" s="14" t="s">
        <v>21</v>
      </c>
      <c r="B102" s="58" t="s">
        <v>90</v>
      </c>
      <c r="C102" s="57">
        <f>SUM(C103)</f>
        <v>3000000</v>
      </c>
      <c r="D102" s="94">
        <f>SUM(D103:D104)</f>
        <v>2519305</v>
      </c>
    </row>
    <row r="103" spans="1:4" ht="12" customHeight="1">
      <c r="A103" s="51" t="s">
        <v>162</v>
      </c>
      <c r="B103" s="58" t="s">
        <v>161</v>
      </c>
      <c r="C103" s="78">
        <v>3000000</v>
      </c>
      <c r="D103" s="108">
        <v>1600000</v>
      </c>
    </row>
    <row r="104" spans="1:4" ht="12" customHeight="1" thickBot="1">
      <c r="A104" s="52" t="s">
        <v>193</v>
      </c>
      <c r="B104" s="79" t="s">
        <v>194</v>
      </c>
      <c r="C104" s="111"/>
      <c r="D104" s="112">
        <v>919305</v>
      </c>
    </row>
    <row r="105" spans="1:4" ht="12" customHeight="1" thickBot="1">
      <c r="A105" s="10" t="s">
        <v>23</v>
      </c>
      <c r="B105" s="59" t="s">
        <v>135</v>
      </c>
      <c r="C105" s="12">
        <f>+C106+C107</f>
        <v>53173000</v>
      </c>
      <c r="D105" s="12">
        <f>+D106+D107</f>
        <v>210657970</v>
      </c>
    </row>
    <row r="106" spans="1:4" ht="12" customHeight="1">
      <c r="A106" s="14" t="s">
        <v>24</v>
      </c>
      <c r="B106" s="60" t="s">
        <v>91</v>
      </c>
      <c r="C106" s="16">
        <v>33173000</v>
      </c>
      <c r="D106" s="108">
        <v>58498688</v>
      </c>
    </row>
    <row r="107" spans="1:4" ht="12" customHeight="1">
      <c r="A107" s="20" t="s">
        <v>25</v>
      </c>
      <c r="B107" s="56" t="s">
        <v>92</v>
      </c>
      <c r="C107" s="23">
        <v>20000000</v>
      </c>
      <c r="D107" s="115">
        <f>SUM(D108:D111)</f>
        <v>152159282</v>
      </c>
    </row>
    <row r="108" spans="1:4" ht="12" customHeight="1">
      <c r="A108" s="17" t="s">
        <v>198</v>
      </c>
      <c r="B108" s="47" t="s">
        <v>195</v>
      </c>
      <c r="C108" s="19"/>
      <c r="D108" s="105">
        <v>58029282</v>
      </c>
    </row>
    <row r="109" spans="1:4" ht="12" customHeight="1">
      <c r="A109" s="17" t="s">
        <v>199</v>
      </c>
      <c r="B109" s="47" t="s">
        <v>196</v>
      </c>
      <c r="C109" s="19"/>
      <c r="D109" s="105">
        <v>38250000</v>
      </c>
    </row>
    <row r="110" spans="1:4" ht="12" customHeight="1">
      <c r="A110" s="17" t="s">
        <v>200</v>
      </c>
      <c r="B110" s="47" t="s">
        <v>202</v>
      </c>
      <c r="C110" s="19"/>
      <c r="D110" s="105">
        <v>35880000</v>
      </c>
    </row>
    <row r="111" spans="1:4" ht="12" customHeight="1" thickBot="1">
      <c r="A111" s="51" t="s">
        <v>201</v>
      </c>
      <c r="B111" s="114" t="s">
        <v>197</v>
      </c>
      <c r="C111" s="97"/>
      <c r="D111" s="107">
        <v>20000000</v>
      </c>
    </row>
    <row r="112" spans="1:4" ht="12" customHeight="1" thickBot="1">
      <c r="A112" s="10" t="s">
        <v>93</v>
      </c>
      <c r="B112" s="59" t="s">
        <v>136</v>
      </c>
      <c r="C112" s="12">
        <f>+C75+C97+C105</f>
        <v>387632000</v>
      </c>
      <c r="D112" s="85">
        <f>+D75+D97+D105</f>
        <v>613256460</v>
      </c>
    </row>
    <row r="113" spans="1:4" ht="12" customHeight="1" thickBot="1">
      <c r="A113" s="10" t="s">
        <v>31</v>
      </c>
      <c r="B113" s="59" t="s">
        <v>137</v>
      </c>
      <c r="C113" s="12"/>
      <c r="D113" s="93"/>
    </row>
    <row r="114" spans="1:4" ht="12" customHeight="1" thickBot="1">
      <c r="A114" s="10" t="s">
        <v>48</v>
      </c>
      <c r="B114" s="59" t="s">
        <v>138</v>
      </c>
      <c r="C114" s="12"/>
      <c r="D114" s="96"/>
    </row>
    <row r="115" spans="1:4" ht="12" customHeight="1" thickBot="1">
      <c r="A115" s="10" t="s">
        <v>94</v>
      </c>
      <c r="B115" s="59" t="s">
        <v>139</v>
      </c>
      <c r="C115" s="24">
        <f>SUM(C116)</f>
        <v>3829000</v>
      </c>
      <c r="D115" s="88">
        <f>SUM(D116)</f>
        <v>3828996</v>
      </c>
    </row>
    <row r="116" spans="1:4" ht="12" customHeight="1" thickBot="1">
      <c r="A116" s="72" t="s">
        <v>124</v>
      </c>
      <c r="B116" s="80" t="s">
        <v>163</v>
      </c>
      <c r="C116" s="24">
        <v>3829000</v>
      </c>
      <c r="D116" s="104">
        <v>3828996</v>
      </c>
    </row>
    <row r="117" spans="1:4" ht="12" customHeight="1" thickBot="1">
      <c r="A117" s="10" t="s">
        <v>57</v>
      </c>
      <c r="B117" s="59" t="s">
        <v>140</v>
      </c>
      <c r="C117" s="61"/>
      <c r="D117" s="93"/>
    </row>
    <row r="118" spans="1:9" ht="15" customHeight="1" thickBot="1">
      <c r="A118" s="10" t="s">
        <v>62</v>
      </c>
      <c r="B118" s="59" t="s">
        <v>141</v>
      </c>
      <c r="C118" s="62">
        <f>+C113+C114+C115+C117</f>
        <v>3829000</v>
      </c>
      <c r="D118" s="95">
        <f>+D113+D114+D115+D117</f>
        <v>3828996</v>
      </c>
      <c r="F118" s="63"/>
      <c r="G118" s="64"/>
      <c r="H118" s="64"/>
      <c r="I118" s="64"/>
    </row>
    <row r="119" spans="1:4" s="13" customFormat="1" ht="12.75" customHeight="1" thickBot="1">
      <c r="A119" s="65" t="s">
        <v>95</v>
      </c>
      <c r="B119" s="66" t="s">
        <v>142</v>
      </c>
      <c r="C119" s="62">
        <f>+C112+C118</f>
        <v>391461000</v>
      </c>
      <c r="D119" s="95">
        <f>+D112+D118</f>
        <v>617085456</v>
      </c>
    </row>
    <row r="120" ht="7.5" customHeight="1"/>
    <row r="121" spans="1:3" ht="15.75">
      <c r="A121" s="122"/>
      <c r="B121" s="122"/>
      <c r="C121" s="122"/>
    </row>
    <row r="122" spans="1:3" ht="15" customHeight="1">
      <c r="A122" s="120"/>
      <c r="B122" s="120"/>
      <c r="C122" s="71"/>
    </row>
    <row r="123" spans="1:3" ht="15.75">
      <c r="A123" s="121" t="s">
        <v>143</v>
      </c>
      <c r="B123" s="121"/>
      <c r="C123" s="121"/>
    </row>
    <row r="128" spans="1:3" ht="15.75">
      <c r="A128" s="122"/>
      <c r="B128" s="122"/>
      <c r="C128" s="122"/>
    </row>
    <row r="129" spans="1:3" ht="16.5" thickBot="1">
      <c r="A129" s="119"/>
      <c r="B129" s="119"/>
      <c r="C129" s="2"/>
    </row>
    <row r="130" spans="1:3" ht="16.5" thickBot="1">
      <c r="A130" s="10"/>
      <c r="B130" s="55"/>
      <c r="C130" s="12"/>
    </row>
    <row r="131" spans="1:3" ht="16.5" thickBot="1">
      <c r="A131" s="10"/>
      <c r="B131" s="55"/>
      <c r="C131" s="12"/>
    </row>
  </sheetData>
  <sheetProtection/>
  <mergeCells count="11">
    <mergeCell ref="A128:C128"/>
    <mergeCell ref="A129:B129"/>
    <mergeCell ref="A122:B122"/>
    <mergeCell ref="A123:C123"/>
    <mergeCell ref="A121:C121"/>
    <mergeCell ref="A3:C3"/>
    <mergeCell ref="A1:C1"/>
    <mergeCell ref="A5:B5"/>
    <mergeCell ref="A68:C68"/>
    <mergeCell ref="B67:C67"/>
    <mergeCell ref="A72:B72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2018-04-06T12:54:31Z</dcterms:modified>
  <cp:category/>
  <cp:version/>
  <cp:contentType/>
  <cp:contentStatus/>
</cp:coreProperties>
</file>