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10" windowHeight="7935" activeTab="1"/>
  </bookViews>
  <sheets>
    <sheet name="1.mell" sheetId="1" r:id="rId1"/>
    <sheet name="2.mell" sheetId="2" r:id="rId2"/>
  </sheets>
  <definedNames>
    <definedName name="_4._sz._sor_részletezése">#REF!</definedName>
    <definedName name="_xlnm.Print_Titles" localSheetId="1">'2.mell'!$5:$8</definedName>
    <definedName name="_xlnm.Print_Area" localSheetId="0">'1.mell'!$A$1:$R$84</definedName>
    <definedName name="_xlnm.Print_Area" localSheetId="1">'2.mell'!$A$1:$V$144</definedName>
  </definedNames>
  <calcPr fullCalcOnLoad="1"/>
</workbook>
</file>

<file path=xl/comments1.xml><?xml version="1.0" encoding="utf-8"?>
<comments xmlns="http://schemas.openxmlformats.org/spreadsheetml/2006/main">
  <authors>
    <author>Patonai S?ndor</author>
  </authors>
  <commentList>
    <comment ref="E15" authorId="0">
      <text>
        <r>
          <rPr>
            <b/>
            <sz val="9"/>
            <rFont val="Tahoma"/>
            <family val="0"/>
          </rPr>
          <t>Patonai Sándor:</t>
        </r>
        <r>
          <rPr>
            <sz val="9"/>
            <rFont val="Tahoma"/>
            <family val="0"/>
          </rPr>
          <t xml:space="preserve">
Közfogi után
</t>
        </r>
      </text>
    </comment>
    <comment ref="E44" authorId="0">
      <text>
        <r>
          <rPr>
            <b/>
            <sz val="9"/>
            <rFont val="Tahoma"/>
            <family val="0"/>
          </rPr>
          <t>Patonai Sándor:</t>
        </r>
        <r>
          <rPr>
            <sz val="9"/>
            <rFont val="Tahoma"/>
            <family val="0"/>
          </rPr>
          <t xml:space="preserve">
szilvásvölgyi, Bakonykarszt, bérleti díjak, közterület használat
</t>
        </r>
      </text>
    </comment>
  </commentList>
</comments>
</file>

<file path=xl/comments2.xml><?xml version="1.0" encoding="utf-8"?>
<comments xmlns="http://schemas.openxmlformats.org/spreadsheetml/2006/main">
  <authors>
    <author>Patonai S?ndor</author>
  </authors>
  <commentList>
    <comment ref="E115" authorId="0">
      <text>
        <r>
          <rPr>
            <b/>
            <sz val="9"/>
            <rFont val="Tahoma"/>
            <family val="2"/>
          </rPr>
          <t>Patonai Sándor:</t>
        </r>
        <r>
          <rPr>
            <sz val="9"/>
            <rFont val="Tahoma"/>
            <family val="2"/>
          </rPr>
          <t xml:space="preserve">
idősek napja:260.000
újszülött: 60.000
Temetési: 60.000 Ft
egyéb segély: 100.000
</t>
        </r>
      </text>
    </comment>
    <comment ref="E121" authorId="0">
      <text>
        <r>
          <rPr>
            <b/>
            <sz val="9"/>
            <rFont val="Tahoma"/>
            <family val="2"/>
          </rPr>
          <t>Patonai Sándor:</t>
        </r>
        <r>
          <rPr>
            <sz val="9"/>
            <rFont val="Tahoma"/>
            <family val="2"/>
          </rPr>
          <t xml:space="preserve">
Bakonyért akció cs.:30.000
KDV Hulladék: 48.900 
Szápár polgárőr: 50.000
Zirci önkorm. Tűzoltóság: 125.184 
Egyéb: 200.000
</t>
        </r>
        <r>
          <rPr>
            <b/>
            <sz val="9"/>
            <rFont val="Tahoma"/>
            <family val="2"/>
          </rPr>
          <t>kb. 455 EFT</t>
        </r>
        <r>
          <rPr>
            <sz val="9"/>
            <rFont val="Tahoma"/>
            <family val="2"/>
          </rPr>
          <t xml:space="preserve">
 </t>
        </r>
      </text>
    </comment>
    <comment ref="E119" authorId="0">
      <text>
        <r>
          <rPr>
            <b/>
            <sz val="9"/>
            <rFont val="Tahoma"/>
            <family val="0"/>
          </rPr>
          <t>Patonai Sándor:</t>
        </r>
        <r>
          <rPr>
            <sz val="9"/>
            <rFont val="Tahoma"/>
            <family val="0"/>
          </rPr>
          <t xml:space="preserve">
Zirci társulás: 450.000
Óvodai társulás: 530.850
Egyéb:200.000
</t>
        </r>
        <r>
          <rPr>
            <b/>
            <sz val="9"/>
            <rFont val="Tahoma"/>
            <family val="2"/>
          </rPr>
          <t xml:space="preserve">Kb. 1.180 EFT </t>
        </r>
      </text>
    </comment>
    <comment ref="E41" authorId="0">
      <text>
        <r>
          <rPr>
            <b/>
            <sz val="9"/>
            <rFont val="Tahoma"/>
            <family val="2"/>
          </rPr>
          <t>Patonai Sándor:</t>
        </r>
        <r>
          <rPr>
            <sz val="9"/>
            <rFont val="Tahoma"/>
            <family val="2"/>
          </rPr>
          <t xml:space="preserve">
1796+812 polg. M. bértámogatása</t>
        </r>
      </text>
    </comment>
    <comment ref="E55" authorId="0">
      <text>
        <r>
          <rPr>
            <b/>
            <sz val="9"/>
            <rFont val="Tahoma"/>
            <family val="2"/>
          </rPr>
          <t>Patonai Sándor:</t>
        </r>
        <r>
          <rPr>
            <sz val="9"/>
            <rFont val="Tahoma"/>
            <family val="2"/>
          </rPr>
          <t xml:space="preserve">
Laci, Erzs, Bné, 1 Közfogi+ polg. M. bért. Jár. 197 EFt</t>
        </r>
      </text>
    </comment>
  </commentList>
</comments>
</file>

<file path=xl/sharedStrings.xml><?xml version="1.0" encoding="utf-8"?>
<sst xmlns="http://schemas.openxmlformats.org/spreadsheetml/2006/main" count="135" uniqueCount="125">
  <si>
    <t>Megnevezés</t>
  </si>
  <si>
    <t>BEVÉTELEK ÖSSZESEN:</t>
  </si>
  <si>
    <t>KIADÁSOK ÖSSZESEN:</t>
  </si>
  <si>
    <t>Sorsz.</t>
  </si>
  <si>
    <t>SZÁMÍTÁSOK</t>
  </si>
  <si>
    <t xml:space="preserve"> - Szolgáltatások ellenértéke (B402)</t>
  </si>
  <si>
    <t xml:space="preserve">   (tárgyi eszközök bérbeadásából származó bev.)</t>
  </si>
  <si>
    <t xml:space="preserve"> - Ellátási díjak (B405)</t>
  </si>
  <si>
    <t xml:space="preserve"> - Közvetített szolgáltatások ellenértéke (B403)</t>
  </si>
  <si>
    <t xml:space="preserve">   (alaptev.keretében az ellátottak r.nyújtott szolg.)</t>
  </si>
  <si>
    <t xml:space="preserve"> - Működési célú átvett pénzeszközök (B6)</t>
  </si>
  <si>
    <t xml:space="preserve"> - Felhalmozási célú átvett pénzeszközök (B7)</t>
  </si>
  <si>
    <t xml:space="preserve"> - Működési célú támogatások Áht. belülről (B1)</t>
  </si>
  <si>
    <t xml:space="preserve"> - Felhalmozási célú támogatások Áht. belülről (B2)</t>
  </si>
  <si>
    <t>Törvény szerinti illetmények, munkabérek - 12 havi (K1101)</t>
  </si>
  <si>
    <t>Végkielégítés (K1105)</t>
  </si>
  <si>
    <t>Normatív jutalmak (K1102)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</si>
  <si>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</si>
  <si>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</si>
  <si>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</si>
  <si>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</si>
  <si>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</si>
  <si>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1/1. Foglalkoztatottak személyi juttatásai összesen (K11):</t>
  </si>
  <si>
    <t>Választott tisztségviselők juttatásai (K121)</t>
  </si>
  <si>
    <t>1/2. Külső személyi juttatások összesen (K12):</t>
  </si>
  <si>
    <t>1. Személyi juttatások összesen (K1):</t>
  </si>
  <si>
    <t>2. Munkaadót terhelő járulékok és szociális hozzájárulási adó (K2)</t>
  </si>
  <si>
    <t xml:space="preserve"> - ebből: szociális hozzájárulási adó</t>
  </si>
  <si>
    <t xml:space="preserve"> - ebből: rehabilitációs hozzájárulás</t>
  </si>
  <si>
    <t xml:space="preserve"> - ebből: egészségügyi hozzájárulás</t>
  </si>
  <si>
    <t xml:space="preserve"> - ebből: táppénz hozzájárulás</t>
  </si>
  <si>
    <t xml:space="preserve"> - ebből: munkáltatót terhelő személyi jövedelemadó</t>
  </si>
  <si>
    <t>Szakmai anyagok beszerzése (K311)</t>
  </si>
  <si>
    <t>Üzemeltetési anyagok beszerzése (K312)</t>
  </si>
  <si>
    <t>Árubeszerzés (K313)</t>
  </si>
  <si>
    <t>3/1. Készletbeszerzés (K31):</t>
  </si>
  <si>
    <t>Informatikai szolgáltatások igénybevétele (K321)</t>
  </si>
  <si>
    <t>Egyéb kommunikációs szolg.igénybevétele (K322)</t>
  </si>
  <si>
    <t>3/2. Kommunikációs szolgáltatások (K32):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</si>
  <si>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</si>
  <si>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</si>
  <si>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</si>
  <si>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</si>
  <si>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</si>
  <si>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(K336)</t>
  </si>
  <si>
    <t>Egyéb szolgáltatások (K337)</t>
  </si>
  <si>
    <t>3/3. Szolgáltatási kiadások (K33):</t>
  </si>
  <si>
    <t>Kiküldetések kiadásai (K341)</t>
  </si>
  <si>
    <t>Reklám- és propaganda kiadások (K342)</t>
  </si>
  <si>
    <t>3/4. Kiküldetések, reklám- és propaganda kiadások (K34):</t>
  </si>
  <si>
    <t>Működési célú előzetesen felszámított ÁFA (K351)</t>
  </si>
  <si>
    <t>Fizetendő ÁFA (K352)</t>
  </si>
  <si>
    <t>Kamatkiadások (K353)</t>
  </si>
  <si>
    <t>Egyéb pénzügyi műveletek kiadásai (K354)</t>
  </si>
  <si>
    <t>Egyéb dologi kiadások (K355)</t>
  </si>
  <si>
    <t>3/5. Különféle befizetések és egyéb dologi kiadások (K35):</t>
  </si>
  <si>
    <t>3. Dologi kiadások összesen (K3):</t>
  </si>
  <si>
    <t>4. Ellátottak pénzbeli juttatásai (K4)</t>
  </si>
  <si>
    <t>6. Beruházások (K6)</t>
  </si>
  <si>
    <t>5. Egyéb működési célú kiadások (K5)</t>
  </si>
  <si>
    <t>7. Felújítások (K7)</t>
  </si>
  <si>
    <t>8. Egyéb felhalmozási célú kiadások (K8)</t>
  </si>
  <si>
    <t xml:space="preserve"> - ebből: államháztartáson belülre</t>
  </si>
  <si>
    <t xml:space="preserve"> - ebből: államháztartáson kívülre</t>
  </si>
  <si>
    <t>(soros előrelép.és a részm.idős munkaváll. figyel.vételével)</t>
  </si>
  <si>
    <t>Készenléti, ügyeleti, helyettesítési díj, túlszolgálat (K1104)</t>
  </si>
  <si>
    <t>1. melléklet</t>
  </si>
  <si>
    <t xml:space="preserve"> - Készletértékesítés ellenértéke (B401)</t>
  </si>
  <si>
    <t xml:space="preserve"> - Kiszámlázott általános forgalmi adó (B406)</t>
  </si>
  <si>
    <t xml:space="preserve"> - Általános forgalmi adó visszatérítése (B407)</t>
  </si>
  <si>
    <t xml:space="preserve"> - Kamatbevételek (B408)</t>
  </si>
  <si>
    <t>1/1. Támogatások Áht. belülről összesen (B1+B2):</t>
  </si>
  <si>
    <t>Foglalkoztatottak egyéb személyi juttatásai (K1113)</t>
  </si>
  <si>
    <t xml:space="preserve"> (pl. saját dolgozók megbízási díjai, bankszámla költség)</t>
  </si>
  <si>
    <t>Munkavégzésre irányuló egyéb jogviszonyban nem saját foglalkoztatottnak fizetett juttatások (K122)</t>
  </si>
  <si>
    <t>(pl. megbízási díjak)</t>
  </si>
  <si>
    <t xml:space="preserve">Egyéb külső személyi juttatások (K123) </t>
  </si>
  <si>
    <t>(pl. kitüntetés, reprezentáció)</t>
  </si>
  <si>
    <t>(3. melléklettel egyezően)</t>
  </si>
  <si>
    <t>adatok E Ft-ban</t>
  </si>
  <si>
    <t>(Szja. törvény szerinti béren kívüli juttatások, cafetéria)</t>
  </si>
  <si>
    <t xml:space="preserve"> - Biztosító által fizetett kártérítés (B410)</t>
  </si>
  <si>
    <t xml:space="preserve"> - Egyéb működési bevételek (B411)</t>
  </si>
  <si>
    <t>Céljuttatás, projektprémium (K1103)</t>
  </si>
  <si>
    <t>Lakhatási támogatások (K1111)</t>
  </si>
  <si>
    <t>Szociális támogatások(K1112)</t>
  </si>
  <si>
    <t>=Önkormányzatok működési támogatásai (B11)</t>
  </si>
  <si>
    <t>= Egyéb műk. célú támogatások Áht. Belülről (16)</t>
  </si>
  <si>
    <t>=Önkormányzatok felhalmozási támogatásai (B11)</t>
  </si>
  <si>
    <t>= Egyéb felh. célú támogatások Áht. Belülről (16)</t>
  </si>
  <si>
    <t xml:space="preserve"> - Magánszemélyek kommunális adója (B34)</t>
  </si>
  <si>
    <t xml:space="preserve"> - Helyi iparűzési adó (B351)</t>
  </si>
  <si>
    <t xml:space="preserve"> - Gépjárműadók (B354)</t>
  </si>
  <si>
    <t xml:space="preserve"> -Tartózkodás után fizetett idegenforgalmi adó (B355)</t>
  </si>
  <si>
    <t xml:space="preserve"> - Talajterhelési díj (B355)</t>
  </si>
  <si>
    <t xml:space="preserve"> - Egyéb közhatalmi bevételek (B36)</t>
  </si>
  <si>
    <t>1/2. Közhatalmi bevételek összesen (B3):</t>
  </si>
  <si>
    <t>1/3. Működési bevételek összesen (B4):</t>
  </si>
  <si>
    <t>1/4. Felhalmozási bevételek (B5)</t>
  </si>
  <si>
    <t>1/5. Átvett pénzeszközök összesen (B6+B7):</t>
  </si>
  <si>
    <t>1. Költségvetési bevételek összesen:</t>
  </si>
  <si>
    <t>2/2. Előző évi költségvetési maradvány (B8131)</t>
  </si>
  <si>
    <t>2/1.Beföldi értékpapírok bevételei (B812)</t>
  </si>
  <si>
    <t>2. Finanszírozási bevételek összesen:</t>
  </si>
  <si>
    <t xml:space="preserve"> -Egyéb pénzügyi  bevételei (B409)</t>
  </si>
  <si>
    <t>2/3. Államháztartáson belüli megelőlegezése (B814)</t>
  </si>
  <si>
    <t>2/4. Központi, irányító szervi támogatás (B816)</t>
  </si>
  <si>
    <t>9. Belföldi értékpapírok kiadásai (K912)</t>
  </si>
  <si>
    <t>10. Államháztartáson belüli megelőlegezések</t>
  </si>
  <si>
    <t>visszafizetése (K914)</t>
  </si>
  <si>
    <t>11. Központi, irányító szervi tám. folyósítása (K915)</t>
  </si>
  <si>
    <t>eredeti ei</t>
  </si>
  <si>
    <t>2017.ÉVI</t>
  </si>
  <si>
    <t>módosított ei</t>
  </si>
  <si>
    <t xml:space="preserve">2018. </t>
  </si>
  <si>
    <t>TERV</t>
  </si>
  <si>
    <t>2017. ÉVI</t>
  </si>
  <si>
    <t>2018.</t>
  </si>
  <si>
    <t>a 2017. évi bevételekhez és a 2018. évi előirányzatokhoz</t>
  </si>
  <si>
    <t>a 2017. évi kiadásokhoz és a 2018. évi előirányzatokhoz</t>
  </si>
  <si>
    <t>Szápár Község önkormányzata</t>
  </si>
  <si>
    <t>Intézmény neve: Szápár Község önkormányzata</t>
  </si>
  <si>
    <t>Tartalékok:</t>
  </si>
  <si>
    <t>Visszafizetési kötelezettség:</t>
  </si>
  <si>
    <t xml:space="preserve"> - Tulajdonosi bevételek - szolgáltatások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</si>
</sst>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  <numFmt numFmtId="165" formatCode="#,##0_ ;\-#,##0\ "/>
    <numFmt numFmtId="166" formatCode="\(0\)"/>
    <numFmt numFmtId="167" formatCode="0.0%"/>
    <numFmt numFmtId="168" formatCode="0.0"/>
    <numFmt numFmtId="169" formatCode="#,##0.0"/>
    <numFmt numFmtId="170" formatCode="#,##0\ _F_t"/>
    <numFmt numFmtId="171" formatCode="#,##0.000"/>
    <numFmt numFmtId="172" formatCode="[$-40E]yyyy\.\ mmmm\ d\."/>
    <numFmt numFmtId="173" formatCode="yyyy/mm/dd;@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0\1"/>
    <numFmt numFmtId="178" formatCode="\ 0\1"/>
    <numFmt numFmtId="179" formatCode="0.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0.000%"/>
    <numFmt numFmtId="183" formatCode="##\-##\-##\-##"/>
    <numFmt numFmtId="184" formatCode="#\ ##0"/>
    <numFmt numFmtId="185" formatCode="&quot;H-&quot;0000"/>
    <numFmt numFmtId="186" formatCode="#,##0\ &quot;Ft&quot;"/>
    <numFmt numFmtId="187" formatCode="_-* #,##0\ _F_t_-;\-* #,##0\ _F_t_-;_-* &quot;-&quot;??\ _F_t_-;_-@_-"/>
    <numFmt numFmtId="188" formatCode="mmm/yyyy"/>
    <numFmt numFmtId="189" formatCode="#,##0.00000"/>
    <numFmt numFmtId="190" formatCode="0.000000"/>
    <numFmt numFmtId="191" formatCode="0.00000"/>
    <numFmt numFmtId="192" formatCode="0.0000"/>
    <numFmt numFmtId="193" formatCode="#,###__"/>
    <numFmt numFmtId="194" formatCode="yyyy/mm"/>
    <numFmt numFmtId="195" formatCode="[$-40E]mmmm\ d\.;@"/>
    <numFmt numFmtId="196" formatCode="#,##0.0000"/>
    <numFmt numFmtId="197" formatCode="[$¥€-2]\ #\ ##,000_);[Red]\([$€-2]\ #\ ##,000\)"/>
    <numFmt numFmtId="198" formatCode="#,###"/>
    <numFmt numFmtId="199" formatCode="#,###__;\-\ #,###__"/>
    <numFmt numFmtId="200" formatCode="00"/>
    <numFmt numFmtId="201" formatCode="#,###\ _F_t;\-#,###\ _F_t"/>
    <numFmt numFmtId="202" formatCode="#,##0.00\ _F_t;\-\ #,##0.00\ _F_t"/>
    <numFmt numFmtId="203" formatCode="#,##0.00_ ;\-#,##0.00\ "/>
  </numFmts>
  <fonts count="38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11"/>
      <name val="Palatino Linotype"/>
      <family val="1"/>
    </font>
    <font>
      <sz val="8"/>
      <name val="Palatino Linotype"/>
      <family val="1"/>
    </font>
    <font>
      <sz val="10"/>
      <name val="Palatino Linotype"/>
      <family val="1"/>
    </font>
    <font>
      <b/>
      <sz val="11"/>
      <name val="Palatino Linotype"/>
      <family val="1"/>
    </font>
    <font>
      <b/>
      <sz val="18"/>
      <name val="Palatino Linotype"/>
      <family val="1"/>
    </font>
    <font>
      <sz val="10.5"/>
      <name val="Palatino Linotype"/>
      <family val="1"/>
    </font>
    <font>
      <b/>
      <i/>
      <sz val="11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36"/>
      <name val="Arial CE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 CE"/>
      <family val="0"/>
    </font>
    <font>
      <i/>
      <sz val="11"/>
      <name val="Palatino Linotype"/>
      <family val="1"/>
    </font>
    <font>
      <sz val="10"/>
      <name val="Arial CE"/>
      <family val="0"/>
    </font>
    <font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8" fillId="3" borderId="0" applyNumberFormat="0" applyBorder="0" applyAlignment="0" applyProtection="0"/>
    <xf numFmtId="0" fontId="13" fillId="7" borderId="1" applyNumberFormat="0" applyAlignment="0" applyProtection="0"/>
    <xf numFmtId="0" fontId="30" fillId="20" borderId="1" applyNumberFormat="0" applyAlignment="0" applyProtection="0"/>
    <xf numFmtId="0" fontId="18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2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3" fillId="7" borderId="1" applyNumberFormat="0" applyAlignment="0" applyProtection="0"/>
    <xf numFmtId="0" fontId="0" fillId="22" borderId="7" applyNumberFormat="0" applyFon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2" fillId="4" borderId="0" applyNumberFormat="0" applyBorder="0" applyAlignment="0" applyProtection="0"/>
    <xf numFmtId="0" fontId="23" fillId="20" borderId="8" applyNumberFormat="0" applyAlignment="0" applyProtection="0"/>
    <xf numFmtId="0" fontId="2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6" fillId="22" borderId="7" applyNumberFormat="0" applyFont="0" applyAlignment="0" applyProtection="0"/>
    <xf numFmtId="0" fontId="23" fillId="20" borderId="8" applyNumberFormat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4" xfId="0" applyFont="1" applyBorder="1" applyAlignment="1">
      <alignment vertical="top"/>
    </xf>
    <xf numFmtId="0" fontId="4" fillId="0" borderId="1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10" fillId="0" borderId="23" xfId="0" applyFont="1" applyBorder="1" applyAlignment="1">
      <alignment wrapText="1"/>
    </xf>
    <xf numFmtId="0" fontId="10" fillId="0" borderId="0" xfId="0" applyFont="1" applyAlignment="1">
      <alignment/>
    </xf>
    <xf numFmtId="0" fontId="4" fillId="0" borderId="2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top"/>
    </xf>
    <xf numFmtId="0" fontId="4" fillId="0" borderId="25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3" fontId="4" fillId="0" borderId="2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34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4" fillId="0" borderId="28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30" xfId="0" applyNumberFormat="1" applyFont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0" fontId="4" fillId="0" borderId="15" xfId="0" applyFont="1" applyBorder="1" applyAlignment="1">
      <alignment vertical="center" wrapText="1"/>
    </xf>
    <xf numFmtId="0" fontId="7" fillId="0" borderId="21" xfId="0" applyFont="1" applyBorder="1" applyAlignment="1">
      <alignment wrapText="1"/>
    </xf>
    <xf numFmtId="3" fontId="7" fillId="0" borderId="11" xfId="0" applyNumberFormat="1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4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4" fillId="0" borderId="25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49" fontId="10" fillId="0" borderId="0" xfId="0" applyNumberFormat="1" applyFont="1" applyAlignment="1">
      <alignment wrapText="1"/>
    </xf>
    <xf numFmtId="49" fontId="7" fillId="0" borderId="0" xfId="0" applyNumberFormat="1" applyFont="1" applyAlignment="1">
      <alignment wrapText="1"/>
    </xf>
    <xf numFmtId="49" fontId="4" fillId="0" borderId="12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indent="2"/>
    </xf>
    <xf numFmtId="49" fontId="4" fillId="0" borderId="12" xfId="0" applyNumberFormat="1" applyFont="1" applyBorder="1" applyAlignment="1">
      <alignment horizontal="left" indent="2"/>
    </xf>
    <xf numFmtId="0" fontId="33" fillId="0" borderId="11" xfId="0" applyFont="1" applyBorder="1" applyAlignment="1">
      <alignment/>
    </xf>
    <xf numFmtId="3" fontId="33" fillId="0" borderId="14" xfId="0" applyNumberFormat="1" applyFont="1" applyBorder="1" applyAlignment="1">
      <alignment/>
    </xf>
    <xf numFmtId="3" fontId="33" fillId="0" borderId="11" xfId="0" applyNumberFormat="1" applyFont="1" applyBorder="1" applyAlignment="1">
      <alignment/>
    </xf>
    <xf numFmtId="3" fontId="33" fillId="0" borderId="30" xfId="0" applyNumberFormat="1" applyFont="1" applyBorder="1" applyAlignment="1">
      <alignment/>
    </xf>
    <xf numFmtId="0" fontId="33" fillId="0" borderId="0" xfId="0" applyFont="1" applyAlignment="1">
      <alignment/>
    </xf>
    <xf numFmtId="0" fontId="10" fillId="0" borderId="0" xfId="0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10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0" fontId="10" fillId="0" borderId="32" xfId="0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0" fontId="10" fillId="0" borderId="38" xfId="0" applyFont="1" applyBorder="1" applyAlignment="1">
      <alignment/>
    </xf>
    <xf numFmtId="0" fontId="7" fillId="0" borderId="12" xfId="0" applyFont="1" applyBorder="1" applyAlignment="1">
      <alignment wrapText="1"/>
    </xf>
    <xf numFmtId="3" fontId="7" fillId="0" borderId="15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center" wrapText="1"/>
    </xf>
    <xf numFmtId="3" fontId="4" fillId="0" borderId="39" xfId="0" applyNumberFormat="1" applyFont="1" applyBorder="1" applyAlignment="1">
      <alignment horizontal="center" vertical="top"/>
    </xf>
    <xf numFmtId="3" fontId="4" fillId="0" borderId="34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top"/>
    </xf>
    <xf numFmtId="0" fontId="7" fillId="0" borderId="40" xfId="0" applyFont="1" applyBorder="1" applyAlignment="1">
      <alignment wrapText="1"/>
    </xf>
    <xf numFmtId="3" fontId="7" fillId="0" borderId="40" xfId="0" applyNumberFormat="1" applyFont="1" applyBorder="1" applyAlignment="1">
      <alignment/>
    </xf>
    <xf numFmtId="3" fontId="7" fillId="0" borderId="40" xfId="0" applyNumberFormat="1" applyFont="1" applyBorder="1" applyAlignment="1">
      <alignment horizontal="right"/>
    </xf>
    <xf numFmtId="3" fontId="7" fillId="24" borderId="34" xfId="0" applyNumberFormat="1" applyFont="1" applyFill="1" applyBorder="1" applyAlignment="1">
      <alignment horizontal="right"/>
    </xf>
    <xf numFmtId="3" fontId="10" fillId="25" borderId="33" xfId="0" applyNumberFormat="1" applyFont="1" applyFill="1" applyBorder="1" applyAlignment="1">
      <alignment horizontal="right"/>
    </xf>
    <xf numFmtId="3" fontId="7" fillId="24" borderId="30" xfId="0" applyNumberFormat="1" applyFont="1" applyFill="1" applyBorder="1" applyAlignment="1">
      <alignment horizontal="right"/>
    </xf>
    <xf numFmtId="3" fontId="7" fillId="24" borderId="29" xfId="0" applyNumberFormat="1" applyFont="1" applyFill="1" applyBorder="1" applyAlignment="1">
      <alignment horizontal="right"/>
    </xf>
    <xf numFmtId="3" fontId="7" fillId="24" borderId="14" xfId="0" applyNumberFormat="1" applyFont="1" applyFill="1" applyBorder="1" applyAlignment="1">
      <alignment/>
    </xf>
    <xf numFmtId="3" fontId="4" fillId="26" borderId="29" xfId="0" applyNumberFormat="1" applyFont="1" applyFill="1" applyBorder="1" applyAlignment="1">
      <alignment horizontal="right"/>
    </xf>
    <xf numFmtId="49" fontId="4" fillId="0" borderId="37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9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4" xfId="72"/>
    <cellStyle name="Figyelmeztetés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Hivatkozott cella" xfId="80"/>
    <cellStyle name="Input" xfId="81"/>
    <cellStyle name="Jegyzet" xfId="82"/>
    <cellStyle name="Jelölőszín 1" xfId="83"/>
    <cellStyle name="Jelölőszín 2" xfId="84"/>
    <cellStyle name="Jelölőszín 3" xfId="85"/>
    <cellStyle name="Jelölőszín 4" xfId="86"/>
    <cellStyle name="Jelölőszín 5" xfId="87"/>
    <cellStyle name="Jelölőszín 6" xfId="88"/>
    <cellStyle name="Jó" xfId="89"/>
    <cellStyle name="Kimenet" xfId="90"/>
    <cellStyle name="Followed Hyperlink" xfId="91"/>
    <cellStyle name="Linked Cell" xfId="92"/>
    <cellStyle name="Magyarázó szöveg" xfId="93"/>
    <cellStyle name="Neutral" xfId="94"/>
    <cellStyle name="Normál 2" xfId="95"/>
    <cellStyle name="Normál 3" xfId="96"/>
    <cellStyle name="Normál 4" xfId="97"/>
    <cellStyle name="Normál 5" xfId="98"/>
    <cellStyle name="Normál 6" xfId="99"/>
    <cellStyle name="Note" xfId="100"/>
    <cellStyle name="Output" xfId="101"/>
    <cellStyle name="Összesen" xfId="102"/>
    <cellStyle name="Currency" xfId="103"/>
    <cellStyle name="Currency [0]" xfId="104"/>
    <cellStyle name="Rossz" xfId="105"/>
    <cellStyle name="Semleges" xfId="106"/>
    <cellStyle name="Számítás" xfId="107"/>
    <cellStyle name="Percent" xfId="108"/>
    <cellStyle name="Százalék 2" xfId="109"/>
    <cellStyle name="Title" xfId="110"/>
    <cellStyle name="Total" xfId="111"/>
    <cellStyle name="Warning Text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view="pageBreakPreview" zoomScaleSheetLayoutView="100" workbookViewId="0" topLeftCell="A103">
      <selection activeCell="I79" sqref="I79"/>
    </sheetView>
  </sheetViews>
  <sheetFormatPr defaultColWidth="9.140625" defaultRowHeight="12"/>
  <cols>
    <col min="1" max="1" width="6.8515625" style="13" customWidth="1"/>
    <col min="2" max="2" width="66.8515625" style="1" customWidth="1"/>
    <col min="3" max="5" width="17.8515625" style="52" customWidth="1"/>
    <col min="6" max="18" width="9.28125" style="137" customWidth="1"/>
    <col min="19" max="19" width="9.28125" style="118" customWidth="1"/>
    <col min="20" max="16384" width="9.28125" style="1" customWidth="1"/>
  </cols>
  <sheetData>
    <row r="1" spans="1:5" ht="16.5">
      <c r="A1" s="167" t="s">
        <v>120</v>
      </c>
      <c r="B1" s="167"/>
      <c r="C1" s="58"/>
      <c r="D1" s="58"/>
      <c r="E1" s="115" t="s">
        <v>66</v>
      </c>
    </row>
    <row r="2" spans="1:5" ht="17.25">
      <c r="A2" s="168" t="s">
        <v>4</v>
      </c>
      <c r="B2" s="168"/>
      <c r="C2" s="168"/>
      <c r="D2" s="168"/>
      <c r="E2" s="168"/>
    </row>
    <row r="3" spans="1:5" ht="17.25">
      <c r="A3" s="168" t="s">
        <v>118</v>
      </c>
      <c r="B3" s="168"/>
      <c r="C3" s="168"/>
      <c r="D3" s="168"/>
      <c r="E3" s="168"/>
    </row>
    <row r="4" spans="1:5" ht="16.5">
      <c r="A4" s="18"/>
      <c r="B4" s="3"/>
      <c r="C4" s="58"/>
      <c r="D4" s="58"/>
      <c r="E4" s="58"/>
    </row>
    <row r="5" spans="1:18" ht="17.25" thickBot="1">
      <c r="A5" s="22"/>
      <c r="B5" s="6"/>
      <c r="C5" s="79"/>
      <c r="D5" s="79"/>
      <c r="E5" s="116" t="s">
        <v>79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6.5" customHeight="1">
      <c r="A6" s="15"/>
      <c r="B6" s="21"/>
      <c r="C6" s="55" t="s">
        <v>112</v>
      </c>
      <c r="D6" s="55" t="s">
        <v>112</v>
      </c>
      <c r="E6" s="56" t="s">
        <v>114</v>
      </c>
      <c r="F6" s="164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1:18" ht="17.25" thickBot="1">
      <c r="A7" s="23" t="s">
        <v>3</v>
      </c>
      <c r="B7" s="22" t="s">
        <v>0</v>
      </c>
      <c r="C7" s="150" t="s">
        <v>111</v>
      </c>
      <c r="D7" s="149" t="s">
        <v>113</v>
      </c>
      <c r="E7" s="151" t="s">
        <v>115</v>
      </c>
      <c r="F7" s="164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18" ht="16.5" customHeight="1">
      <c r="A8" s="24"/>
      <c r="B8" s="3"/>
      <c r="C8" s="57"/>
      <c r="D8" s="58"/>
      <c r="E8" s="59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</row>
    <row r="9" spans="1:19" s="128" customFormat="1" ht="17.25">
      <c r="A9" s="14">
        <v>1</v>
      </c>
      <c r="B9" s="124" t="s">
        <v>12</v>
      </c>
      <c r="C9" s="125">
        <f>SUM(C10:C13)</f>
        <v>16222</v>
      </c>
      <c r="D9" s="125">
        <f>SUM(D10:D13)</f>
        <v>21422</v>
      </c>
      <c r="E9" s="125">
        <f>SUM(E10:E13)</f>
        <v>19094</v>
      </c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18"/>
    </row>
    <row r="10" spans="1:18" ht="16.5">
      <c r="A10" s="84"/>
      <c r="B10" s="121"/>
      <c r="C10" s="63"/>
      <c r="D10" s="64"/>
      <c r="E10" s="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</row>
    <row r="11" spans="1:18" ht="16.5">
      <c r="A11" s="14">
        <v>2</v>
      </c>
      <c r="B11" s="122" t="s">
        <v>86</v>
      </c>
      <c r="C11" s="60">
        <v>16222</v>
      </c>
      <c r="D11" s="61">
        <v>21422</v>
      </c>
      <c r="E11" s="62">
        <v>19094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</row>
    <row r="12" spans="1:18" ht="16.5">
      <c r="A12" s="84"/>
      <c r="B12" s="123"/>
      <c r="C12" s="63"/>
      <c r="D12" s="64"/>
      <c r="E12" s="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1:18" ht="16.5">
      <c r="A13" s="14">
        <v>3</v>
      </c>
      <c r="B13" s="122" t="s">
        <v>87</v>
      </c>
      <c r="C13" s="60"/>
      <c r="D13" s="61"/>
      <c r="E13" s="62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18" ht="16.5">
      <c r="A14" s="24"/>
      <c r="B14" s="3"/>
      <c r="C14" s="57"/>
      <c r="D14" s="58"/>
      <c r="E14" s="59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</row>
    <row r="15" spans="1:19" s="128" customFormat="1" ht="17.25">
      <c r="A15" s="14">
        <v>4</v>
      </c>
      <c r="B15" s="124" t="s">
        <v>13</v>
      </c>
      <c r="C15" s="125">
        <f>SUM(C16:C19)</f>
        <v>0</v>
      </c>
      <c r="D15" s="126">
        <f>SUM(D16:D19)</f>
        <v>0</v>
      </c>
      <c r="E15" s="127">
        <v>1300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18"/>
    </row>
    <row r="16" spans="1:18" ht="16.5">
      <c r="A16" s="84"/>
      <c r="B16" s="121"/>
      <c r="C16" s="63"/>
      <c r="D16" s="64"/>
      <c r="E16" s="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ht="16.5">
      <c r="A17" s="14">
        <v>5</v>
      </c>
      <c r="B17" s="122" t="s">
        <v>88</v>
      </c>
      <c r="C17" s="60"/>
      <c r="D17" s="61"/>
      <c r="E17" s="62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</row>
    <row r="18" spans="1:18" ht="16.5">
      <c r="A18" s="84"/>
      <c r="B18" s="123"/>
      <c r="C18" s="63"/>
      <c r="D18" s="64"/>
      <c r="E18" s="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</row>
    <row r="19" spans="1:18" ht="16.5">
      <c r="A19" s="14">
        <v>6</v>
      </c>
      <c r="B19" s="122" t="s">
        <v>89</v>
      </c>
      <c r="C19" s="60"/>
      <c r="D19" s="61"/>
      <c r="E19" s="62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</row>
    <row r="20" spans="1:18" ht="16.5">
      <c r="A20" s="24"/>
      <c r="B20" s="3"/>
      <c r="C20" s="57"/>
      <c r="D20" s="58"/>
      <c r="E20" s="59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</row>
    <row r="21" spans="1:19" s="45" customFormat="1" ht="17.25" thickBot="1">
      <c r="A21" s="25">
        <v>7</v>
      </c>
      <c r="B21" s="50" t="s">
        <v>71</v>
      </c>
      <c r="C21" s="66">
        <f>SUM(C9,C15)</f>
        <v>16222</v>
      </c>
      <c r="D21" s="67">
        <f>SUM(D9,D15)</f>
        <v>21422</v>
      </c>
      <c r="E21" s="68">
        <f>SUM(E9,E15)</f>
        <v>20394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18"/>
    </row>
    <row r="22" spans="1:18" ht="17.25" thickTop="1">
      <c r="A22" s="84"/>
      <c r="B22" s="5"/>
      <c r="C22" s="63"/>
      <c r="D22" s="64"/>
      <c r="E22" s="65"/>
      <c r="F22" s="165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</row>
    <row r="23" spans="1:18" ht="16.5">
      <c r="A23" s="14">
        <v>8</v>
      </c>
      <c r="B23" s="4" t="s">
        <v>90</v>
      </c>
      <c r="C23" s="60"/>
      <c r="D23" s="61"/>
      <c r="E23" s="62"/>
      <c r="F23" s="165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</row>
    <row r="24" spans="1:18" ht="16.5">
      <c r="A24" s="84"/>
      <c r="B24" s="5"/>
      <c r="C24" s="63"/>
      <c r="D24" s="64"/>
      <c r="E24" s="65"/>
      <c r="F24" s="165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</row>
    <row r="25" spans="1:18" ht="16.5">
      <c r="A25" s="14">
        <v>9</v>
      </c>
      <c r="B25" s="4" t="s">
        <v>91</v>
      </c>
      <c r="C25" s="60">
        <v>5000</v>
      </c>
      <c r="D25" s="61">
        <v>7940</v>
      </c>
      <c r="E25" s="62">
        <v>8000</v>
      </c>
      <c r="F25" s="165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</row>
    <row r="26" spans="1:18" ht="16.5">
      <c r="A26" s="84"/>
      <c r="B26" s="5"/>
      <c r="C26" s="63"/>
      <c r="D26" s="64"/>
      <c r="E26" s="65"/>
      <c r="F26" s="165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</row>
    <row r="27" spans="1:18" ht="16.5">
      <c r="A27" s="14">
        <v>10</v>
      </c>
      <c r="B27" s="4" t="s">
        <v>92</v>
      </c>
      <c r="C27" s="60">
        <v>1000</v>
      </c>
      <c r="D27" s="61">
        <v>1000</v>
      </c>
      <c r="E27" s="62">
        <v>1350</v>
      </c>
      <c r="F27" s="165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</row>
    <row r="28" spans="1:18" ht="16.5">
      <c r="A28" s="84"/>
      <c r="B28" s="5"/>
      <c r="C28" s="63"/>
      <c r="D28" s="64"/>
      <c r="E28" s="65"/>
      <c r="F28" s="165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</row>
    <row r="29" spans="1:18" ht="16.5">
      <c r="A29" s="14">
        <v>11</v>
      </c>
      <c r="B29" s="4" t="s">
        <v>93</v>
      </c>
      <c r="C29" s="60"/>
      <c r="D29" s="61"/>
      <c r="E29" s="62"/>
      <c r="F29" s="165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</row>
    <row r="30" spans="1:18" ht="16.5">
      <c r="A30" s="84"/>
      <c r="B30" s="5"/>
      <c r="C30" s="63"/>
      <c r="D30" s="64"/>
      <c r="E30" s="65"/>
      <c r="F30" s="165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</row>
    <row r="31" spans="1:18" ht="16.5">
      <c r="A31" s="14">
        <v>12</v>
      </c>
      <c r="B31" s="4" t="s">
        <v>94</v>
      </c>
      <c r="C31" s="60"/>
      <c r="D31" s="61"/>
      <c r="E31" s="62"/>
      <c r="F31" s="165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</row>
    <row r="32" spans="1:18" ht="16.5">
      <c r="A32" s="84"/>
      <c r="B32" s="5"/>
      <c r="C32" s="63"/>
      <c r="D32" s="64"/>
      <c r="E32" s="65"/>
      <c r="F32" s="165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</row>
    <row r="33" spans="1:18" ht="16.5">
      <c r="A33" s="14">
        <v>13</v>
      </c>
      <c r="B33" s="4" t="s">
        <v>95</v>
      </c>
      <c r="C33" s="60"/>
      <c r="D33" s="61"/>
      <c r="E33" s="62"/>
      <c r="F33" s="165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</row>
    <row r="34" spans="1:18" ht="16.5">
      <c r="A34" s="24"/>
      <c r="B34" s="3"/>
      <c r="C34" s="57"/>
      <c r="D34" s="58"/>
      <c r="E34" s="59"/>
      <c r="F34" s="165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</row>
    <row r="35" spans="1:19" s="45" customFormat="1" ht="17.25" thickBot="1">
      <c r="A35" s="25">
        <v>14</v>
      </c>
      <c r="B35" s="50" t="s">
        <v>96</v>
      </c>
      <c r="C35" s="66">
        <f>SUM(C22:C33)</f>
        <v>6000</v>
      </c>
      <c r="D35" s="67">
        <f>SUM(D22:D33)</f>
        <v>8940</v>
      </c>
      <c r="E35" s="68">
        <f>SUM(E22:E33)</f>
        <v>9350</v>
      </c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19"/>
    </row>
    <row r="36" spans="1:18" ht="17.25" thickTop="1">
      <c r="A36" s="24"/>
      <c r="B36" s="18"/>
      <c r="C36" s="69"/>
      <c r="D36" s="70"/>
      <c r="E36" s="71"/>
      <c r="F36" s="165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</row>
    <row r="37" spans="1:18" ht="16.5">
      <c r="A37" s="24">
        <v>15</v>
      </c>
      <c r="B37" s="3" t="s">
        <v>67</v>
      </c>
      <c r="C37" s="57"/>
      <c r="D37" s="58"/>
      <c r="E37" s="59"/>
      <c r="F37" s="165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</row>
    <row r="38" spans="1:18" ht="16.5">
      <c r="A38" s="84"/>
      <c r="B38" s="49"/>
      <c r="C38" s="72"/>
      <c r="D38" s="73"/>
      <c r="E38" s="85"/>
      <c r="F38" s="165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</row>
    <row r="39" spans="1:18" ht="16.5">
      <c r="A39" s="24">
        <v>16</v>
      </c>
      <c r="B39" s="3" t="s">
        <v>5</v>
      </c>
      <c r="C39" s="57"/>
      <c r="D39" s="58"/>
      <c r="E39" s="59"/>
      <c r="F39" s="165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</row>
    <row r="40" spans="1:18" ht="16.5">
      <c r="A40" s="14"/>
      <c r="B40" s="4" t="s">
        <v>6</v>
      </c>
      <c r="C40" s="60"/>
      <c r="D40" s="61"/>
      <c r="E40" s="62"/>
      <c r="F40" s="165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</row>
    <row r="41" spans="1:18" ht="16.5">
      <c r="A41" s="24"/>
      <c r="B41" s="3"/>
      <c r="C41" s="57"/>
      <c r="D41" s="58"/>
      <c r="E41" s="59"/>
      <c r="F41" s="165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</row>
    <row r="42" spans="1:18" ht="16.5">
      <c r="A42" s="14">
        <v>17</v>
      </c>
      <c r="B42" s="4" t="s">
        <v>8</v>
      </c>
      <c r="C42" s="60"/>
      <c r="D42" s="61"/>
      <c r="E42" s="62"/>
      <c r="F42" s="165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</row>
    <row r="43" spans="1:18" ht="16.5">
      <c r="A43" s="24"/>
      <c r="B43" s="3"/>
      <c r="C43" s="57"/>
      <c r="D43" s="58"/>
      <c r="E43" s="59"/>
      <c r="F43" s="165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</row>
    <row r="44" spans="1:18" ht="16.5">
      <c r="A44" s="14">
        <v>18</v>
      </c>
      <c r="B44" s="4" t="s">
        <v>124</v>
      </c>
      <c r="C44" s="60">
        <v>1280</v>
      </c>
      <c r="D44" s="61">
        <v>1280</v>
      </c>
      <c r="E44" s="62">
        <v>1300</v>
      </c>
      <c r="F44" s="165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</row>
    <row r="45" spans="1:18" ht="16.5">
      <c r="A45" s="24"/>
      <c r="B45" s="3"/>
      <c r="C45" s="57"/>
      <c r="D45" s="58"/>
      <c r="E45" s="59"/>
      <c r="F45" s="165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</row>
    <row r="46" spans="1:18" ht="16.5">
      <c r="A46" s="24">
        <v>19</v>
      </c>
      <c r="B46" s="3" t="s">
        <v>7</v>
      </c>
      <c r="C46" s="57"/>
      <c r="D46" s="58"/>
      <c r="E46" s="59">
        <v>465</v>
      </c>
      <c r="F46" s="165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</row>
    <row r="47" spans="1:18" ht="16.5">
      <c r="A47" s="14"/>
      <c r="B47" s="4" t="s">
        <v>9</v>
      </c>
      <c r="C47" s="60"/>
      <c r="D47" s="61"/>
      <c r="E47" s="62"/>
      <c r="F47" s="165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</row>
    <row r="48" spans="1:18" ht="16.5">
      <c r="A48" s="84"/>
      <c r="B48" s="5"/>
      <c r="C48" s="63"/>
      <c r="D48" s="64"/>
      <c r="E48" s="65"/>
      <c r="F48" s="165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</row>
    <row r="49" spans="1:18" ht="16.5">
      <c r="A49" s="14">
        <v>20</v>
      </c>
      <c r="B49" s="4" t="s">
        <v>68</v>
      </c>
      <c r="C49" s="60"/>
      <c r="D49" s="61"/>
      <c r="E49" s="62"/>
      <c r="F49" s="165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</row>
    <row r="50" spans="1:18" ht="16.5">
      <c r="A50" s="84"/>
      <c r="B50" s="5"/>
      <c r="C50" s="63"/>
      <c r="D50" s="64"/>
      <c r="E50" s="65"/>
      <c r="F50" s="165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</row>
    <row r="51" spans="1:18" ht="16.5">
      <c r="A51" s="14">
        <v>21</v>
      </c>
      <c r="B51" s="4" t="s">
        <v>69</v>
      </c>
      <c r="C51" s="60"/>
      <c r="D51" s="61"/>
      <c r="E51" s="62"/>
      <c r="F51" s="165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</row>
    <row r="52" spans="1:18" ht="16.5">
      <c r="A52" s="84"/>
      <c r="B52" s="5"/>
      <c r="C52" s="63"/>
      <c r="D52" s="64"/>
      <c r="E52" s="65"/>
      <c r="F52" s="165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</row>
    <row r="53" spans="1:18" ht="16.5">
      <c r="A53" s="14">
        <v>22</v>
      </c>
      <c r="B53" s="4" t="s">
        <v>70</v>
      </c>
      <c r="C53" s="60">
        <v>35</v>
      </c>
      <c r="D53" s="61">
        <v>35</v>
      </c>
      <c r="E53" s="62">
        <v>25</v>
      </c>
      <c r="F53" s="165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</row>
    <row r="54" spans="1:18" ht="16.5">
      <c r="A54" s="84"/>
      <c r="B54" s="5"/>
      <c r="C54" s="63"/>
      <c r="D54" s="64"/>
      <c r="E54" s="65"/>
      <c r="F54" s="165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</row>
    <row r="55" spans="1:5" ht="16.5">
      <c r="A55" s="14">
        <v>23</v>
      </c>
      <c r="B55" s="4" t="s">
        <v>104</v>
      </c>
      <c r="C55" s="60"/>
      <c r="D55" s="61"/>
      <c r="E55" s="62"/>
    </row>
    <row r="56" spans="1:5" ht="16.5">
      <c r="A56" s="84"/>
      <c r="B56" s="5"/>
      <c r="C56" s="63"/>
      <c r="D56" s="64"/>
      <c r="E56" s="65"/>
    </row>
    <row r="57" spans="1:5" ht="16.5">
      <c r="A57" s="14">
        <v>24</v>
      </c>
      <c r="B57" s="4" t="s">
        <v>81</v>
      </c>
      <c r="C57" s="60"/>
      <c r="D57" s="61"/>
      <c r="E57" s="62"/>
    </row>
    <row r="58" spans="1:5" ht="16.5">
      <c r="A58" s="84"/>
      <c r="B58" s="5"/>
      <c r="C58" s="63"/>
      <c r="D58" s="64"/>
      <c r="E58" s="65"/>
    </row>
    <row r="59" spans="1:5" ht="16.5">
      <c r="A59" s="14">
        <v>25</v>
      </c>
      <c r="B59" s="4" t="s">
        <v>82</v>
      </c>
      <c r="C59" s="60"/>
      <c r="D59" s="61"/>
      <c r="E59" s="62"/>
    </row>
    <row r="60" spans="1:18" ht="16.5">
      <c r="A60" s="24"/>
      <c r="B60" s="3"/>
      <c r="C60" s="57"/>
      <c r="D60" s="58"/>
      <c r="E60" s="59"/>
      <c r="F60" s="134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</row>
    <row r="61" spans="1:19" s="45" customFormat="1" ht="17.25" thickBot="1">
      <c r="A61" s="25">
        <v>26</v>
      </c>
      <c r="B61" s="50" t="s">
        <v>97</v>
      </c>
      <c r="C61" s="66">
        <f>SUM(C36:C59)</f>
        <v>1315</v>
      </c>
      <c r="D61" s="67">
        <f>SUM(D36:D59)</f>
        <v>1315</v>
      </c>
      <c r="E61" s="68">
        <f>SUM(E36:E59)</f>
        <v>1790</v>
      </c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19"/>
    </row>
    <row r="62" spans="1:18" ht="17.25" customHeight="1" thickTop="1">
      <c r="A62" s="24"/>
      <c r="B62" s="3"/>
      <c r="C62" s="57"/>
      <c r="D62" s="58"/>
      <c r="E62" s="59"/>
      <c r="F62" s="165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</row>
    <row r="63" spans="1:5" ht="17.25" thickBot="1">
      <c r="A63" s="25">
        <v>27</v>
      </c>
      <c r="B63" s="140" t="s">
        <v>98</v>
      </c>
      <c r="C63" s="66"/>
      <c r="D63" s="67"/>
      <c r="E63" s="68"/>
    </row>
    <row r="64" spans="1:5" ht="17.25" thickTop="1">
      <c r="A64" s="24"/>
      <c r="B64" s="3"/>
      <c r="C64" s="57"/>
      <c r="D64" s="58"/>
      <c r="E64" s="59"/>
    </row>
    <row r="65" spans="1:5" ht="16.5">
      <c r="A65" s="14">
        <v>28</v>
      </c>
      <c r="B65" s="4" t="s">
        <v>10</v>
      </c>
      <c r="C65" s="60"/>
      <c r="D65" s="61"/>
      <c r="E65" s="62"/>
    </row>
    <row r="66" spans="1:5" ht="16.5">
      <c r="A66" s="24"/>
      <c r="B66" s="5"/>
      <c r="C66" s="63"/>
      <c r="D66" s="64"/>
      <c r="E66" s="65"/>
    </row>
    <row r="67" spans="1:5" ht="16.5">
      <c r="A67" s="14">
        <v>29</v>
      </c>
      <c r="B67" s="4" t="s">
        <v>11</v>
      </c>
      <c r="C67" s="60"/>
      <c r="D67" s="61"/>
      <c r="E67" s="62"/>
    </row>
    <row r="68" spans="1:5" ht="16.5">
      <c r="A68" s="24"/>
      <c r="B68" s="3"/>
      <c r="C68" s="57"/>
      <c r="D68" s="58"/>
      <c r="E68" s="59"/>
    </row>
    <row r="69" spans="1:19" s="45" customFormat="1" ht="17.25" thickBot="1">
      <c r="A69" s="25">
        <v>30</v>
      </c>
      <c r="B69" s="50" t="s">
        <v>99</v>
      </c>
      <c r="C69" s="66">
        <f>SUM(C65,C67)</f>
        <v>0</v>
      </c>
      <c r="D69" s="67">
        <f>SUM(D65,D67)</f>
        <v>0</v>
      </c>
      <c r="E69" s="68">
        <f>SUM(E65,E67)</f>
        <v>0</v>
      </c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19"/>
    </row>
    <row r="70" spans="1:18" ht="17.25" thickTop="1">
      <c r="A70" s="24"/>
      <c r="B70" s="3"/>
      <c r="C70" s="57"/>
      <c r="D70" s="58"/>
      <c r="E70" s="59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</row>
    <row r="71" spans="1:5" ht="18" thickBot="1">
      <c r="A71" s="26">
        <v>31</v>
      </c>
      <c r="B71" s="110" t="s">
        <v>100</v>
      </c>
      <c r="C71" s="92">
        <f>SUM(C21,C61,C63,C69)+C35</f>
        <v>23537</v>
      </c>
      <c r="D71" s="92">
        <f>SUM(D21,D61,D63,D69)+D35</f>
        <v>31677</v>
      </c>
      <c r="E71" s="92">
        <f>SUM(E21,E61,E63,E69)+E35</f>
        <v>31534</v>
      </c>
    </row>
    <row r="72" spans="1:5" ht="16.5">
      <c r="A72" s="24"/>
      <c r="B72" s="3"/>
      <c r="C72" s="57"/>
      <c r="D72" s="58"/>
      <c r="E72" s="59"/>
    </row>
    <row r="73" spans="1:19" s="20" customFormat="1" ht="18" thickBot="1">
      <c r="A73" s="26">
        <v>32</v>
      </c>
      <c r="B73" s="144" t="s">
        <v>102</v>
      </c>
      <c r="C73" s="141">
        <v>10005</v>
      </c>
      <c r="D73" s="142">
        <v>10005</v>
      </c>
      <c r="E73" s="143">
        <v>10005</v>
      </c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20"/>
    </row>
    <row r="74" spans="1:18" ht="17.25" customHeight="1">
      <c r="A74" s="24"/>
      <c r="B74" s="129"/>
      <c r="C74" s="130"/>
      <c r="D74" s="131"/>
      <c r="E74" s="132"/>
      <c r="F74" s="164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</row>
    <row r="75" spans="1:19" s="20" customFormat="1" ht="18" customHeight="1" thickBot="1">
      <c r="A75" s="26">
        <v>33</v>
      </c>
      <c r="B75" s="144" t="s">
        <v>101</v>
      </c>
      <c r="C75" s="141">
        <v>5332</v>
      </c>
      <c r="D75" s="142">
        <v>5332</v>
      </c>
      <c r="E75" s="143">
        <v>4459</v>
      </c>
      <c r="F75" s="164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20"/>
    </row>
    <row r="76" spans="1:18" ht="17.25">
      <c r="A76" s="24"/>
      <c r="B76" s="129"/>
      <c r="C76" s="130"/>
      <c r="D76" s="131"/>
      <c r="E76" s="132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</row>
    <row r="77" spans="1:19" s="20" customFormat="1" ht="18" thickBot="1">
      <c r="A77" s="26">
        <v>34</v>
      </c>
      <c r="B77" s="144" t="s">
        <v>105</v>
      </c>
      <c r="C77" s="141"/>
      <c r="D77" s="142"/>
      <c r="E77" s="143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20"/>
    </row>
    <row r="78" spans="1:18" ht="17.25">
      <c r="A78" s="24"/>
      <c r="B78" s="129"/>
      <c r="C78" s="130"/>
      <c r="D78" s="131"/>
      <c r="E78" s="132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</row>
    <row r="79" spans="1:19" s="20" customFormat="1" ht="18" thickBot="1">
      <c r="A79" s="26">
        <v>35</v>
      </c>
      <c r="B79" s="144" t="s">
        <v>106</v>
      </c>
      <c r="C79" s="141"/>
      <c r="D79" s="142"/>
      <c r="E79" s="143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20"/>
    </row>
    <row r="80" spans="1:18" ht="17.25">
      <c r="A80" s="15"/>
      <c r="B80" s="2"/>
      <c r="C80" s="81"/>
      <c r="D80" s="82"/>
      <c r="E80" s="83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</row>
    <row r="81" spans="1:5" ht="18" thickBot="1">
      <c r="A81" s="24">
        <v>36</v>
      </c>
      <c r="B81" s="19" t="s">
        <v>103</v>
      </c>
      <c r="C81" s="75">
        <f>SUM(C72:C79)</f>
        <v>15337</v>
      </c>
      <c r="D81" s="75">
        <f>SUM(D72:D79)</f>
        <v>15337</v>
      </c>
      <c r="E81" s="77">
        <f>SUM(E72:E79)</f>
        <v>14464</v>
      </c>
    </row>
    <row r="82" spans="1:5" ht="16.5">
      <c r="A82" s="15"/>
      <c r="B82" s="2"/>
      <c r="C82" s="81"/>
      <c r="D82" s="81"/>
      <c r="E82" s="83"/>
    </row>
    <row r="83" spans="1:5" ht="17.25">
      <c r="A83" s="24">
        <v>37</v>
      </c>
      <c r="B83" s="51" t="s">
        <v>1</v>
      </c>
      <c r="C83" s="75">
        <f>SUM(C71,C81)</f>
        <v>38874</v>
      </c>
      <c r="D83" s="75">
        <f>SUM(D71,D81)</f>
        <v>47014</v>
      </c>
      <c r="E83" s="77">
        <f>SUM(E71,E81)</f>
        <v>45998</v>
      </c>
    </row>
    <row r="84" spans="1:5" ht="16.5" customHeight="1" thickBot="1">
      <c r="A84" s="26"/>
      <c r="B84" s="6"/>
      <c r="C84" s="78"/>
      <c r="D84" s="79"/>
      <c r="E84" s="80"/>
    </row>
    <row r="85" spans="3:5" ht="16.5">
      <c r="C85" s="52">
        <f>+C83-'2.mell'!C143</f>
        <v>0</v>
      </c>
      <c r="D85" s="52">
        <f>+D83-'2.mell'!D143</f>
        <v>0</v>
      </c>
      <c r="E85" s="52">
        <f>+E83-'2.mell'!E143</f>
        <v>0</v>
      </c>
    </row>
  </sheetData>
  <sheetProtection/>
  <mergeCells count="10">
    <mergeCell ref="F74:R75"/>
    <mergeCell ref="F22:R34"/>
    <mergeCell ref="F36:R54"/>
    <mergeCell ref="F62:R62"/>
    <mergeCell ref="A1:B1"/>
    <mergeCell ref="A2:E2"/>
    <mergeCell ref="A3:E3"/>
    <mergeCell ref="F5:R5"/>
    <mergeCell ref="F8:R20"/>
    <mergeCell ref="F6:R7"/>
  </mergeCells>
  <printOptions horizontalCentered="1"/>
  <pageMargins left="0.5905511811023623" right="0.5905511811023623" top="0.5905511811023623" bottom="0.5905511811023623" header="0" footer="0"/>
  <pageSetup fitToHeight="0" horizontalDpi="600" verticalDpi="600" orientation="portrait" paperSize="9" scale="90" r:id="rId3"/>
  <headerFooter alignWithMargins="0">
    <oddFooter>&amp;C&amp;P. oldal</oddFooter>
  </headerFooter>
  <colBreaks count="1" manualBreakCount="1">
    <brk id="5" max="7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tabSelected="1" view="pageBreakPreview" zoomScaleSheetLayoutView="100" workbookViewId="0" topLeftCell="A1">
      <selection activeCell="F64" sqref="F64:V71"/>
    </sheetView>
  </sheetViews>
  <sheetFormatPr defaultColWidth="9.140625" defaultRowHeight="12"/>
  <cols>
    <col min="1" max="1" width="6.8515625" style="36" customWidth="1"/>
    <col min="2" max="2" width="66.8515625" style="9" customWidth="1"/>
    <col min="3" max="3" width="21.00390625" style="52" customWidth="1"/>
    <col min="4" max="4" width="24.421875" style="52" customWidth="1"/>
    <col min="5" max="5" width="24.421875" style="53" customWidth="1"/>
    <col min="6" max="22" width="9.28125" style="133" customWidth="1"/>
    <col min="23" max="16384" width="9.28125" style="1" customWidth="1"/>
  </cols>
  <sheetData>
    <row r="1" spans="1:2" ht="16.5">
      <c r="A1" s="169" t="s">
        <v>121</v>
      </c>
      <c r="B1" s="169"/>
    </row>
    <row r="2" spans="1:5" ht="17.25">
      <c r="A2" s="170" t="s">
        <v>4</v>
      </c>
      <c r="B2" s="170"/>
      <c r="C2" s="170"/>
      <c r="D2" s="170"/>
      <c r="E2" s="170"/>
    </row>
    <row r="3" spans="1:5" ht="17.25">
      <c r="A3" s="170" t="s">
        <v>119</v>
      </c>
      <c r="B3" s="170"/>
      <c r="C3" s="170"/>
      <c r="D3" s="170"/>
      <c r="E3" s="170"/>
    </row>
    <row r="4" spans="2:22" ht="17.25">
      <c r="B4" s="7"/>
      <c r="C4" s="86"/>
      <c r="D4" s="86"/>
      <c r="E4" s="9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</row>
    <row r="5" ht="17.25" thickBot="1">
      <c r="E5" s="54"/>
    </row>
    <row r="6" spans="1:5" ht="16.5">
      <c r="A6" s="111"/>
      <c r="B6" s="113"/>
      <c r="C6" s="55" t="s">
        <v>116</v>
      </c>
      <c r="D6" s="55" t="s">
        <v>116</v>
      </c>
      <c r="E6" s="56" t="s">
        <v>117</v>
      </c>
    </row>
    <row r="7" spans="1:5" ht="16.5">
      <c r="A7" s="112" t="s">
        <v>3</v>
      </c>
      <c r="B7" s="117" t="s">
        <v>0</v>
      </c>
      <c r="C7" s="87" t="s">
        <v>111</v>
      </c>
      <c r="D7" s="87" t="s">
        <v>113</v>
      </c>
      <c r="E7" s="71" t="s">
        <v>115</v>
      </c>
    </row>
    <row r="8" spans="1:5" ht="17.25" thickBot="1">
      <c r="A8" s="112"/>
      <c r="B8" s="114"/>
      <c r="C8" s="87"/>
      <c r="D8" s="87"/>
      <c r="E8" s="71"/>
    </row>
    <row r="9" spans="1:22" ht="16.5">
      <c r="A9" s="37"/>
      <c r="B9" s="27"/>
      <c r="C9" s="69"/>
      <c r="D9" s="88"/>
      <c r="E9" s="96"/>
      <c r="F9" s="164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</row>
    <row r="10" spans="1:22" ht="16.5">
      <c r="A10" s="38">
        <v>1</v>
      </c>
      <c r="B10" s="28" t="s">
        <v>14</v>
      </c>
      <c r="C10" s="57">
        <v>4354</v>
      </c>
      <c r="D10" s="58">
        <v>7054</v>
      </c>
      <c r="E10" s="97">
        <v>4584</v>
      </c>
      <c r="F10" s="164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</row>
    <row r="11" spans="1:22" ht="16.5" customHeight="1">
      <c r="A11" s="38"/>
      <c r="B11" s="8" t="s">
        <v>64</v>
      </c>
      <c r="C11" s="57"/>
      <c r="D11" s="58"/>
      <c r="E11" s="97"/>
      <c r="F11" s="164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</row>
    <row r="12" spans="1:22" s="29" customFormat="1" ht="16.5" customHeight="1">
      <c r="A12" s="40"/>
      <c r="B12" s="32"/>
      <c r="C12" s="89"/>
      <c r="D12" s="90"/>
      <c r="E12" s="100"/>
      <c r="F12" s="164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</row>
    <row r="13" spans="1:22" ht="16.5">
      <c r="A13" s="41">
        <v>2</v>
      </c>
      <c r="B13" s="10" t="s">
        <v>16</v>
      </c>
      <c r="C13" s="60"/>
      <c r="D13" s="61"/>
      <c r="E13" s="101"/>
      <c r="F13" s="164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</row>
    <row r="14" spans="1:22" s="29" customFormat="1" ht="16.5" customHeight="1">
      <c r="A14" s="40"/>
      <c r="B14" s="32"/>
      <c r="C14" s="89"/>
      <c r="D14" s="90"/>
      <c r="E14" s="100"/>
      <c r="F14" s="164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</row>
    <row r="15" spans="1:22" ht="16.5">
      <c r="A15" s="41">
        <v>3</v>
      </c>
      <c r="B15" s="10" t="s">
        <v>83</v>
      </c>
      <c r="C15" s="60">
        <v>650</v>
      </c>
      <c r="D15" s="61">
        <v>0</v>
      </c>
      <c r="E15" s="101"/>
      <c r="F15" s="164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</row>
    <row r="16" spans="1:22" s="29" customFormat="1" ht="16.5" customHeight="1">
      <c r="A16" s="40"/>
      <c r="B16" s="32"/>
      <c r="C16" s="89"/>
      <c r="D16" s="90"/>
      <c r="E16" s="100"/>
      <c r="F16" s="164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</row>
    <row r="17" spans="1:22" ht="16.5">
      <c r="A17" s="41">
        <v>4</v>
      </c>
      <c r="B17" s="10" t="s">
        <v>65</v>
      </c>
      <c r="C17" s="60"/>
      <c r="D17" s="61"/>
      <c r="E17" s="101"/>
      <c r="F17" s="164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</row>
    <row r="18" spans="1:22" ht="16.5">
      <c r="A18" s="39"/>
      <c r="B18" s="31"/>
      <c r="C18" s="63"/>
      <c r="D18" s="64"/>
      <c r="E18" s="98"/>
      <c r="F18" s="164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</row>
    <row r="19" spans="1:22" ht="16.5" customHeight="1">
      <c r="A19" s="41">
        <v>5</v>
      </c>
      <c r="B19" s="11" t="s">
        <v>15</v>
      </c>
      <c r="C19" s="60"/>
      <c r="D19" s="60"/>
      <c r="E19" s="91"/>
      <c r="F19" s="164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</row>
    <row r="20" spans="1:22" ht="16.5">
      <c r="A20" s="39"/>
      <c r="B20" s="31"/>
      <c r="C20" s="63"/>
      <c r="D20" s="64"/>
      <c r="E20" s="98"/>
      <c r="F20" s="164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</row>
    <row r="21" spans="1:22" ht="16.5" customHeight="1">
      <c r="A21" s="41">
        <v>6</v>
      </c>
      <c r="B21" s="11" t="s">
        <v>17</v>
      </c>
      <c r="C21" s="60"/>
      <c r="D21" s="60"/>
      <c r="E21" s="91"/>
      <c r="F21" s="164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</row>
    <row r="22" spans="1:22" ht="16.5">
      <c r="A22" s="39"/>
      <c r="B22" s="31"/>
      <c r="C22" s="63"/>
      <c r="D22" s="64"/>
      <c r="E22" s="98"/>
      <c r="F22" s="164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</row>
    <row r="23" spans="1:22" ht="16.5">
      <c r="A23" s="38">
        <v>7</v>
      </c>
      <c r="B23" s="33" t="s">
        <v>18</v>
      </c>
      <c r="C23" s="57">
        <v>206</v>
      </c>
      <c r="D23" s="57">
        <v>206</v>
      </c>
      <c r="E23" s="97">
        <v>192</v>
      </c>
      <c r="F23" s="164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</row>
    <row r="24" spans="1:22" ht="16.5">
      <c r="A24" s="41"/>
      <c r="B24" s="10" t="s">
        <v>80</v>
      </c>
      <c r="C24" s="60"/>
      <c r="D24" s="61"/>
      <c r="E24" s="101"/>
      <c r="F24" s="164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</row>
    <row r="25" spans="1:22" ht="16.5">
      <c r="A25" s="39"/>
      <c r="B25" s="31"/>
      <c r="C25" s="63"/>
      <c r="D25" s="64"/>
      <c r="E25" s="98"/>
      <c r="F25" s="164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</row>
    <row r="26" spans="1:22" ht="16.5">
      <c r="A26" s="41">
        <v>8</v>
      </c>
      <c r="B26" s="11" t="s">
        <v>19</v>
      </c>
      <c r="C26" s="60"/>
      <c r="D26" s="60"/>
      <c r="E26" s="101"/>
      <c r="F26" s="164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</row>
    <row r="27" spans="1:22" ht="16.5">
      <c r="A27" s="39"/>
      <c r="B27" s="31"/>
      <c r="C27" s="63"/>
      <c r="D27" s="64"/>
      <c r="E27" s="98"/>
      <c r="F27" s="164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</row>
    <row r="28" spans="1:22" ht="16.5">
      <c r="A28" s="41">
        <v>9</v>
      </c>
      <c r="B28" s="11" t="s">
        <v>20</v>
      </c>
      <c r="C28" s="60"/>
      <c r="D28" s="60"/>
      <c r="E28" s="101"/>
      <c r="F28" s="164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</row>
    <row r="29" spans="1:22" ht="16.5">
      <c r="A29" s="39"/>
      <c r="B29" s="31"/>
      <c r="C29" s="63"/>
      <c r="D29" s="64"/>
      <c r="E29" s="98"/>
      <c r="F29" s="164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</row>
    <row r="30" spans="1:22" ht="16.5" customHeight="1">
      <c r="A30" s="38">
        <v>10</v>
      </c>
      <c r="B30" s="33" t="s">
        <v>21</v>
      </c>
      <c r="C30" s="57">
        <v>270</v>
      </c>
      <c r="D30" s="57">
        <v>270</v>
      </c>
      <c r="E30" s="99">
        <v>270</v>
      </c>
      <c r="F30" s="164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</row>
    <row r="31" spans="1:22" ht="16.5">
      <c r="A31" s="39"/>
      <c r="B31" s="31"/>
      <c r="C31" s="63"/>
      <c r="D31" s="64"/>
      <c r="E31" s="98"/>
      <c r="F31" s="164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</row>
    <row r="32" spans="1:22" ht="16.5" customHeight="1">
      <c r="A32" s="38">
        <v>11</v>
      </c>
      <c r="B32" s="33" t="s">
        <v>84</v>
      </c>
      <c r="C32" s="57"/>
      <c r="D32" s="57"/>
      <c r="E32" s="91"/>
      <c r="F32" s="164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</row>
    <row r="33" spans="1:22" ht="16.5">
      <c r="A33" s="39"/>
      <c r="B33" s="31"/>
      <c r="C33" s="63"/>
      <c r="D33" s="64"/>
      <c r="E33" s="98"/>
      <c r="F33" s="164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</row>
    <row r="34" spans="1:22" ht="16.5" customHeight="1">
      <c r="A34" s="38">
        <v>12</v>
      </c>
      <c r="B34" s="33" t="s">
        <v>85</v>
      </c>
      <c r="C34" s="57"/>
      <c r="D34" s="57"/>
      <c r="E34" s="91"/>
      <c r="F34" s="164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</row>
    <row r="35" spans="1:22" ht="16.5">
      <c r="A35" s="39"/>
      <c r="B35" s="31"/>
      <c r="C35" s="63"/>
      <c r="D35" s="64"/>
      <c r="E35" s="98"/>
      <c r="F35" s="164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</row>
    <row r="36" spans="1:22" ht="16.5">
      <c r="A36" s="38">
        <v>13</v>
      </c>
      <c r="B36" s="33" t="s">
        <v>72</v>
      </c>
      <c r="C36" s="57"/>
      <c r="D36" s="57"/>
      <c r="E36" s="97"/>
      <c r="F36" s="164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</row>
    <row r="37" spans="1:22" ht="16.5">
      <c r="A37" s="41"/>
      <c r="B37" s="11" t="s">
        <v>73</v>
      </c>
      <c r="C37" s="60"/>
      <c r="D37" s="60"/>
      <c r="E37" s="101"/>
      <c r="F37" s="164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</row>
    <row r="38" spans="1:22" ht="16.5">
      <c r="A38" s="39"/>
      <c r="B38" s="12"/>
      <c r="C38" s="63"/>
      <c r="D38" s="63"/>
      <c r="E38" s="98"/>
      <c r="F38" s="164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</row>
    <row r="39" spans="1:22" s="45" customFormat="1" ht="16.5" customHeight="1" thickBot="1">
      <c r="A39" s="42">
        <v>14</v>
      </c>
      <c r="B39" s="44" t="s">
        <v>22</v>
      </c>
      <c r="C39" s="66">
        <f>SUM(C9:C37)</f>
        <v>5480</v>
      </c>
      <c r="D39" s="66">
        <f>SUM(D9:D37)</f>
        <v>7530</v>
      </c>
      <c r="E39" s="159">
        <f>SUM(E9:E37)</f>
        <v>5046</v>
      </c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ht="17.25" thickTop="1">
      <c r="A40" s="39"/>
      <c r="B40" s="31"/>
      <c r="C40" s="63"/>
      <c r="D40" s="64"/>
      <c r="E40" s="98"/>
      <c r="F40" s="164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</row>
    <row r="41" spans="1:22" ht="16.5">
      <c r="A41" s="41">
        <v>15</v>
      </c>
      <c r="B41" s="11" t="s">
        <v>23</v>
      </c>
      <c r="C41" s="60">
        <v>1796</v>
      </c>
      <c r="D41" s="60">
        <v>1796</v>
      </c>
      <c r="E41" s="101">
        <v>2608</v>
      </c>
      <c r="F41" s="164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</row>
    <row r="42" spans="1:22" ht="16.5">
      <c r="A42" s="39"/>
      <c r="B42" s="31"/>
      <c r="C42" s="63"/>
      <c r="D42" s="64"/>
      <c r="E42" s="98"/>
      <c r="F42" s="164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</row>
    <row r="43" spans="1:22" ht="33">
      <c r="A43" s="38">
        <v>16</v>
      </c>
      <c r="B43" s="33" t="s">
        <v>74</v>
      </c>
      <c r="C43" s="57"/>
      <c r="D43" s="57"/>
      <c r="E43" s="97"/>
      <c r="F43" s="164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</row>
    <row r="44" spans="1:22" ht="16.5">
      <c r="A44" s="41"/>
      <c r="B44" s="10" t="s">
        <v>75</v>
      </c>
      <c r="C44" s="60"/>
      <c r="D44" s="61"/>
      <c r="E44" s="101"/>
      <c r="F44" s="164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</row>
    <row r="45" spans="1:22" ht="16.5">
      <c r="A45" s="39"/>
      <c r="B45" s="31"/>
      <c r="C45" s="63"/>
      <c r="D45" s="64"/>
      <c r="E45" s="98"/>
      <c r="F45" s="164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</row>
    <row r="46" spans="1:22" ht="16.5">
      <c r="A46" s="38">
        <v>17</v>
      </c>
      <c r="B46" s="33" t="s">
        <v>76</v>
      </c>
      <c r="C46" s="57"/>
      <c r="D46" s="57"/>
      <c r="E46" s="97"/>
      <c r="F46" s="164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</row>
    <row r="47" spans="1:22" ht="16.5">
      <c r="A47" s="41"/>
      <c r="B47" s="10" t="s">
        <v>77</v>
      </c>
      <c r="C47" s="60"/>
      <c r="D47" s="61"/>
      <c r="E47" s="101"/>
      <c r="F47" s="164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</row>
    <row r="48" spans="1:22" ht="16.5">
      <c r="A48" s="39"/>
      <c r="B48" s="31"/>
      <c r="C48" s="63"/>
      <c r="D48" s="64"/>
      <c r="E48" s="98"/>
      <c r="F48" s="164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</row>
    <row r="49" spans="1:22" s="45" customFormat="1" ht="17.25" thickBot="1">
      <c r="A49" s="42">
        <v>18</v>
      </c>
      <c r="B49" s="44" t="s">
        <v>24</v>
      </c>
      <c r="C49" s="66">
        <f>SUM(C40:C47)</f>
        <v>1796</v>
      </c>
      <c r="D49" s="66">
        <f>SUM(D40:D47)</f>
        <v>1796</v>
      </c>
      <c r="E49" s="159">
        <f>SUM(E40:E47)</f>
        <v>2608</v>
      </c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</row>
    <row r="50" spans="1:5" ht="17.25" thickTop="1">
      <c r="A50" s="38"/>
      <c r="B50" s="8"/>
      <c r="C50" s="57"/>
      <c r="D50" s="58"/>
      <c r="E50" s="97"/>
    </row>
    <row r="51" spans="1:22" s="20" customFormat="1" ht="18" thickBot="1">
      <c r="A51" s="43">
        <v>19</v>
      </c>
      <c r="B51" s="34" t="s">
        <v>25</v>
      </c>
      <c r="C51" s="92">
        <f>SUM(C39,C49)</f>
        <v>7276</v>
      </c>
      <c r="D51" s="92">
        <f>SUM(D39,D49)</f>
        <v>9326</v>
      </c>
      <c r="E51" s="158">
        <f>SUM(E39,E49)</f>
        <v>7654</v>
      </c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</row>
    <row r="52" spans="1:5" ht="16.5">
      <c r="A52" s="38"/>
      <c r="B52" s="8"/>
      <c r="C52" s="57"/>
      <c r="D52" s="58"/>
      <c r="E52" s="97"/>
    </row>
    <row r="53" spans="1:22" s="20" customFormat="1" ht="35.25" thickBot="1">
      <c r="A53" s="43">
        <v>20</v>
      </c>
      <c r="B53" s="34" t="s">
        <v>26</v>
      </c>
      <c r="C53" s="92">
        <f>SUM(C54:C63)</f>
        <v>1439</v>
      </c>
      <c r="D53" s="92">
        <f>SUM(D54:D63)</f>
        <v>2410</v>
      </c>
      <c r="E53" s="158">
        <f>SUM(E54:E63)</f>
        <v>1811</v>
      </c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</row>
    <row r="54" spans="1:5" ht="16.5">
      <c r="A54" s="38"/>
      <c r="B54" s="8"/>
      <c r="C54" s="57"/>
      <c r="D54" s="58"/>
      <c r="E54" s="97"/>
    </row>
    <row r="55" spans="1:5" ht="16.5">
      <c r="A55" s="41">
        <v>21</v>
      </c>
      <c r="B55" s="30" t="s">
        <v>27</v>
      </c>
      <c r="C55" s="60">
        <v>1200</v>
      </c>
      <c r="D55" s="60">
        <v>1756</v>
      </c>
      <c r="E55" s="101">
        <v>1441</v>
      </c>
    </row>
    <row r="56" spans="1:5" ht="16.5">
      <c r="A56" s="39"/>
      <c r="B56" s="31"/>
      <c r="C56" s="63"/>
      <c r="D56" s="64"/>
      <c r="E56" s="98"/>
    </row>
    <row r="57" spans="1:5" ht="16.5">
      <c r="A57" s="41">
        <v>22</v>
      </c>
      <c r="B57" s="30" t="s">
        <v>28</v>
      </c>
      <c r="C57" s="60"/>
      <c r="D57" s="60"/>
      <c r="E57" s="101"/>
    </row>
    <row r="58" spans="1:5" ht="16.5">
      <c r="A58" s="39"/>
      <c r="B58" s="31"/>
      <c r="C58" s="63"/>
      <c r="D58" s="64"/>
      <c r="E58" s="98"/>
    </row>
    <row r="59" spans="1:5" ht="16.5">
      <c r="A59" s="41">
        <v>23</v>
      </c>
      <c r="B59" s="30" t="s">
        <v>29</v>
      </c>
      <c r="C59" s="60">
        <v>139</v>
      </c>
      <c r="D59" s="60">
        <v>310</v>
      </c>
      <c r="E59" s="101">
        <v>215</v>
      </c>
    </row>
    <row r="60" spans="1:5" ht="16.5">
      <c r="A60" s="39"/>
      <c r="B60" s="31"/>
      <c r="C60" s="63"/>
      <c r="D60" s="64"/>
      <c r="E60" s="98"/>
    </row>
    <row r="61" spans="1:5" ht="16.5">
      <c r="A61" s="41">
        <v>24</v>
      </c>
      <c r="B61" s="30" t="s">
        <v>30</v>
      </c>
      <c r="C61" s="60"/>
      <c r="D61" s="60">
        <v>91</v>
      </c>
      <c r="E61" s="101"/>
    </row>
    <row r="62" spans="1:5" ht="16.5">
      <c r="A62" s="39"/>
      <c r="B62" s="31"/>
      <c r="C62" s="63"/>
      <c r="D62" s="64"/>
      <c r="E62" s="98"/>
    </row>
    <row r="63" spans="1:5" ht="17.25" thickBot="1">
      <c r="A63" s="42">
        <v>25</v>
      </c>
      <c r="B63" s="35" t="s">
        <v>31</v>
      </c>
      <c r="C63" s="74">
        <v>100</v>
      </c>
      <c r="D63" s="74">
        <v>253</v>
      </c>
      <c r="E63" s="102">
        <v>155</v>
      </c>
    </row>
    <row r="64" spans="1:22" ht="17.25" thickTop="1">
      <c r="A64" s="38"/>
      <c r="B64" s="8"/>
      <c r="C64" s="57"/>
      <c r="D64" s="58"/>
      <c r="E64" s="97"/>
      <c r="F64" s="164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</row>
    <row r="65" spans="1:22" ht="16.5">
      <c r="A65" s="41">
        <v>26</v>
      </c>
      <c r="B65" s="11" t="s">
        <v>32</v>
      </c>
      <c r="C65" s="60"/>
      <c r="D65" s="60"/>
      <c r="E65" s="101"/>
      <c r="F65" s="164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</row>
    <row r="66" spans="1:22" ht="16.5">
      <c r="A66" s="38"/>
      <c r="B66" s="8"/>
      <c r="C66" s="57"/>
      <c r="D66" s="58"/>
      <c r="E66" s="97"/>
      <c r="F66" s="164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</row>
    <row r="67" spans="1:22" ht="16.5">
      <c r="A67" s="41">
        <v>27</v>
      </c>
      <c r="B67" s="11" t="s">
        <v>33</v>
      </c>
      <c r="C67" s="60">
        <v>850</v>
      </c>
      <c r="D67" s="60">
        <v>2000</v>
      </c>
      <c r="E67" s="101">
        <v>2000</v>
      </c>
      <c r="F67" s="164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</row>
    <row r="68" spans="1:22" ht="16.5">
      <c r="A68" s="38"/>
      <c r="B68" s="8"/>
      <c r="C68" s="57"/>
      <c r="D68" s="58"/>
      <c r="E68" s="97"/>
      <c r="F68" s="164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</row>
    <row r="69" spans="1:22" ht="16.5">
      <c r="A69" s="41">
        <v>28</v>
      </c>
      <c r="B69" s="11" t="s">
        <v>34</v>
      </c>
      <c r="C69" s="60"/>
      <c r="D69" s="60"/>
      <c r="E69" s="101"/>
      <c r="F69" s="164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</row>
    <row r="70" spans="1:22" ht="16.5">
      <c r="A70" s="38"/>
      <c r="B70" s="8"/>
      <c r="C70" s="57"/>
      <c r="D70" s="58"/>
      <c r="E70" s="97"/>
      <c r="F70" s="164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</row>
    <row r="71" spans="1:22" s="45" customFormat="1" ht="17.25" thickBot="1">
      <c r="A71" s="42">
        <v>29</v>
      </c>
      <c r="B71" s="44" t="s">
        <v>35</v>
      </c>
      <c r="C71" s="66">
        <f>SUM(C64:C69)</f>
        <v>850</v>
      </c>
      <c r="D71" s="66">
        <f>SUM(D64:D69)</f>
        <v>2000</v>
      </c>
      <c r="E71" s="159">
        <f>SUM(E64:E69)</f>
        <v>2000</v>
      </c>
      <c r="F71" s="164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</row>
    <row r="72" spans="1:5" ht="17.25" thickTop="1">
      <c r="A72" s="38"/>
      <c r="B72" s="8"/>
      <c r="C72" s="57"/>
      <c r="D72" s="58"/>
      <c r="E72" s="97"/>
    </row>
    <row r="73" spans="1:5" ht="16.5">
      <c r="A73" s="41">
        <v>30</v>
      </c>
      <c r="B73" s="11" t="s">
        <v>36</v>
      </c>
      <c r="C73" s="60">
        <v>50</v>
      </c>
      <c r="D73" s="60">
        <v>50</v>
      </c>
      <c r="E73" s="101">
        <v>45</v>
      </c>
    </row>
    <row r="74" spans="1:5" ht="16.5">
      <c r="A74" s="38"/>
      <c r="B74" s="8"/>
      <c r="C74" s="57"/>
      <c r="D74" s="58"/>
      <c r="E74" s="97"/>
    </row>
    <row r="75" spans="1:5" ht="16.5">
      <c r="A75" s="41">
        <v>31</v>
      </c>
      <c r="B75" s="11" t="s">
        <v>37</v>
      </c>
      <c r="C75" s="60">
        <v>100</v>
      </c>
      <c r="D75" s="60">
        <v>100</v>
      </c>
      <c r="E75" s="101">
        <v>100</v>
      </c>
    </row>
    <row r="76" spans="1:5" ht="16.5">
      <c r="A76" s="38"/>
      <c r="B76" s="8"/>
      <c r="C76" s="57"/>
      <c r="D76" s="58"/>
      <c r="E76" s="97"/>
    </row>
    <row r="77" spans="1:22" s="45" customFormat="1" ht="17.25" thickBot="1">
      <c r="A77" s="42">
        <v>32</v>
      </c>
      <c r="B77" s="44" t="s">
        <v>38</v>
      </c>
      <c r="C77" s="66">
        <f>SUM(C72:C75)</f>
        <v>150</v>
      </c>
      <c r="D77" s="66">
        <f>SUM(D72:D75)</f>
        <v>150</v>
      </c>
      <c r="E77" s="159">
        <f>SUM(E72:E75)</f>
        <v>145</v>
      </c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</row>
    <row r="78" spans="1:5" ht="17.25" thickTop="1">
      <c r="A78" s="38"/>
      <c r="B78" s="8"/>
      <c r="C78" s="57"/>
      <c r="D78" s="58"/>
      <c r="E78" s="97"/>
    </row>
    <row r="79" spans="1:5" ht="16.5" customHeight="1">
      <c r="A79" s="41">
        <v>33</v>
      </c>
      <c r="B79" s="11" t="s">
        <v>39</v>
      </c>
      <c r="C79" s="60">
        <v>1646</v>
      </c>
      <c r="D79" s="60">
        <v>1555</v>
      </c>
      <c r="E79" s="99">
        <v>1300</v>
      </c>
    </row>
    <row r="80" spans="1:5" ht="16.5">
      <c r="A80" s="38"/>
      <c r="B80" s="8"/>
      <c r="C80" s="57"/>
      <c r="D80" s="58"/>
      <c r="E80" s="97"/>
    </row>
    <row r="81" spans="1:5" ht="16.5">
      <c r="A81" s="41">
        <v>34</v>
      </c>
      <c r="B81" s="11" t="s">
        <v>40</v>
      </c>
      <c r="C81" s="60"/>
      <c r="D81" s="60">
        <v>504</v>
      </c>
      <c r="E81" s="101">
        <v>504</v>
      </c>
    </row>
    <row r="82" spans="1:5" ht="16.5">
      <c r="A82" s="38"/>
      <c r="B82" s="8"/>
      <c r="C82" s="57"/>
      <c r="D82" s="58"/>
      <c r="E82" s="97"/>
    </row>
    <row r="83" spans="1:5" ht="16.5">
      <c r="A83" s="41">
        <v>35</v>
      </c>
      <c r="B83" s="11" t="s">
        <v>41</v>
      </c>
      <c r="C83" s="60"/>
      <c r="D83" s="60"/>
      <c r="E83" s="101"/>
    </row>
    <row r="84" spans="1:5" ht="16.5">
      <c r="A84" s="38"/>
      <c r="B84" s="8"/>
      <c r="C84" s="57"/>
      <c r="D84" s="58"/>
      <c r="E84" s="97"/>
    </row>
    <row r="85" spans="1:5" ht="16.5">
      <c r="A85" s="41">
        <v>36</v>
      </c>
      <c r="B85" s="11" t="s">
        <v>42</v>
      </c>
      <c r="C85" s="60">
        <v>980</v>
      </c>
      <c r="D85" s="60">
        <v>540</v>
      </c>
      <c r="E85" s="101">
        <v>540</v>
      </c>
    </row>
    <row r="86" spans="1:5" ht="16.5">
      <c r="A86" s="38"/>
      <c r="B86" s="8"/>
      <c r="C86" s="57"/>
      <c r="D86" s="58"/>
      <c r="E86" s="97"/>
    </row>
    <row r="87" spans="1:5" ht="16.5">
      <c r="A87" s="41">
        <v>37</v>
      </c>
      <c r="B87" s="11" t="s">
        <v>43</v>
      </c>
      <c r="C87" s="60"/>
      <c r="D87" s="60"/>
      <c r="E87" s="101"/>
    </row>
    <row r="88" spans="1:5" ht="16.5">
      <c r="A88" s="38"/>
      <c r="B88" s="8"/>
      <c r="C88" s="57"/>
      <c r="D88" s="58"/>
      <c r="E88" s="97"/>
    </row>
    <row r="89" spans="1:5" ht="16.5">
      <c r="A89" s="41">
        <v>38</v>
      </c>
      <c r="B89" s="11" t="s">
        <v>44</v>
      </c>
      <c r="C89" s="60"/>
      <c r="D89" s="60"/>
      <c r="E89" s="101"/>
    </row>
    <row r="90" spans="1:5" ht="16.5">
      <c r="A90" s="38"/>
      <c r="B90" s="8"/>
      <c r="C90" s="57"/>
      <c r="D90" s="58"/>
      <c r="E90" s="97"/>
    </row>
    <row r="91" spans="1:5" ht="16.5">
      <c r="A91" s="41">
        <v>39</v>
      </c>
      <c r="B91" s="11" t="s">
        <v>45</v>
      </c>
      <c r="C91" s="60">
        <v>1505</v>
      </c>
      <c r="D91" s="60">
        <v>1955</v>
      </c>
      <c r="E91" s="101">
        <v>1870</v>
      </c>
    </row>
    <row r="92" spans="1:5" ht="16.5">
      <c r="A92" s="38"/>
      <c r="B92" s="8"/>
      <c r="C92" s="57"/>
      <c r="D92" s="58"/>
      <c r="E92" s="97"/>
    </row>
    <row r="93" spans="1:22" s="45" customFormat="1" ht="17.25" thickBot="1">
      <c r="A93" s="42">
        <v>40</v>
      </c>
      <c r="B93" s="44" t="s">
        <v>46</v>
      </c>
      <c r="C93" s="66">
        <f>SUM(C78:C91)</f>
        <v>4131</v>
      </c>
      <c r="D93" s="66">
        <f>SUM(D78:D91)</f>
        <v>4554</v>
      </c>
      <c r="E93" s="159">
        <f>SUM(E78:E91)</f>
        <v>4214</v>
      </c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</row>
    <row r="94" spans="1:5" ht="17.25" thickTop="1">
      <c r="A94" s="38"/>
      <c r="B94" s="8"/>
      <c r="C94" s="57"/>
      <c r="D94" s="58"/>
      <c r="E94" s="97"/>
    </row>
    <row r="95" spans="1:5" ht="16.5">
      <c r="A95" s="41">
        <v>41</v>
      </c>
      <c r="B95" s="11" t="s">
        <v>47</v>
      </c>
      <c r="C95" s="60"/>
      <c r="D95" s="60"/>
      <c r="E95" s="101"/>
    </row>
    <row r="96" spans="1:5" ht="16.5">
      <c r="A96" s="38"/>
      <c r="B96" s="8"/>
      <c r="C96" s="57"/>
      <c r="D96" s="58"/>
      <c r="E96" s="97"/>
    </row>
    <row r="97" spans="1:5" ht="16.5">
      <c r="A97" s="41">
        <v>42</v>
      </c>
      <c r="B97" s="11" t="s">
        <v>48</v>
      </c>
      <c r="C97" s="60">
        <v>800</v>
      </c>
      <c r="D97" s="60">
        <v>650</v>
      </c>
      <c r="E97" s="101">
        <v>500</v>
      </c>
    </row>
    <row r="98" spans="1:5" ht="16.5">
      <c r="A98" s="38"/>
      <c r="B98" s="8"/>
      <c r="C98" s="57"/>
      <c r="D98" s="58"/>
      <c r="E98" s="97"/>
    </row>
    <row r="99" spans="1:22" s="45" customFormat="1" ht="16.5" customHeight="1" thickBot="1">
      <c r="A99" s="42">
        <v>43</v>
      </c>
      <c r="B99" s="44" t="s">
        <v>49</v>
      </c>
      <c r="C99" s="66">
        <f>SUM(C94:C97)</f>
        <v>800</v>
      </c>
      <c r="D99" s="66">
        <f>SUM(D94:D97)</f>
        <v>650</v>
      </c>
      <c r="E99" s="159">
        <f>SUM(E94:E97)</f>
        <v>500</v>
      </c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</row>
    <row r="100" spans="1:5" ht="17.25" thickTop="1">
      <c r="A100" s="38"/>
      <c r="B100" s="8"/>
      <c r="C100" s="57"/>
      <c r="D100" s="58"/>
      <c r="E100" s="97"/>
    </row>
    <row r="101" spans="1:5" ht="16.5">
      <c r="A101" s="41">
        <v>44</v>
      </c>
      <c r="B101" s="11" t="s">
        <v>50</v>
      </c>
      <c r="C101" s="60">
        <v>2197</v>
      </c>
      <c r="D101" s="60">
        <v>1672</v>
      </c>
      <c r="E101" s="101">
        <v>1650</v>
      </c>
    </row>
    <row r="102" spans="1:5" ht="16.5">
      <c r="A102" s="38"/>
      <c r="B102" s="8"/>
      <c r="C102" s="57"/>
      <c r="D102" s="58"/>
      <c r="E102" s="97"/>
    </row>
    <row r="103" spans="1:5" ht="16.5">
      <c r="A103" s="41">
        <v>45</v>
      </c>
      <c r="B103" s="11" t="s">
        <v>51</v>
      </c>
      <c r="C103" s="60"/>
      <c r="D103" s="60"/>
      <c r="E103" s="101"/>
    </row>
    <row r="104" spans="1:5" ht="16.5">
      <c r="A104" s="38"/>
      <c r="B104" s="8"/>
      <c r="C104" s="57"/>
      <c r="D104" s="58"/>
      <c r="E104" s="97"/>
    </row>
    <row r="105" spans="1:5" ht="16.5">
      <c r="A105" s="41">
        <v>46</v>
      </c>
      <c r="B105" s="11" t="s">
        <v>52</v>
      </c>
      <c r="C105" s="60"/>
      <c r="D105" s="60">
        <v>175</v>
      </c>
      <c r="E105" s="101">
        <v>175</v>
      </c>
    </row>
    <row r="106" spans="1:5" ht="16.5">
      <c r="A106" s="38"/>
      <c r="B106" s="8"/>
      <c r="C106" s="57"/>
      <c r="D106" s="58"/>
      <c r="E106" s="97"/>
    </row>
    <row r="107" spans="1:5" ht="16.5">
      <c r="A107" s="41">
        <v>47</v>
      </c>
      <c r="B107" s="11" t="s">
        <v>53</v>
      </c>
      <c r="C107" s="60"/>
      <c r="D107" s="60"/>
      <c r="E107" s="101"/>
    </row>
    <row r="108" spans="1:5" ht="16.5">
      <c r="A108" s="38"/>
      <c r="B108" s="8"/>
      <c r="C108" s="57"/>
      <c r="D108" s="58"/>
      <c r="E108" s="97"/>
    </row>
    <row r="109" spans="1:5" ht="16.5">
      <c r="A109" s="41">
        <v>48</v>
      </c>
      <c r="B109" s="11" t="s">
        <v>54</v>
      </c>
      <c r="C109" s="60">
        <v>300</v>
      </c>
      <c r="D109" s="60">
        <v>1700</v>
      </c>
      <c r="E109" s="101">
        <v>1400</v>
      </c>
    </row>
    <row r="110" spans="1:5" ht="16.5">
      <c r="A110" s="38"/>
      <c r="B110" s="8"/>
      <c r="C110" s="57"/>
      <c r="D110" s="58"/>
      <c r="E110" s="97"/>
    </row>
    <row r="111" spans="1:22" s="45" customFormat="1" ht="16.5" customHeight="1" thickBot="1">
      <c r="A111" s="42">
        <v>49</v>
      </c>
      <c r="B111" s="44" t="s">
        <v>55</v>
      </c>
      <c r="C111" s="66">
        <f>SUM(C100:C109)</f>
        <v>2497</v>
      </c>
      <c r="D111" s="66">
        <f>SUM(D100:D109)</f>
        <v>3547</v>
      </c>
      <c r="E111" s="159">
        <f>SUM(E100:E109)</f>
        <v>3225</v>
      </c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</row>
    <row r="112" spans="1:5" ht="17.25" thickTop="1">
      <c r="A112" s="38"/>
      <c r="B112" s="8"/>
      <c r="C112" s="57"/>
      <c r="D112" s="58"/>
      <c r="E112" s="97"/>
    </row>
    <row r="113" spans="1:22" s="20" customFormat="1" ht="18" thickBot="1">
      <c r="A113" s="43">
        <v>50</v>
      </c>
      <c r="B113" s="34" t="s">
        <v>56</v>
      </c>
      <c r="C113" s="92">
        <f>SUM(C71,C77,C93,C99,C111)</f>
        <v>8428</v>
      </c>
      <c r="D113" s="92">
        <f>SUM(D71,D77,D93,D99,D111)</f>
        <v>10901</v>
      </c>
      <c r="E113" s="158">
        <f>SUM(E71,E77,E93,E99,E111)</f>
        <v>10084</v>
      </c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</row>
    <row r="114" spans="1:22" s="20" customFormat="1" ht="17.25" customHeight="1">
      <c r="A114" s="38"/>
      <c r="B114" s="16"/>
      <c r="C114" s="75"/>
      <c r="D114" s="76"/>
      <c r="E114" s="103"/>
      <c r="F114" s="164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</row>
    <row r="115" spans="1:22" s="20" customFormat="1" ht="17.25">
      <c r="A115" s="41">
        <v>51</v>
      </c>
      <c r="B115" s="17" t="s">
        <v>57</v>
      </c>
      <c r="C115" s="93">
        <v>2460</v>
      </c>
      <c r="D115" s="93">
        <v>947</v>
      </c>
      <c r="E115" s="160">
        <v>480</v>
      </c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</row>
    <row r="116" spans="1:22" s="20" customFormat="1" ht="17.25">
      <c r="A116" s="38"/>
      <c r="B116" s="16"/>
      <c r="C116" s="75"/>
      <c r="D116" s="76"/>
      <c r="E116" s="103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</row>
    <row r="117" spans="1:22" s="20" customFormat="1" ht="17.25">
      <c r="A117" s="41">
        <v>52</v>
      </c>
      <c r="B117" s="17" t="s">
        <v>59</v>
      </c>
      <c r="C117" s="93">
        <f>SUM(C119,C121)+C123</f>
        <v>8262</v>
      </c>
      <c r="D117" s="93">
        <f>SUM(D119,D121)+D123+D124</f>
        <v>11487</v>
      </c>
      <c r="E117" s="162">
        <f>SUM(E119,E121)+E123</f>
        <v>15005</v>
      </c>
      <c r="F117" s="164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</row>
    <row r="118" spans="1:22" ht="16.5">
      <c r="A118" s="38"/>
      <c r="B118" s="8"/>
      <c r="C118" s="57"/>
      <c r="D118" s="58"/>
      <c r="E118" s="97"/>
      <c r="F118" s="164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</row>
    <row r="119" spans="1:22" ht="16.5">
      <c r="A119" s="41">
        <v>53</v>
      </c>
      <c r="B119" s="30" t="s">
        <v>62</v>
      </c>
      <c r="C119" s="60">
        <v>7487</v>
      </c>
      <c r="D119" s="60">
        <v>10330</v>
      </c>
      <c r="E119" s="101">
        <v>1180</v>
      </c>
      <c r="F119" s="164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</row>
    <row r="120" spans="1:22" ht="16.5">
      <c r="A120" s="39"/>
      <c r="B120" s="106"/>
      <c r="C120" s="63"/>
      <c r="D120" s="63"/>
      <c r="E120" s="98"/>
      <c r="F120" s="164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</row>
    <row r="121" spans="1:5" ht="16.5">
      <c r="A121" s="41">
        <v>54</v>
      </c>
      <c r="B121" s="30" t="s">
        <v>63</v>
      </c>
      <c r="C121" s="60">
        <v>710</v>
      </c>
      <c r="D121" s="60">
        <v>352</v>
      </c>
      <c r="E121" s="101">
        <v>455</v>
      </c>
    </row>
    <row r="122" spans="1:5" ht="16.5">
      <c r="A122" s="38"/>
      <c r="B122" s="152"/>
      <c r="C122" s="57"/>
      <c r="D122" s="58"/>
      <c r="E122" s="97"/>
    </row>
    <row r="123" spans="1:5" ht="17.25">
      <c r="A123" s="38"/>
      <c r="B123" s="153" t="s">
        <v>122</v>
      </c>
      <c r="C123" s="57">
        <v>65</v>
      </c>
      <c r="D123" s="58">
        <v>65</v>
      </c>
      <c r="E123" s="163">
        <v>13370</v>
      </c>
    </row>
    <row r="124" spans="1:22" s="20" customFormat="1" ht="17.25">
      <c r="A124" s="154"/>
      <c r="B124" s="155" t="s">
        <v>123</v>
      </c>
      <c r="C124" s="156"/>
      <c r="D124" s="156">
        <v>740</v>
      </c>
      <c r="E124" s="157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</row>
    <row r="125" spans="1:22" s="20" customFormat="1" ht="17.25">
      <c r="A125" s="38">
        <v>55</v>
      </c>
      <c r="B125" s="107" t="s">
        <v>58</v>
      </c>
      <c r="C125" s="75">
        <v>400</v>
      </c>
      <c r="D125" s="75">
        <v>400</v>
      </c>
      <c r="E125" s="161">
        <v>200</v>
      </c>
      <c r="F125" s="164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</row>
    <row r="126" spans="1:22" s="20" customFormat="1" ht="17.25">
      <c r="A126" s="41"/>
      <c r="B126" s="10" t="s">
        <v>78</v>
      </c>
      <c r="C126" s="93"/>
      <c r="D126" s="108"/>
      <c r="E126" s="104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</row>
    <row r="127" spans="1:22" s="20" customFormat="1" ht="17.25">
      <c r="A127" s="38"/>
      <c r="B127" s="16"/>
      <c r="C127" s="75"/>
      <c r="D127" s="76"/>
      <c r="E127" s="103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</row>
    <row r="128" spans="1:22" s="20" customFormat="1" ht="17.25" customHeight="1">
      <c r="A128" s="41">
        <v>56</v>
      </c>
      <c r="B128" s="17" t="s">
        <v>60</v>
      </c>
      <c r="C128" s="93">
        <v>10000</v>
      </c>
      <c r="D128" s="93">
        <v>10000</v>
      </c>
      <c r="E128" s="160">
        <v>10000</v>
      </c>
      <c r="F128" s="164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</row>
    <row r="129" spans="1:22" s="20" customFormat="1" ht="17.25">
      <c r="A129" s="38"/>
      <c r="B129" s="16"/>
      <c r="C129" s="75"/>
      <c r="D129" s="76"/>
      <c r="E129" s="103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</row>
    <row r="130" spans="1:22" s="20" customFormat="1" ht="17.25">
      <c r="A130" s="41">
        <v>57</v>
      </c>
      <c r="B130" s="17" t="s">
        <v>61</v>
      </c>
      <c r="C130" s="93"/>
      <c r="D130" s="93"/>
      <c r="E130" s="104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</row>
    <row r="131" spans="1:22" ht="16.5">
      <c r="A131" s="38"/>
      <c r="B131" s="8"/>
      <c r="C131" s="57"/>
      <c r="D131" s="58"/>
      <c r="E131" s="97"/>
      <c r="F131" s="164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</row>
    <row r="132" spans="1:5" ht="16.5">
      <c r="A132" s="41">
        <v>58</v>
      </c>
      <c r="B132" s="30" t="s">
        <v>62</v>
      </c>
      <c r="C132" s="60"/>
      <c r="D132" s="60"/>
      <c r="E132" s="101"/>
    </row>
    <row r="133" spans="1:5" ht="16.5">
      <c r="A133" s="38"/>
      <c r="B133" s="31"/>
      <c r="C133" s="57"/>
      <c r="D133" s="58"/>
      <c r="E133" s="97"/>
    </row>
    <row r="134" spans="1:5" ht="16.5">
      <c r="A134" s="38">
        <v>59</v>
      </c>
      <c r="B134" s="46" t="s">
        <v>63</v>
      </c>
      <c r="C134" s="57"/>
      <c r="D134" s="57"/>
      <c r="E134" s="97"/>
    </row>
    <row r="135" spans="1:22" s="20" customFormat="1" ht="17.25">
      <c r="A135" s="39"/>
      <c r="B135" s="145"/>
      <c r="C135" s="146"/>
      <c r="D135" s="147"/>
      <c r="E135" s="148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</row>
    <row r="136" spans="1:22" s="20" customFormat="1" ht="17.25">
      <c r="A136" s="38">
        <v>60</v>
      </c>
      <c r="B136" s="107" t="s">
        <v>107</v>
      </c>
      <c r="C136" s="75">
        <v>0</v>
      </c>
      <c r="D136" s="75"/>
      <c r="E136" s="103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</row>
    <row r="137" spans="1:22" s="20" customFormat="1" ht="17.25">
      <c r="A137" s="39"/>
      <c r="B137" s="145"/>
      <c r="C137" s="146"/>
      <c r="D137" s="147"/>
      <c r="E137" s="148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</row>
    <row r="138" spans="1:22" s="20" customFormat="1" ht="17.25">
      <c r="A138" s="38">
        <v>61</v>
      </c>
      <c r="B138" s="16" t="s">
        <v>108</v>
      </c>
      <c r="C138" s="75">
        <v>609</v>
      </c>
      <c r="D138" s="76">
        <v>1543</v>
      </c>
      <c r="E138" s="161">
        <v>764</v>
      </c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</row>
    <row r="139" spans="1:22" s="20" customFormat="1" ht="18" thickBot="1">
      <c r="A139" s="43"/>
      <c r="B139" s="34" t="s">
        <v>109</v>
      </c>
      <c r="C139" s="92"/>
      <c r="D139" s="92"/>
      <c r="E139" s="94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</row>
    <row r="140" spans="1:22" s="20" customFormat="1" ht="17.25">
      <c r="A140" s="39"/>
      <c r="B140" s="145"/>
      <c r="C140" s="146"/>
      <c r="D140" s="147"/>
      <c r="E140" s="148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</row>
    <row r="141" spans="1:22" s="20" customFormat="1" ht="18" thickBot="1">
      <c r="A141" s="38">
        <v>62</v>
      </c>
      <c r="B141" s="107" t="s">
        <v>110</v>
      </c>
      <c r="C141" s="75"/>
      <c r="D141" s="75"/>
      <c r="E141" s="103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</row>
    <row r="142" spans="1:5" ht="15" customHeight="1">
      <c r="A142" s="47"/>
      <c r="B142" s="48"/>
      <c r="C142" s="81"/>
      <c r="D142" s="81"/>
      <c r="E142" s="96"/>
    </row>
    <row r="143" spans="1:22" s="20" customFormat="1" ht="17.25" customHeight="1">
      <c r="A143" s="38">
        <v>63</v>
      </c>
      <c r="B143" s="109" t="s">
        <v>2</v>
      </c>
      <c r="C143" s="75">
        <f>SUM(C51,C53,C113,C115,C117,C125,C128,C130,C136,C138,C141)</f>
        <v>38874</v>
      </c>
      <c r="D143" s="75">
        <f>SUM(D51,D53,D113,D115,D117,D125,D128,D130,D136,D138,D141)</f>
        <v>47014</v>
      </c>
      <c r="E143" s="103">
        <f>SUM(E51,E53,E113,E115,E117,E125,E128,E130,E136,E138,E141)</f>
        <v>45998</v>
      </c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</row>
    <row r="144" spans="1:5" ht="15" customHeight="1" thickBot="1">
      <c r="A144" s="43"/>
      <c r="B144" s="34"/>
      <c r="C144" s="78"/>
      <c r="D144" s="78"/>
      <c r="E144" s="105"/>
    </row>
    <row r="145" ht="30.75" customHeight="1"/>
    <row r="146" ht="30.75" customHeight="1"/>
    <row r="147" ht="30.75" customHeight="1"/>
    <row r="148" ht="30.75" customHeight="1"/>
    <row r="149" ht="30.75" customHeight="1"/>
    <row r="150" ht="30.75" customHeight="1"/>
    <row r="151" ht="30.75" customHeight="1"/>
    <row r="152" ht="30.75" customHeight="1"/>
    <row r="153" ht="30.75" customHeight="1"/>
  </sheetData>
  <sheetProtection/>
  <mergeCells count="12">
    <mergeCell ref="A1:B1"/>
    <mergeCell ref="A2:E2"/>
    <mergeCell ref="A3:E3"/>
    <mergeCell ref="F4:V4"/>
    <mergeCell ref="F9:V38"/>
    <mergeCell ref="F131:V131"/>
    <mergeCell ref="F40:V48"/>
    <mergeCell ref="F64:V71"/>
    <mergeCell ref="F114:V114"/>
    <mergeCell ref="F117:V120"/>
    <mergeCell ref="F125:V125"/>
    <mergeCell ref="F128:V128"/>
  </mergeCells>
  <printOptions horizontalCentered="1"/>
  <pageMargins left="0.25" right="0.25" top="0.75" bottom="0.75" header="0.3" footer="0.3"/>
  <pageSetup horizontalDpi="600" verticalDpi="600" orientation="portrait" paperSize="9" scale="65" r:id="rId3"/>
  <headerFooter alignWithMargins="0">
    <oddFooter>&amp;C&amp;P. oldal</oddFooter>
  </headerFooter>
  <rowBreaks count="1" manualBreakCount="1">
    <brk id="71" max="24" man="1"/>
  </rowBreaks>
  <colBreaks count="1" manualBreakCount="1">
    <brk id="5" max="13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User</cp:lastModifiedBy>
  <cp:lastPrinted>2018-02-09T08:12:07Z</cp:lastPrinted>
  <dcterms:created xsi:type="dcterms:W3CDTF">2001-09-28T05:36:34Z</dcterms:created>
  <dcterms:modified xsi:type="dcterms:W3CDTF">2018-05-08T12:47:21Z</dcterms:modified>
  <cp:category/>
  <cp:version/>
  <cp:contentType/>
  <cp:contentStatus/>
</cp:coreProperties>
</file>