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2980" windowHeight="955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3" i="1"/>
  <c r="F27" s="1"/>
  <c r="D21"/>
  <c r="D20"/>
  <c r="D23" s="1"/>
  <c r="D16"/>
  <c r="F15"/>
  <c r="F12"/>
  <c r="D12"/>
  <c r="F11"/>
  <c r="D11"/>
  <c r="F10"/>
  <c r="D10"/>
  <c r="F9"/>
  <c r="F13" s="1"/>
  <c r="F17" s="1"/>
  <c r="F28" s="1"/>
  <c r="D9"/>
  <c r="F8"/>
  <c r="D8"/>
  <c r="D13" s="1"/>
  <c r="D17" s="1"/>
  <c r="D28" s="1"/>
  <c r="F29" s="1"/>
</calcChain>
</file>

<file path=xl/sharedStrings.xml><?xml version="1.0" encoding="utf-8"?>
<sst xmlns="http://schemas.openxmlformats.org/spreadsheetml/2006/main" count="49" uniqueCount="46">
  <si>
    <t>7. melléklet az  1/2020. (II. 24.) önkormányzati rendelethez</t>
  </si>
  <si>
    <t>Az önkormányzat és intézményei bevételei és kiadásai mérleg</t>
  </si>
  <si>
    <t>ezer Ft</t>
  </si>
  <si>
    <t>A</t>
  </si>
  <si>
    <t>B</t>
  </si>
  <si>
    <t>D</t>
  </si>
  <si>
    <t>E</t>
  </si>
  <si>
    <t>Bevételek</t>
  </si>
  <si>
    <t>Kiadások</t>
  </si>
  <si>
    <t>Működési költségvetési bevétel</t>
  </si>
  <si>
    <t>Működési költségvetési kiadás</t>
  </si>
  <si>
    <t>Önkormányzat működési támogatása</t>
  </si>
  <si>
    <t>Személyi juttatások</t>
  </si>
  <si>
    <t>Egyéb működési célú támogatások bev. áht-on belülről</t>
  </si>
  <si>
    <t>Munkaadókat terh. jár.és szoc.hj.adó</t>
  </si>
  <si>
    <t>Működési bevételek</t>
  </si>
  <si>
    <t>Dologi kiadások</t>
  </si>
  <si>
    <t>Működési célú pénzeszköz átvétel áht-on kivülről</t>
  </si>
  <si>
    <t>Ellátottak pénzbeli juttatásai</t>
  </si>
  <si>
    <t>Közhatalmi bevételek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</si>
  <si>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</si>
  <si>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</si>
  <si>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</si>
  <si>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</si>
  <si>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</si>
  <si>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</si>
  <si>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</si>
  <si>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</si>
  <si>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</si>
  <si>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</si>
  <si>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</si>
  <si>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bevételek</t>
  </si>
  <si>
    <t>Beruházások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</si>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</sst>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Border="1" applyAlignment="1">
      <alignment horizontal="right"/>
    </xf>
    <xf numFmtId="0" fontId="0" fillId="2" borderId="1" xfId="0" applyFont="1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4" xfId="0" applyFont="1" applyFill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4" xfId="0" applyNumberFormat="1" applyBorder="1"/>
    <xf numFmtId="0" fontId="0" fillId="0" borderId="2" xfId="0" applyBorder="1" applyAlignment="1">
      <alignment horizontal="right"/>
    </xf>
    <xf numFmtId="0" fontId="4" fillId="2" borderId="5" xfId="0" applyFont="1" applyFill="1" applyBorder="1"/>
    <xf numFmtId="3" fontId="4" fillId="0" borderId="6" xfId="0" applyNumberFormat="1" applyFont="1" applyBorder="1"/>
    <xf numFmtId="0" fontId="4" fillId="2" borderId="6" xfId="0" applyFont="1" applyFill="1" applyBorder="1"/>
    <xf numFmtId="3" fontId="4" fillId="0" borderId="7" xfId="0" applyNumberFormat="1" applyFont="1" applyBorder="1"/>
    <xf numFmtId="0" fontId="4" fillId="0" borderId="8" xfId="0" applyFont="1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13" xfId="0" applyFont="1" applyBorder="1"/>
    <xf numFmtId="3" fontId="0" fillId="0" borderId="4" xfId="0" applyNumberFormat="1" applyBorder="1" applyAlignment="1"/>
    <xf numFmtId="0" fontId="0" fillId="0" borderId="14" xfId="0" applyFont="1" applyBorder="1"/>
    <xf numFmtId="3" fontId="0" fillId="0" borderId="10" xfId="0" applyNumberFormat="1" applyFont="1" applyBorder="1"/>
    <xf numFmtId="3" fontId="0" fillId="0" borderId="15" xfId="0" applyNumberFormat="1" applyBorder="1" applyAlignment="1"/>
    <xf numFmtId="0" fontId="4" fillId="0" borderId="5" xfId="0" applyFont="1" applyBorder="1"/>
    <xf numFmtId="0" fontId="4" fillId="0" borderId="6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/>
    <xf numFmtId="0" fontId="3" fillId="0" borderId="2" xfId="0" applyFont="1" applyBorder="1"/>
    <xf numFmtId="0" fontId="3" fillId="0" borderId="5" xfId="0" applyFont="1" applyFill="1" applyBorder="1"/>
    <xf numFmtId="3" fontId="3" fillId="0" borderId="6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0" fontId="4" fillId="0" borderId="2" xfId="0" applyFont="1" applyBorder="1" applyAlignment="1"/>
    <xf numFmtId="3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5" fillId="0" borderId="10" xfId="0" applyFont="1" applyBorder="1"/>
    <xf numFmtId="3" fontId="5" fillId="0" borderId="1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wnloads/1.2.%20&#218;rhida%20k&#246;lts.vet&#233;si%20rendelet%20m&#243;d%20mell&#233;kletek%20(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10">
          <cell r="C10">
            <v>200483762</v>
          </cell>
        </row>
        <row r="22">
          <cell r="C22">
            <v>6300000</v>
          </cell>
        </row>
        <row r="23">
          <cell r="C23">
            <v>69381705</v>
          </cell>
        </row>
        <row r="31">
          <cell r="F31">
            <v>29368000</v>
          </cell>
        </row>
        <row r="45">
          <cell r="F45">
            <v>0</v>
          </cell>
        </row>
        <row r="47">
          <cell r="F47">
            <v>0</v>
          </cell>
        </row>
        <row r="59">
          <cell r="F59">
            <v>0</v>
          </cell>
        </row>
        <row r="63">
          <cell r="F63">
            <v>538096605</v>
          </cell>
        </row>
        <row r="70">
          <cell r="F70">
            <v>206834000</v>
          </cell>
        </row>
      </sheetData>
      <sheetData sheetId="1">
        <row r="10">
          <cell r="F10">
            <v>172608548</v>
          </cell>
        </row>
        <row r="11">
          <cell r="F11">
            <v>29976703</v>
          </cell>
        </row>
        <row r="12">
          <cell r="F12">
            <v>86977661</v>
          </cell>
        </row>
        <row r="13">
          <cell r="F13">
            <v>7071378</v>
          </cell>
        </row>
        <row r="14">
          <cell r="F14">
            <v>244820630</v>
          </cell>
        </row>
        <row r="26">
          <cell r="F26">
            <v>7885252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C1" sqref="C1"/>
    </sheetView>
  </sheetViews>
  <sheetFormatPr defaultRowHeight="15"/>
  <cols>
    <col min="1" max="1" width="4.85546875" customWidth="1"/>
    <col min="2" max="2" width="4.7109375" customWidth="1"/>
    <col min="3" max="3" width="48.28515625" customWidth="1"/>
    <col min="4" max="4" width="15.85546875" customWidth="1"/>
    <col min="5" max="5" width="47" customWidth="1"/>
    <col min="6" max="6" width="18.28515625" customWidth="1"/>
  </cols>
  <sheetData>
    <row r="2" spans="1:6" ht="15.75">
      <c r="A2" s="1"/>
      <c r="B2" s="1"/>
      <c r="C2" s="2" t="s">
        <v>0</v>
      </c>
      <c r="D2" s="1"/>
      <c r="E2" s="1"/>
      <c r="F2" s="1"/>
    </row>
    <row r="3" spans="1:6" ht="15.75">
      <c r="B3" s="55" t="s">
        <v>1</v>
      </c>
      <c r="C3" s="55"/>
      <c r="D3" s="55"/>
      <c r="E3" s="55"/>
      <c r="F3" s="55"/>
    </row>
    <row r="4" spans="1:6">
      <c r="F4" t="s">
        <v>2</v>
      </c>
    </row>
    <row r="5" spans="1:6">
      <c r="A5" s="3"/>
      <c r="B5" s="3"/>
      <c r="C5" s="3" t="s">
        <v>3</v>
      </c>
      <c r="D5" s="3" t="s">
        <v>4</v>
      </c>
      <c r="E5" s="3" t="s">
        <v>5</v>
      </c>
      <c r="F5" s="3" t="s">
        <v>6</v>
      </c>
    </row>
    <row r="6" spans="1:6">
      <c r="A6" s="4"/>
      <c r="B6" s="52" t="s">
        <v>7</v>
      </c>
      <c r="C6" s="52"/>
      <c r="D6" s="52"/>
      <c r="E6" s="52" t="s">
        <v>8</v>
      </c>
      <c r="F6" s="52"/>
    </row>
    <row r="7" spans="1:6">
      <c r="A7" s="4">
        <v>1</v>
      </c>
      <c r="B7" s="52" t="s">
        <v>9</v>
      </c>
      <c r="C7" s="52"/>
      <c r="D7" s="5"/>
      <c r="E7" s="6" t="s">
        <v>10</v>
      </c>
      <c r="F7" s="7"/>
    </row>
    <row r="8" spans="1:6">
      <c r="A8" s="4">
        <v>2</v>
      </c>
      <c r="B8" s="8"/>
      <c r="C8" s="9" t="s">
        <v>11</v>
      </c>
      <c r="D8" s="10">
        <f>+'[1]1'!C10</f>
        <v>200483762</v>
      </c>
      <c r="E8" s="4" t="s">
        <v>12</v>
      </c>
      <c r="F8" s="11">
        <f>+'[1]2'!F10</f>
        <v>172608548</v>
      </c>
    </row>
    <row r="9" spans="1:6">
      <c r="A9" s="4">
        <v>3</v>
      </c>
      <c r="B9" s="8"/>
      <c r="C9" s="9" t="s">
        <v>13</v>
      </c>
      <c r="D9" s="10">
        <f>+'[1]1'!C22</f>
        <v>6300000</v>
      </c>
      <c r="E9" s="4" t="s">
        <v>14</v>
      </c>
      <c r="F9" s="11">
        <f>+'[1]2'!F11</f>
        <v>29976703</v>
      </c>
    </row>
    <row r="10" spans="1:6">
      <c r="A10" s="4">
        <v>4</v>
      </c>
      <c r="B10" s="8"/>
      <c r="C10" s="9" t="s">
        <v>15</v>
      </c>
      <c r="D10" s="10">
        <f>+'[1]1'!F31</f>
        <v>29368000</v>
      </c>
      <c r="E10" s="4" t="s">
        <v>16</v>
      </c>
      <c r="F10" s="11">
        <f>+'[1]2'!F12</f>
        <v>86977661</v>
      </c>
    </row>
    <row r="11" spans="1:6">
      <c r="A11" s="4">
        <v>5</v>
      </c>
      <c r="B11" s="8"/>
      <c r="C11" s="9" t="s">
        <v>17</v>
      </c>
      <c r="D11" s="10">
        <f>'[1]1'!F45</f>
        <v>0</v>
      </c>
      <c r="E11" s="4" t="s">
        <v>18</v>
      </c>
      <c r="F11" s="11">
        <f>+'[1]2'!F13</f>
        <v>7071378</v>
      </c>
    </row>
    <row r="12" spans="1:6" ht="15.75" thickBot="1">
      <c r="A12" s="4">
        <v>6</v>
      </c>
      <c r="B12" s="8"/>
      <c r="C12" s="12" t="s">
        <v>19</v>
      </c>
      <c r="D12" s="13">
        <f>+'[1]1'!C23</f>
        <v>69381705</v>
      </c>
      <c r="E12" s="14" t="s">
        <v>20</v>
      </c>
      <c r="F12" s="15">
        <f>+'[1]2'!F14</f>
        <v>244820630</v>
      </c>
    </row>
    <row r="13" spans="1:6" ht="15.75" thickBot="1">
      <c r="A13" s="4">
        <v>7</v>
      </c>
      <c r="B13" s="16"/>
      <c r="C13" s="17" t="s">
        <v>21</v>
      </c>
      <c r="D13" s="18">
        <f>SUM(D8:D12)</f>
        <v>305533467</v>
      </c>
      <c r="E13" s="19" t="s">
        <v>22</v>
      </c>
      <c r="F13" s="20">
        <f>SUM(F8:F12)</f>
        <v>541454920</v>
      </c>
    </row>
    <row r="14" spans="1:6">
      <c r="A14" s="4">
        <v>8</v>
      </c>
      <c r="B14" s="16"/>
      <c r="C14" s="21" t="s">
        <v>23</v>
      </c>
      <c r="D14" s="13"/>
      <c r="E14" s="22"/>
      <c r="F14" s="23"/>
    </row>
    <row r="15" spans="1:6">
      <c r="A15" s="56">
        <v>9</v>
      </c>
      <c r="B15" s="53"/>
      <c r="C15" s="24" t="s">
        <v>24</v>
      </c>
      <c r="D15" s="25"/>
      <c r="E15" s="26" t="s">
        <v>25</v>
      </c>
      <c r="F15" s="27">
        <f>+'[1]2'!F26</f>
        <v>7885252</v>
      </c>
    </row>
    <row r="16" spans="1:6" ht="15.75" thickBot="1">
      <c r="A16" s="56"/>
      <c r="B16" s="53"/>
      <c r="C16" s="28" t="s">
        <v>26</v>
      </c>
      <c r="D16" s="29">
        <f>+'[1]1'!F63-'[1]1'!F70</f>
        <v>331262605</v>
      </c>
      <c r="E16" s="28" t="s">
        <v>26</v>
      </c>
      <c r="F16" s="30"/>
    </row>
    <row r="17" spans="1:6" ht="15.75" thickBot="1">
      <c r="A17" s="4">
        <v>10</v>
      </c>
      <c r="B17" s="16"/>
      <c r="C17" s="31" t="s">
        <v>27</v>
      </c>
      <c r="D17" s="18">
        <f>+D13+D15+D16</f>
        <v>636796072</v>
      </c>
      <c r="E17" s="32" t="s">
        <v>28</v>
      </c>
      <c r="F17" s="20">
        <f>SUM(F13:F16)</f>
        <v>549340172</v>
      </c>
    </row>
    <row r="18" spans="1:6">
      <c r="A18" s="4">
        <v>11</v>
      </c>
      <c r="B18" s="52" t="s">
        <v>29</v>
      </c>
      <c r="C18" s="52"/>
      <c r="D18" s="33"/>
      <c r="E18" s="34" t="s">
        <v>30</v>
      </c>
      <c r="F18" s="7"/>
    </row>
    <row r="19" spans="1:6">
      <c r="A19" s="4">
        <v>12</v>
      </c>
      <c r="B19" s="8"/>
      <c r="C19" s="9" t="s">
        <v>31</v>
      </c>
      <c r="D19" s="11">
        <v>0</v>
      </c>
      <c r="E19" s="4" t="s">
        <v>32</v>
      </c>
      <c r="F19" s="11">
        <v>6175900</v>
      </c>
    </row>
    <row r="20" spans="1:6">
      <c r="A20" s="4">
        <v>13</v>
      </c>
      <c r="B20" s="8"/>
      <c r="C20" s="9" t="s">
        <v>33</v>
      </c>
      <c r="D20" s="11">
        <f>'[1]1'!F47</f>
        <v>0</v>
      </c>
      <c r="E20" s="4" t="s">
        <v>34</v>
      </c>
      <c r="F20" s="11">
        <v>81280000</v>
      </c>
    </row>
    <row r="21" spans="1:6">
      <c r="A21" s="4">
        <v>14</v>
      </c>
      <c r="B21" s="8"/>
      <c r="C21" s="9" t="s">
        <v>35</v>
      </c>
      <c r="D21" s="11">
        <f>'[1]1'!F59</f>
        <v>0</v>
      </c>
      <c r="E21" s="4" t="s">
        <v>36</v>
      </c>
      <c r="F21" s="4"/>
    </row>
    <row r="22" spans="1:6" ht="15.75" thickBot="1">
      <c r="A22" s="4">
        <v>15</v>
      </c>
      <c r="B22" s="8"/>
      <c r="C22" s="14"/>
      <c r="D22" s="15"/>
      <c r="E22" s="35"/>
      <c r="F22" s="36"/>
    </row>
    <row r="23" spans="1:6" ht="15.75" thickBot="1">
      <c r="A23" s="4">
        <v>16</v>
      </c>
      <c r="B23" s="37"/>
      <c r="C23" s="38" t="s">
        <v>37</v>
      </c>
      <c r="D23" s="39">
        <f>SUM(D19:D22)</f>
        <v>0</v>
      </c>
      <c r="E23" s="40" t="s">
        <v>38</v>
      </c>
      <c r="F23" s="41">
        <f>SUM(F19:F22)</f>
        <v>87455900</v>
      </c>
    </row>
    <row r="24" spans="1:6">
      <c r="A24" s="4">
        <v>17</v>
      </c>
      <c r="B24" s="42"/>
      <c r="C24" s="21" t="s">
        <v>39</v>
      </c>
      <c r="D24" s="43">
        <v>0</v>
      </c>
      <c r="E24" s="44"/>
      <c r="F24" s="45"/>
    </row>
    <row r="25" spans="1:6">
      <c r="A25" s="53">
        <v>18</v>
      </c>
      <c r="B25" s="53"/>
      <c r="C25" s="14" t="s">
        <v>40</v>
      </c>
      <c r="D25" s="27"/>
      <c r="E25" s="14" t="s">
        <v>41</v>
      </c>
      <c r="F25" s="54"/>
    </row>
    <row r="26" spans="1:6" ht="15.75" thickBot="1">
      <c r="A26" s="53"/>
      <c r="B26" s="53"/>
      <c r="C26" s="28" t="s">
        <v>26</v>
      </c>
      <c r="D26" s="27"/>
      <c r="E26" s="28" t="s">
        <v>26</v>
      </c>
      <c r="F26" s="54"/>
    </row>
    <row r="27" spans="1:6" ht="15.75" thickBot="1">
      <c r="A27" s="4">
        <v>19</v>
      </c>
      <c r="B27" s="16"/>
      <c r="C27" s="31" t="s">
        <v>42</v>
      </c>
      <c r="D27" s="18">
        <v>0</v>
      </c>
      <c r="E27" s="32" t="s">
        <v>43</v>
      </c>
      <c r="F27" s="20">
        <f>SUM(F23:F26)</f>
        <v>87455900</v>
      </c>
    </row>
    <row r="28" spans="1:6" ht="15.75">
      <c r="A28" s="4">
        <v>20</v>
      </c>
      <c r="B28" s="8"/>
      <c r="C28" s="46" t="s">
        <v>44</v>
      </c>
      <c r="D28" s="47">
        <f>+D17+D26</f>
        <v>636796072</v>
      </c>
      <c r="E28" s="46" t="s">
        <v>45</v>
      </c>
      <c r="F28" s="47">
        <f>F17+F27</f>
        <v>636796072</v>
      </c>
    </row>
    <row r="29" spans="1:6" ht="15.75">
      <c r="A29" s="48"/>
      <c r="B29" s="49"/>
      <c r="C29" s="50"/>
      <c r="D29" s="51"/>
      <c r="E29" s="50"/>
      <c r="F29" s="51">
        <f>D28-F28</f>
        <v>0</v>
      </c>
    </row>
  </sheetData>
  <mergeCells count="10">
    <mergeCell ref="B18:C18"/>
    <mergeCell ref="A25:A26"/>
    <mergeCell ref="B25:B26"/>
    <mergeCell ref="F25:F26"/>
    <mergeCell ref="B3:F3"/>
    <mergeCell ref="B6:D6"/>
    <mergeCell ref="E6:F6"/>
    <mergeCell ref="B7:C7"/>
    <mergeCell ref="A15:A16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2020-11-29T17:03:37Z</dcterms:created>
  <dcterms:modified xsi:type="dcterms:W3CDTF">2020-12-02T07:46:23Z</dcterms:modified>
</cp:coreProperties>
</file>