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Városellátó" sheetId="1" r:id="rId1"/>
  </sheets>
  <definedNames>
    <definedName name="_xlnm.Print_Titles" localSheetId="0">Városellátó!$1:$7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D53" i="1"/>
  <c r="G52" i="1"/>
  <c r="F52" i="1"/>
  <c r="E52" i="1"/>
  <c r="D52" i="1"/>
  <c r="C52" i="1"/>
  <c r="E49" i="1"/>
  <c r="D49" i="1" s="1"/>
  <c r="E48" i="1"/>
  <c r="D48" i="1" s="1"/>
  <c r="E47" i="1"/>
  <c r="D47" i="1" s="1"/>
  <c r="G46" i="1"/>
  <c r="G57" i="1" s="1"/>
  <c r="F46" i="1"/>
  <c r="F57" i="1" s="1"/>
  <c r="E46" i="1"/>
  <c r="E57" i="1" s="1"/>
  <c r="C46" i="1"/>
  <c r="C57" i="1" s="1"/>
  <c r="E41" i="1"/>
  <c r="D41" i="1" s="1"/>
  <c r="D38" i="1" s="1"/>
  <c r="G38" i="1"/>
  <c r="F38" i="1"/>
  <c r="E38" i="1"/>
  <c r="C38" i="1"/>
  <c r="G31" i="1"/>
  <c r="F31" i="1"/>
  <c r="E31" i="1"/>
  <c r="D31" i="1"/>
  <c r="C31" i="1"/>
  <c r="G27" i="1"/>
  <c r="F27" i="1"/>
  <c r="E27" i="1"/>
  <c r="D27" i="1"/>
  <c r="C27" i="1"/>
  <c r="G21" i="1"/>
  <c r="F21" i="1"/>
  <c r="E21" i="1"/>
  <c r="D21" i="1"/>
  <c r="C21" i="1"/>
  <c r="D18" i="1"/>
  <c r="E17" i="1"/>
  <c r="D17" i="1" s="1"/>
  <c r="E16" i="1"/>
  <c r="D16" i="1" s="1"/>
  <c r="E15" i="1"/>
  <c r="D15" i="1" s="1"/>
  <c r="E14" i="1"/>
  <c r="D14" i="1" s="1"/>
  <c r="D13" i="1"/>
  <c r="C13" i="1"/>
  <c r="E12" i="1"/>
  <c r="D12" i="1" s="1"/>
  <c r="D11" i="1"/>
  <c r="D9" i="1" s="1"/>
  <c r="D37" i="1" s="1"/>
  <c r="D42" i="1" s="1"/>
  <c r="C10" i="1"/>
  <c r="G9" i="1"/>
  <c r="G37" i="1" s="1"/>
  <c r="G42" i="1" s="1"/>
  <c r="F9" i="1"/>
  <c r="F37" i="1" s="1"/>
  <c r="F42" i="1" s="1"/>
  <c r="E9" i="1"/>
  <c r="E37" i="1" s="1"/>
  <c r="E42" i="1" s="1"/>
  <c r="C9" i="1"/>
  <c r="C37" i="1" s="1"/>
  <c r="C42" i="1" s="1"/>
  <c r="D46" i="1" l="1"/>
  <c r="D57" i="1" s="1"/>
</calcChain>
</file>

<file path=xl/sharedStrings.xml><?xml version="1.0" encoding="utf-8"?>
<sst xmlns="http://schemas.openxmlformats.org/spreadsheetml/2006/main" count="118" uniqueCount="105">
  <si>
    <t>6. melléklet a 11/2015. (VI.25.) önkormányzati rendelethez</t>
  </si>
  <si>
    <t>6. melléklet a 2/2015. (II.13.) önkormányzati rendelethez</t>
  </si>
  <si>
    <t>Költségvetési szerv megnevezése</t>
  </si>
  <si>
    <t>Városellátó Szervezet</t>
  </si>
  <si>
    <t>03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</si>
  <si>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</si>
  <si>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</si>
  <si>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</si>
  <si>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</si>
  <si>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</si>
  <si>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</si>
  <si>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</si>
  <si>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Módosított előirányzat</t>
  </si>
  <si>
    <t>Kötelező feladatok</t>
  </si>
  <si>
    <t xml:space="preserve">Módosítás </t>
  </si>
  <si>
    <t>önként vállalt feladatok</t>
  </si>
  <si>
    <t>A</t>
  </si>
  <si>
    <t>B</t>
  </si>
  <si>
    <t>C</t>
  </si>
  <si>
    <t>D</t>
  </si>
  <si>
    <t>E</t>
  </si>
  <si>
    <t>F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</si>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</sst>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</xf>
    <xf numFmtId="3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3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3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right" vertical="center" wrapText="1" indent="1"/>
    </xf>
    <xf numFmtId="3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37" xfId="0" applyNumberFormat="1" applyFont="1" applyFill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0" fontId="16" fillId="0" borderId="36" xfId="0" applyFont="1" applyBorder="1" applyAlignment="1" applyProtection="1">
      <alignment horizontal="left" wrapText="1" indent="1"/>
    </xf>
    <xf numFmtId="3" fontId="16" fillId="0" borderId="37" xfId="0" applyNumberFormat="1" applyFont="1" applyBorder="1" applyAlignment="1" applyProtection="1">
      <alignment horizontal="right" wrapText="1" inden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3" fontId="5" fillId="0" borderId="36" xfId="0" applyNumberFormat="1" applyFont="1" applyFill="1" applyBorder="1" applyAlignment="1" applyProtection="1">
      <alignment horizontal="right" vertical="center" wrapText="1" indent="1"/>
    </xf>
    <xf numFmtId="3" fontId="4" fillId="0" borderId="3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3" fontId="0" fillId="0" borderId="0" xfId="0" applyNumberFormat="1" applyFill="1" applyAlignment="1" applyProtection="1">
      <alignment horizontal="right" vertical="center" wrapText="1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4" xfId="0" applyNumberFormat="1" applyFont="1" applyFill="1" applyBorder="1" applyAlignment="1" applyProtection="1">
      <alignment horizontal="right" vertical="center" wrapText="1" indent="1"/>
    </xf>
    <xf numFmtId="3" fontId="8" fillId="0" borderId="36" xfId="0" applyNumberFormat="1" applyFont="1" applyFill="1" applyBorder="1" applyAlignment="1" applyProtection="1">
      <alignment horizontal="righ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6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0"/>
  <sheetViews>
    <sheetView tabSelected="1" zoomScaleNormal="100" workbookViewId="0">
      <selection activeCell="G1" sqref="G1"/>
    </sheetView>
  </sheetViews>
  <sheetFormatPr defaultRowHeight="12.75" x14ac:dyDescent="0.2"/>
  <cols>
    <col min="1" max="1" width="10.33203125" style="94" customWidth="1"/>
    <col min="2" max="2" width="62.5" style="21" customWidth="1"/>
    <col min="3" max="3" width="15.5" style="21" customWidth="1"/>
    <col min="4" max="4" width="16" style="21" customWidth="1"/>
    <col min="5" max="5" width="16.83203125" style="21" customWidth="1"/>
    <col min="6" max="6" width="13.1640625" style="21" customWidth="1"/>
    <col min="7" max="7" width="14.83203125" style="21" customWidth="1"/>
    <col min="8" max="16384" width="9.33203125" style="21"/>
  </cols>
  <sheetData>
    <row r="1" spans="1:7" s="4" customFormat="1" ht="15" customHeight="1" x14ac:dyDescent="0.2">
      <c r="A1" s="1"/>
      <c r="B1" s="2"/>
      <c r="C1" s="2"/>
      <c r="D1" s="2"/>
      <c r="E1" s="3"/>
      <c r="G1" s="3" t="s">
        <v>0</v>
      </c>
    </row>
    <row r="2" spans="1:7" s="4" customFormat="1" ht="21" customHeight="1" thickBot="1" x14ac:dyDescent="0.25">
      <c r="A2" s="1"/>
      <c r="B2" s="2"/>
      <c r="C2" s="2"/>
      <c r="D2" s="2"/>
      <c r="E2" s="3"/>
      <c r="G2" s="3" t="s">
        <v>1</v>
      </c>
    </row>
    <row r="3" spans="1:7" s="9" customFormat="1" ht="25.5" customHeight="1" x14ac:dyDescent="0.2">
      <c r="A3" s="5" t="s">
        <v>2</v>
      </c>
      <c r="B3" s="6" t="s">
        <v>3</v>
      </c>
      <c r="C3" s="7"/>
      <c r="D3" s="7"/>
      <c r="E3" s="7"/>
      <c r="F3" s="7"/>
      <c r="G3" s="8" t="s">
        <v>4</v>
      </c>
    </row>
    <row r="4" spans="1:7" s="9" customFormat="1" ht="24.75" customHeight="1" thickBot="1" x14ac:dyDescent="0.25">
      <c r="A4" s="10" t="s">
        <v>5</v>
      </c>
      <c r="B4" s="11" t="s">
        <v>6</v>
      </c>
      <c r="C4" s="12"/>
      <c r="D4" s="12"/>
      <c r="E4" s="11"/>
      <c r="F4" s="12"/>
      <c r="G4" s="13" t="s">
        <v>7</v>
      </c>
    </row>
    <row r="5" spans="1:7" s="16" customFormat="1" ht="15.95" customHeight="1" thickBot="1" x14ac:dyDescent="0.3">
      <c r="A5" s="14"/>
      <c r="B5" s="14"/>
      <c r="C5" s="14"/>
      <c r="D5" s="14"/>
      <c r="E5" s="14"/>
      <c r="F5" s="14"/>
      <c r="G5" s="15" t="s">
        <v>8</v>
      </c>
    </row>
    <row r="6" spans="1:7" ht="24.75" thickBot="1" x14ac:dyDescent="0.25">
      <c r="A6" s="17" t="s">
        <v>9</v>
      </c>
      <c r="B6" s="18" t="s">
        <v>10</v>
      </c>
      <c r="C6" s="19" t="s">
        <v>11</v>
      </c>
      <c r="D6" s="20" t="s">
        <v>12</v>
      </c>
      <c r="E6" s="20" t="s">
        <v>13</v>
      </c>
      <c r="F6" s="20" t="s">
        <v>14</v>
      </c>
      <c r="G6" s="19" t="s">
        <v>15</v>
      </c>
    </row>
    <row r="7" spans="1:7" s="26" customFormat="1" ht="12.95" customHeight="1" thickBot="1" x14ac:dyDescent="0.25">
      <c r="A7" s="22"/>
      <c r="B7" s="23" t="s">
        <v>16</v>
      </c>
      <c r="C7" s="24" t="s">
        <v>17</v>
      </c>
      <c r="D7" s="24" t="s">
        <v>18</v>
      </c>
      <c r="E7" s="24" t="s">
        <v>19</v>
      </c>
      <c r="F7" s="24" t="s">
        <v>20</v>
      </c>
      <c r="G7" s="25" t="s">
        <v>21</v>
      </c>
    </row>
    <row r="8" spans="1:7" s="26" customFormat="1" ht="15.95" customHeight="1" thickBot="1" x14ac:dyDescent="0.25">
      <c r="A8" s="27"/>
      <c r="B8" s="28" t="s">
        <v>22</v>
      </c>
      <c r="C8" s="28"/>
      <c r="D8" s="28"/>
      <c r="E8" s="28"/>
      <c r="F8" s="28"/>
      <c r="G8" s="29"/>
    </row>
    <row r="9" spans="1:7" s="33" customFormat="1" ht="12" customHeight="1" thickBot="1" x14ac:dyDescent="0.25">
      <c r="A9" s="22" t="s">
        <v>23</v>
      </c>
      <c r="B9" s="30" t="s">
        <v>24</v>
      </c>
      <c r="C9" s="31">
        <f>SUM(C10:C20)</f>
        <v>108587</v>
      </c>
      <c r="D9" s="31">
        <f>SUM(D10:D20)</f>
        <v>108587</v>
      </c>
      <c r="E9" s="31">
        <f>SUM(E10:E20)</f>
        <v>70529</v>
      </c>
      <c r="F9" s="31">
        <f>SUM(F10:F20)</f>
        <v>0</v>
      </c>
      <c r="G9" s="32">
        <f>SUM(G10:G20)</f>
        <v>38058</v>
      </c>
    </row>
    <row r="10" spans="1:7" s="33" customFormat="1" ht="12" customHeight="1" x14ac:dyDescent="0.2">
      <c r="A10" s="34" t="s">
        <v>25</v>
      </c>
      <c r="B10" s="35" t="s">
        <v>26</v>
      </c>
      <c r="C10" s="36">
        <f>+E10+G10</f>
        <v>0</v>
      </c>
      <c r="D10" s="36"/>
      <c r="E10" s="37"/>
      <c r="F10" s="37"/>
      <c r="G10" s="38"/>
    </row>
    <row r="11" spans="1:7" s="33" customFormat="1" ht="12" customHeight="1" x14ac:dyDescent="0.2">
      <c r="A11" s="39" t="s">
        <v>27</v>
      </c>
      <c r="B11" s="40" t="s">
        <v>28</v>
      </c>
      <c r="C11" s="41">
        <v>5398</v>
      </c>
      <c r="D11" s="42">
        <f>+E11+G11</f>
        <v>5398</v>
      </c>
      <c r="E11" s="42"/>
      <c r="F11" s="42"/>
      <c r="G11" s="43">
        <v>5398</v>
      </c>
    </row>
    <row r="12" spans="1:7" s="33" customFormat="1" ht="12" customHeight="1" x14ac:dyDescent="0.2">
      <c r="A12" s="39" t="s">
        <v>29</v>
      </c>
      <c r="B12" s="40" t="s">
        <v>30</v>
      </c>
      <c r="C12" s="41">
        <v>5000</v>
      </c>
      <c r="D12" s="42">
        <f t="shared" ref="D12:D18" si="0">+E12+G12</f>
        <v>5000</v>
      </c>
      <c r="E12" s="42">
        <f>+F12+5000</f>
        <v>5000</v>
      </c>
      <c r="F12" s="42"/>
      <c r="G12" s="43"/>
    </row>
    <row r="13" spans="1:7" s="33" customFormat="1" ht="12" customHeight="1" x14ac:dyDescent="0.2">
      <c r="A13" s="39" t="s">
        <v>31</v>
      </c>
      <c r="B13" s="40" t="s">
        <v>32</v>
      </c>
      <c r="C13" s="41">
        <f>+E13+G13</f>
        <v>0</v>
      </c>
      <c r="D13" s="42">
        <f t="shared" si="0"/>
        <v>0</v>
      </c>
      <c r="E13" s="42"/>
      <c r="F13" s="42"/>
      <c r="G13" s="43"/>
    </row>
    <row r="14" spans="1:7" s="33" customFormat="1" ht="12" customHeight="1" x14ac:dyDescent="0.2">
      <c r="A14" s="39" t="s">
        <v>33</v>
      </c>
      <c r="B14" s="40" t="s">
        <v>34</v>
      </c>
      <c r="C14" s="41">
        <v>53493</v>
      </c>
      <c r="D14" s="42">
        <f t="shared" si="0"/>
        <v>53493</v>
      </c>
      <c r="E14" s="42">
        <f>+F14+25178</f>
        <v>25178</v>
      </c>
      <c r="F14" s="42"/>
      <c r="G14" s="43">
        <v>28315</v>
      </c>
    </row>
    <row r="15" spans="1:7" s="33" customFormat="1" ht="12" customHeight="1" x14ac:dyDescent="0.2">
      <c r="A15" s="39" t="s">
        <v>35</v>
      </c>
      <c r="B15" s="40" t="s">
        <v>36</v>
      </c>
      <c r="C15" s="41">
        <v>18345</v>
      </c>
      <c r="D15" s="42">
        <f t="shared" si="0"/>
        <v>18345</v>
      </c>
      <c r="E15" s="42">
        <f>+F15+18345</f>
        <v>18345</v>
      </c>
      <c r="F15" s="42"/>
      <c r="G15" s="43"/>
    </row>
    <row r="16" spans="1:7" s="33" customFormat="1" ht="12" customHeight="1" x14ac:dyDescent="0.2">
      <c r="A16" s="39" t="s">
        <v>37</v>
      </c>
      <c r="B16" s="44" t="s">
        <v>38</v>
      </c>
      <c r="C16" s="41">
        <v>22000</v>
      </c>
      <c r="D16" s="42">
        <f t="shared" si="0"/>
        <v>22000</v>
      </c>
      <c r="E16" s="45">
        <f>+F16+22000</f>
        <v>22000</v>
      </c>
      <c r="F16" s="41"/>
      <c r="G16" s="43"/>
    </row>
    <row r="17" spans="1:7" s="33" customFormat="1" ht="12" customHeight="1" x14ac:dyDescent="0.2">
      <c r="A17" s="39" t="s">
        <v>39</v>
      </c>
      <c r="B17" s="40" t="s">
        <v>40</v>
      </c>
      <c r="C17" s="41">
        <v>6</v>
      </c>
      <c r="D17" s="42">
        <f t="shared" si="0"/>
        <v>6</v>
      </c>
      <c r="E17" s="41">
        <f>+F17+6</f>
        <v>6</v>
      </c>
      <c r="F17" s="45"/>
      <c r="G17" s="46"/>
    </row>
    <row r="18" spans="1:7" s="47" customFormat="1" ht="12" customHeight="1" x14ac:dyDescent="0.2">
      <c r="A18" s="39" t="s">
        <v>41</v>
      </c>
      <c r="B18" s="40" t="s">
        <v>42</v>
      </c>
      <c r="C18" s="41">
        <v>4345</v>
      </c>
      <c r="D18" s="42">
        <f t="shared" si="0"/>
        <v>4345</v>
      </c>
      <c r="E18" s="42"/>
      <c r="F18" s="42"/>
      <c r="G18" s="43">
        <v>4345</v>
      </c>
    </row>
    <row r="19" spans="1:7" s="47" customFormat="1" ht="12" customHeight="1" x14ac:dyDescent="0.2">
      <c r="A19" s="39" t="s">
        <v>43</v>
      </c>
      <c r="B19" s="40" t="s">
        <v>44</v>
      </c>
      <c r="C19" s="48"/>
      <c r="D19" s="42"/>
      <c r="E19" s="41"/>
      <c r="F19" s="41"/>
      <c r="G19" s="49"/>
    </row>
    <row r="20" spans="1:7" s="47" customFormat="1" ht="12" customHeight="1" thickBot="1" x14ac:dyDescent="0.25">
      <c r="A20" s="39" t="s">
        <v>45</v>
      </c>
      <c r="B20" s="44" t="s">
        <v>46</v>
      </c>
      <c r="C20" s="48"/>
      <c r="D20" s="42"/>
      <c r="E20" s="45"/>
      <c r="F20" s="45"/>
      <c r="G20" s="49"/>
    </row>
    <row r="21" spans="1:7" s="33" customFormat="1" ht="12" customHeight="1" thickBot="1" x14ac:dyDescent="0.25">
      <c r="A21" s="22" t="s">
        <v>47</v>
      </c>
      <c r="B21" s="30" t="s">
        <v>48</v>
      </c>
      <c r="C21" s="31">
        <f>SUM(C22:C25)</f>
        <v>0</v>
      </c>
      <c r="D21" s="31">
        <f>SUM(D22:D25)</f>
        <v>0</v>
      </c>
      <c r="E21" s="31">
        <f>SUM(E22:E25)</f>
        <v>0</v>
      </c>
      <c r="F21" s="31">
        <f>SUM(F22:F25)</f>
        <v>0</v>
      </c>
      <c r="G21" s="32">
        <f>SUM(G22:G24)</f>
        <v>0</v>
      </c>
    </row>
    <row r="22" spans="1:7" s="47" customFormat="1" ht="12" customHeight="1" x14ac:dyDescent="0.2">
      <c r="A22" s="39" t="s">
        <v>49</v>
      </c>
      <c r="B22" s="50" t="s">
        <v>50</v>
      </c>
      <c r="C22" s="48"/>
      <c r="D22" s="48"/>
      <c r="E22" s="48"/>
      <c r="F22" s="48"/>
      <c r="G22" s="43"/>
    </row>
    <row r="23" spans="1:7" s="47" customFormat="1" ht="12" customHeight="1" x14ac:dyDescent="0.2">
      <c r="A23" s="39" t="s">
        <v>51</v>
      </c>
      <c r="B23" s="40" t="s">
        <v>52</v>
      </c>
      <c r="C23" s="42"/>
      <c r="D23" s="42"/>
      <c r="E23" s="42"/>
      <c r="F23" s="42"/>
      <c r="G23" s="43"/>
    </row>
    <row r="24" spans="1:7" s="47" customFormat="1" ht="12" customHeight="1" x14ac:dyDescent="0.2">
      <c r="A24" s="39" t="s">
        <v>53</v>
      </c>
      <c r="B24" s="40" t="s">
        <v>54</v>
      </c>
      <c r="C24" s="42"/>
      <c r="D24" s="42"/>
      <c r="E24" s="42"/>
      <c r="F24" s="42"/>
      <c r="G24" s="43"/>
    </row>
    <row r="25" spans="1:7" s="47" customFormat="1" ht="12" customHeight="1" thickBot="1" x14ac:dyDescent="0.25">
      <c r="A25" s="39" t="s">
        <v>55</v>
      </c>
      <c r="B25" s="40" t="s">
        <v>56</v>
      </c>
      <c r="C25" s="42"/>
      <c r="D25" s="42"/>
      <c r="E25" s="42"/>
      <c r="F25" s="42"/>
      <c r="G25" s="43"/>
    </row>
    <row r="26" spans="1:7" s="47" customFormat="1" ht="12" customHeight="1" thickBot="1" x14ac:dyDescent="0.25">
      <c r="A26" s="51" t="s">
        <v>57</v>
      </c>
      <c r="B26" s="52" t="s">
        <v>58</v>
      </c>
      <c r="C26" s="53"/>
      <c r="D26" s="53"/>
      <c r="E26" s="53"/>
      <c r="F26" s="53"/>
      <c r="G26" s="54"/>
    </row>
    <row r="27" spans="1:7" s="47" customFormat="1" ht="12" customHeight="1" thickBot="1" x14ac:dyDescent="0.25">
      <c r="A27" s="51" t="s">
        <v>59</v>
      </c>
      <c r="B27" s="52" t="s">
        <v>60</v>
      </c>
      <c r="C27" s="53">
        <f>SUM(C28:C30)</f>
        <v>0</v>
      </c>
      <c r="D27" s="53">
        <f>SUM(D28:D30)</f>
        <v>0</v>
      </c>
      <c r="E27" s="53">
        <f>SUM(E28:E30)</f>
        <v>0</v>
      </c>
      <c r="F27" s="53">
        <f>SUM(F28:F30)</f>
        <v>0</v>
      </c>
      <c r="G27" s="32">
        <f>+G28+G29</f>
        <v>0</v>
      </c>
    </row>
    <row r="28" spans="1:7" s="47" customFormat="1" ht="12" customHeight="1" x14ac:dyDescent="0.2">
      <c r="A28" s="55" t="s">
        <v>61</v>
      </c>
      <c r="B28" s="56" t="s">
        <v>52</v>
      </c>
      <c r="C28" s="57"/>
      <c r="D28" s="57"/>
      <c r="E28" s="57"/>
      <c r="F28" s="57"/>
      <c r="G28" s="58"/>
    </row>
    <row r="29" spans="1:7" s="47" customFormat="1" ht="12" customHeight="1" x14ac:dyDescent="0.2">
      <c r="A29" s="55" t="s">
        <v>62</v>
      </c>
      <c r="B29" s="59" t="s">
        <v>63</v>
      </c>
      <c r="C29" s="60"/>
      <c r="D29" s="60"/>
      <c r="E29" s="60"/>
      <c r="F29" s="60"/>
      <c r="G29" s="61"/>
    </row>
    <row r="30" spans="1:7" s="47" customFormat="1" ht="12" customHeight="1" thickBot="1" x14ac:dyDescent="0.25">
      <c r="A30" s="39" t="s">
        <v>64</v>
      </c>
      <c r="B30" s="62" t="s">
        <v>65</v>
      </c>
      <c r="C30" s="63"/>
      <c r="D30" s="63"/>
      <c r="E30" s="63"/>
      <c r="F30" s="63"/>
      <c r="G30" s="64"/>
    </row>
    <row r="31" spans="1:7" s="47" customFormat="1" ht="12" customHeight="1" thickBot="1" x14ac:dyDescent="0.25">
      <c r="A31" s="51" t="s">
        <v>66</v>
      </c>
      <c r="B31" s="52" t="s">
        <v>67</v>
      </c>
      <c r="C31" s="53">
        <f>SUM(C32:C34)</f>
        <v>0</v>
      </c>
      <c r="D31" s="53">
        <f>SUM(D32:D34)</f>
        <v>0</v>
      </c>
      <c r="E31" s="53">
        <f>SUM(E32:E34)</f>
        <v>0</v>
      </c>
      <c r="F31" s="53">
        <f>SUM(F32:F34)</f>
        <v>0</v>
      </c>
      <c r="G31" s="32">
        <f>+G32+G33+G34</f>
        <v>0</v>
      </c>
    </row>
    <row r="32" spans="1:7" s="47" customFormat="1" ht="12" customHeight="1" x14ac:dyDescent="0.2">
      <c r="A32" s="55" t="s">
        <v>68</v>
      </c>
      <c r="B32" s="56" t="s">
        <v>69</v>
      </c>
      <c r="C32" s="57"/>
      <c r="D32" s="57"/>
      <c r="E32" s="57"/>
      <c r="F32" s="57"/>
      <c r="G32" s="58"/>
    </row>
    <row r="33" spans="1:7" s="47" customFormat="1" ht="12" customHeight="1" x14ac:dyDescent="0.2">
      <c r="A33" s="55" t="s">
        <v>70</v>
      </c>
      <c r="B33" s="59" t="s">
        <v>71</v>
      </c>
      <c r="C33" s="60"/>
      <c r="D33" s="60"/>
      <c r="E33" s="60"/>
      <c r="F33" s="60"/>
      <c r="G33" s="61"/>
    </row>
    <row r="34" spans="1:7" s="47" customFormat="1" ht="12" customHeight="1" thickBot="1" x14ac:dyDescent="0.25">
      <c r="A34" s="39" t="s">
        <v>72</v>
      </c>
      <c r="B34" s="65" t="s">
        <v>73</v>
      </c>
      <c r="C34" s="66"/>
      <c r="D34" s="66"/>
      <c r="E34" s="66"/>
      <c r="F34" s="66"/>
      <c r="G34" s="64"/>
    </row>
    <row r="35" spans="1:7" s="33" customFormat="1" ht="12" customHeight="1" thickBot="1" x14ac:dyDescent="0.25">
      <c r="A35" s="51" t="s">
        <v>74</v>
      </c>
      <c r="B35" s="52" t="s">
        <v>75</v>
      </c>
      <c r="C35" s="53"/>
      <c r="D35" s="53"/>
      <c r="E35" s="53"/>
      <c r="F35" s="53"/>
      <c r="G35" s="54"/>
    </row>
    <row r="36" spans="1:7" s="33" customFormat="1" ht="12" customHeight="1" thickBot="1" x14ac:dyDescent="0.25">
      <c r="A36" s="51" t="s">
        <v>76</v>
      </c>
      <c r="B36" s="52" t="s">
        <v>77</v>
      </c>
      <c r="C36" s="67"/>
      <c r="D36" s="68"/>
      <c r="E36" s="68"/>
      <c r="F36" s="69"/>
      <c r="G36" s="70"/>
    </row>
    <row r="37" spans="1:7" s="33" customFormat="1" ht="12" customHeight="1" thickBot="1" x14ac:dyDescent="0.25">
      <c r="A37" s="22" t="s">
        <v>78</v>
      </c>
      <c r="B37" s="52" t="s">
        <v>79</v>
      </c>
      <c r="C37" s="67">
        <f>C9+C21+C26+C27+C31+C35+C36</f>
        <v>108587</v>
      </c>
      <c r="D37" s="71">
        <f>D9+D21+D26+D27+D31+D35+D36</f>
        <v>108587</v>
      </c>
      <c r="E37" s="68">
        <f>E9+E21+E26+E27+E31+E35+E36</f>
        <v>70529</v>
      </c>
      <c r="F37" s="67">
        <f>F9+F21+F26+F27+F31+F35+F36</f>
        <v>0</v>
      </c>
      <c r="G37" s="72">
        <f>+G9+G21+G26+G27+G31+G35+G36</f>
        <v>38058</v>
      </c>
    </row>
    <row r="38" spans="1:7" s="33" customFormat="1" ht="12" customHeight="1" thickBot="1" x14ac:dyDescent="0.25">
      <c r="A38" s="73" t="s">
        <v>80</v>
      </c>
      <c r="B38" s="52" t="s">
        <v>81</v>
      </c>
      <c r="C38" s="67">
        <f>SUM(C39:C41)</f>
        <v>106928</v>
      </c>
      <c r="D38" s="71">
        <f>SUM(D39:D41)</f>
        <v>108363</v>
      </c>
      <c r="E38" s="68">
        <f>SUM(E39:E41)</f>
        <v>69891</v>
      </c>
      <c r="F38" s="67">
        <f>SUM(F39:F41)</f>
        <v>1435</v>
      </c>
      <c r="G38" s="72">
        <f>+G39+G40+G41</f>
        <v>38472</v>
      </c>
    </row>
    <row r="39" spans="1:7" s="33" customFormat="1" ht="12" customHeight="1" x14ac:dyDescent="0.2">
      <c r="A39" s="55" t="s">
        <v>82</v>
      </c>
      <c r="B39" s="56" t="s">
        <v>83</v>
      </c>
      <c r="C39" s="57"/>
      <c r="D39" s="57"/>
      <c r="E39" s="57"/>
      <c r="F39" s="57"/>
      <c r="G39" s="58"/>
    </row>
    <row r="40" spans="1:7" s="33" customFormat="1" ht="12" customHeight="1" x14ac:dyDescent="0.2">
      <c r="A40" s="55" t="s">
        <v>84</v>
      </c>
      <c r="B40" s="59" t="s">
        <v>85</v>
      </c>
      <c r="C40" s="57"/>
      <c r="D40" s="57"/>
      <c r="E40" s="60"/>
      <c r="F40" s="60"/>
      <c r="G40" s="61"/>
    </row>
    <row r="41" spans="1:7" s="47" customFormat="1" ht="12" customHeight="1" thickBot="1" x14ac:dyDescent="0.25">
      <c r="A41" s="39" t="s">
        <v>86</v>
      </c>
      <c r="B41" s="65" t="s">
        <v>87</v>
      </c>
      <c r="C41" s="57">
        <v>106928</v>
      </c>
      <c r="D41" s="74">
        <f>+E41+G41</f>
        <v>108363</v>
      </c>
      <c r="E41" s="66">
        <f>+F41+68456</f>
        <v>69891</v>
      </c>
      <c r="F41" s="66">
        <v>1435</v>
      </c>
      <c r="G41" s="64">
        <v>38472</v>
      </c>
    </row>
    <row r="42" spans="1:7" s="47" customFormat="1" ht="15" customHeight="1" thickBot="1" x14ac:dyDescent="0.25">
      <c r="A42" s="73" t="s">
        <v>88</v>
      </c>
      <c r="B42" s="75" t="s">
        <v>89</v>
      </c>
      <c r="C42" s="76">
        <f>C37+C38</f>
        <v>215515</v>
      </c>
      <c r="D42" s="76">
        <f>D37+D38</f>
        <v>216950</v>
      </c>
      <c r="E42" s="76">
        <f>E37+E38</f>
        <v>140420</v>
      </c>
      <c r="F42" s="76">
        <f>F37+F38</f>
        <v>1435</v>
      </c>
      <c r="G42" s="77">
        <f>+G37+G38</f>
        <v>76530</v>
      </c>
    </row>
    <row r="43" spans="1:7" s="47" customFormat="1" ht="15" customHeight="1" x14ac:dyDescent="0.2">
      <c r="A43" s="78"/>
      <c r="B43" s="79"/>
      <c r="C43" s="80"/>
      <c r="D43" s="80"/>
      <c r="E43" s="80"/>
      <c r="F43" s="80"/>
      <c r="G43" s="81"/>
    </row>
    <row r="44" spans="1:7" ht="13.5" thickBot="1" x14ac:dyDescent="0.25">
      <c r="A44" s="82"/>
      <c r="B44" s="83"/>
      <c r="C44" s="84"/>
      <c r="D44" s="84"/>
      <c r="E44" s="84"/>
      <c r="F44" s="84"/>
      <c r="G44" s="84"/>
    </row>
    <row r="45" spans="1:7" s="26" customFormat="1" ht="16.5" customHeight="1" thickBot="1" x14ac:dyDescent="0.25">
      <c r="A45" s="85"/>
      <c r="B45" s="86" t="s">
        <v>90</v>
      </c>
      <c r="C45" s="87"/>
      <c r="D45" s="87"/>
      <c r="E45" s="87"/>
      <c r="F45" s="87"/>
      <c r="G45" s="88"/>
    </row>
    <row r="46" spans="1:7" s="89" customFormat="1" ht="12" customHeight="1" thickBot="1" x14ac:dyDescent="0.25">
      <c r="A46" s="51" t="s">
        <v>23</v>
      </c>
      <c r="B46" s="52" t="s">
        <v>91</v>
      </c>
      <c r="C46" s="53">
        <f>SUM(C47:C51)</f>
        <v>214415</v>
      </c>
      <c r="D46" s="53">
        <f>SUM(D47:D51)</f>
        <v>215850</v>
      </c>
      <c r="E46" s="53">
        <f>SUM(E47:E51)</f>
        <v>139320</v>
      </c>
      <c r="F46" s="53">
        <f>SUM(F47:F51)</f>
        <v>1435</v>
      </c>
      <c r="G46" s="32">
        <f>SUM(G47:G51)</f>
        <v>76530</v>
      </c>
    </row>
    <row r="47" spans="1:7" ht="12" customHeight="1" x14ac:dyDescent="0.2">
      <c r="A47" s="39" t="s">
        <v>25</v>
      </c>
      <c r="B47" s="50" t="s">
        <v>92</v>
      </c>
      <c r="C47" s="48">
        <v>64325</v>
      </c>
      <c r="D47" s="48">
        <f>+E47+G47</f>
        <v>65455</v>
      </c>
      <c r="E47" s="48">
        <f>+F47+44872</f>
        <v>46002</v>
      </c>
      <c r="F47" s="48">
        <v>1130</v>
      </c>
      <c r="G47" s="58">
        <v>19453</v>
      </c>
    </row>
    <row r="48" spans="1:7" ht="12" customHeight="1" x14ac:dyDescent="0.2">
      <c r="A48" s="39" t="s">
        <v>27</v>
      </c>
      <c r="B48" s="40" t="s">
        <v>93</v>
      </c>
      <c r="C48" s="48">
        <v>19335</v>
      </c>
      <c r="D48" s="48">
        <f>+E48+G48</f>
        <v>19640</v>
      </c>
      <c r="E48" s="42">
        <f>+F48+13981</f>
        <v>14286</v>
      </c>
      <c r="F48" s="42">
        <v>305</v>
      </c>
      <c r="G48" s="90">
        <v>5354</v>
      </c>
    </row>
    <row r="49" spans="1:7" ht="12" customHeight="1" x14ac:dyDescent="0.2">
      <c r="A49" s="39" t="s">
        <v>29</v>
      </c>
      <c r="B49" s="40" t="s">
        <v>94</v>
      </c>
      <c r="C49" s="48">
        <v>130755</v>
      </c>
      <c r="D49" s="48">
        <f>+E49+G49</f>
        <v>130755</v>
      </c>
      <c r="E49" s="42">
        <f>+F49+79032</f>
        <v>79032</v>
      </c>
      <c r="F49" s="42"/>
      <c r="G49" s="90">
        <v>51723</v>
      </c>
    </row>
    <row r="50" spans="1:7" ht="12" customHeight="1" x14ac:dyDescent="0.2">
      <c r="A50" s="39" t="s">
        <v>31</v>
      </c>
      <c r="B50" s="40" t="s">
        <v>95</v>
      </c>
      <c r="C50" s="48"/>
      <c r="D50" s="48"/>
      <c r="E50" s="42"/>
      <c r="F50" s="42"/>
      <c r="G50" s="90"/>
    </row>
    <row r="51" spans="1:7" ht="12" customHeight="1" thickBot="1" x14ac:dyDescent="0.25">
      <c r="A51" s="39" t="s">
        <v>33</v>
      </c>
      <c r="B51" s="40" t="s">
        <v>96</v>
      </c>
      <c r="C51" s="48"/>
      <c r="D51" s="48"/>
      <c r="E51" s="42"/>
      <c r="F51" s="42"/>
      <c r="G51" s="90"/>
    </row>
    <row r="52" spans="1:7" ht="12" customHeight="1" thickBot="1" x14ac:dyDescent="0.25">
      <c r="A52" s="51" t="s">
        <v>47</v>
      </c>
      <c r="B52" s="52" t="s">
        <v>97</v>
      </c>
      <c r="C52" s="53">
        <f>SUM(C53:C55)</f>
        <v>1100</v>
      </c>
      <c r="D52" s="53">
        <f>SUM(D53:D55)</f>
        <v>1100</v>
      </c>
      <c r="E52" s="53">
        <f>SUM(E53:E55)</f>
        <v>1100</v>
      </c>
      <c r="F52" s="53">
        <f>SUM(F53:F55)</f>
        <v>0</v>
      </c>
      <c r="G52" s="32">
        <f>SUM(G53:G55)</f>
        <v>0</v>
      </c>
    </row>
    <row r="53" spans="1:7" s="89" customFormat="1" ht="12" customHeight="1" x14ac:dyDescent="0.2">
      <c r="A53" s="39" t="s">
        <v>49</v>
      </c>
      <c r="B53" s="50" t="s">
        <v>98</v>
      </c>
      <c r="C53" s="48">
        <v>1100</v>
      </c>
      <c r="D53" s="48">
        <f>+E53+G53</f>
        <v>1100</v>
      </c>
      <c r="E53" s="48">
        <f>+F53+1100</f>
        <v>1100</v>
      </c>
      <c r="F53" s="48"/>
      <c r="G53" s="58"/>
    </row>
    <row r="54" spans="1:7" ht="12" customHeight="1" x14ac:dyDescent="0.2">
      <c r="A54" s="39" t="s">
        <v>51</v>
      </c>
      <c r="B54" s="40" t="s">
        <v>99</v>
      </c>
      <c r="C54" s="48"/>
      <c r="D54" s="48"/>
      <c r="E54" s="42"/>
      <c r="F54" s="42"/>
      <c r="G54" s="90"/>
    </row>
    <row r="55" spans="1:7" ht="12" customHeight="1" x14ac:dyDescent="0.2">
      <c r="A55" s="39" t="s">
        <v>53</v>
      </c>
      <c r="B55" s="40" t="s">
        <v>100</v>
      </c>
      <c r="C55" s="48"/>
      <c r="D55" s="48"/>
      <c r="E55" s="42"/>
      <c r="F55" s="42"/>
      <c r="G55" s="90"/>
    </row>
    <row r="56" spans="1:7" ht="12" customHeight="1" thickBot="1" x14ac:dyDescent="0.25">
      <c r="A56" s="39" t="s">
        <v>55</v>
      </c>
      <c r="B56" s="40" t="s">
        <v>101</v>
      </c>
      <c r="C56" s="48"/>
      <c r="D56" s="48"/>
      <c r="E56" s="42"/>
      <c r="F56" s="42"/>
      <c r="G56" s="90"/>
    </row>
    <row r="57" spans="1:7" ht="15" customHeight="1" thickBot="1" x14ac:dyDescent="0.25">
      <c r="A57" s="51" t="s">
        <v>57</v>
      </c>
      <c r="B57" s="91" t="s">
        <v>102</v>
      </c>
      <c r="C57" s="92">
        <f>C46+C52</f>
        <v>215515</v>
      </c>
      <c r="D57" s="92">
        <f>D46+D52</f>
        <v>216950</v>
      </c>
      <c r="E57" s="92">
        <f>E46+E52</f>
        <v>140420</v>
      </c>
      <c r="F57" s="92">
        <f>F46+F52</f>
        <v>1435</v>
      </c>
      <c r="G57" s="93">
        <f>+G46+G52</f>
        <v>76530</v>
      </c>
    </row>
    <row r="58" spans="1:7" ht="13.5" thickBot="1" x14ac:dyDescent="0.25">
      <c r="C58" s="95"/>
      <c r="D58" s="95"/>
      <c r="E58" s="95"/>
      <c r="F58" s="95"/>
      <c r="G58" s="95"/>
    </row>
    <row r="59" spans="1:7" ht="15" customHeight="1" thickBot="1" x14ac:dyDescent="0.25">
      <c r="A59" s="96" t="s">
        <v>103</v>
      </c>
      <c r="B59" s="97"/>
      <c r="C59" s="98">
        <v>37</v>
      </c>
      <c r="D59" s="99"/>
      <c r="E59" s="98">
        <v>25</v>
      </c>
      <c r="F59" s="100"/>
      <c r="G59" s="101">
        <v>12</v>
      </c>
    </row>
    <row r="60" spans="1:7" ht="14.25" customHeight="1" thickBot="1" x14ac:dyDescent="0.25">
      <c r="A60" s="96" t="s">
        <v>104</v>
      </c>
      <c r="B60" s="97"/>
      <c r="C60" s="102"/>
      <c r="D60" s="102"/>
      <c r="E60" s="103"/>
      <c r="F60" s="104"/>
      <c r="G60" s="10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Városellátó</vt:lpstr>
      <vt:lpstr>Városellátó!Nyomtatási_cím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2015-06-25T10:31:44Z</dcterms:created>
  <dcterms:modified xsi:type="dcterms:W3CDTF">2015-06-25T10:31:57Z</dcterms:modified>
</cp:coreProperties>
</file>