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giasz\Desktop\"/>
    </mc:Choice>
  </mc:AlternateContent>
  <bookViews>
    <workbookView xWindow="0" yWindow="0" windowWidth="24000" windowHeight="9435"/>
  </bookViews>
  <sheets>
    <sheet name="Lengyel L" sheetId="1" r:id="rId1"/>
    <sheet name="Munka2" sheetId="2" r:id="rId2"/>
    <sheet name="Munka3" sheetId="3" r:id="rId3"/>
  </sheets>
  <calcPr calcId="152511"/>
</workbook>
</file>

<file path=xl/calcChain.xml><?xml version="1.0" encoding="utf-8"?>
<calcChain xmlns="http://schemas.openxmlformats.org/spreadsheetml/2006/main">
  <c r="Q19" i="1" l="1"/>
  <c r="R19" i="1"/>
  <c r="R54" i="1" l="1"/>
  <c r="P52" i="1"/>
  <c r="P49" i="1"/>
  <c r="P53" i="1" s="1"/>
  <c r="R40" i="1"/>
  <c r="Q32" i="1"/>
  <c r="P32" i="1"/>
  <c r="Q29" i="1"/>
  <c r="Q40" i="1" s="1"/>
  <c r="Q54" i="1" s="1"/>
  <c r="P29" i="1"/>
  <c r="P40" i="1" s="1"/>
  <c r="R25" i="1"/>
  <c r="P24" i="1"/>
  <c r="Q23" i="1"/>
  <c r="Q24" i="1" s="1"/>
  <c r="P23" i="1"/>
  <c r="Q18" i="1"/>
  <c r="P18" i="1"/>
  <c r="P19" i="1" s="1"/>
  <c r="P25" i="1" l="1"/>
  <c r="Q25" i="1"/>
  <c r="P54" i="1"/>
  <c r="O19" i="1"/>
  <c r="M18" i="1"/>
  <c r="M19" i="1"/>
  <c r="N18" i="1"/>
  <c r="N19" i="1" s="1"/>
  <c r="N29" i="1" l="1"/>
  <c r="N23" i="1"/>
  <c r="N24" i="1" s="1"/>
  <c r="N32" i="1" l="1"/>
  <c r="M32" i="1"/>
  <c r="M52" i="1" l="1"/>
  <c r="M49" i="1"/>
  <c r="M53" i="1" s="1"/>
  <c r="O40" i="1"/>
  <c r="O54" i="1" s="1"/>
  <c r="N40" i="1"/>
  <c r="N54" i="1" s="1"/>
  <c r="M29" i="1"/>
  <c r="M40" i="1" s="1"/>
  <c r="M54" i="1" s="1"/>
  <c r="M23" i="1"/>
  <c r="M24" i="1" s="1"/>
  <c r="O25" i="1"/>
  <c r="N25" i="1"/>
  <c r="M25" i="1" l="1"/>
  <c r="K29" i="1"/>
  <c r="K23" i="1"/>
  <c r="J49" i="1" l="1"/>
  <c r="J29" i="1"/>
  <c r="J40" i="1" s="1"/>
  <c r="J23" i="1"/>
  <c r="J24" i="1" s="1"/>
  <c r="L40" i="1"/>
  <c r="L54" i="1" s="1"/>
  <c r="K40" i="1"/>
  <c r="K54" i="1" s="1"/>
  <c r="L19" i="1"/>
  <c r="L25" i="1" s="1"/>
  <c r="K19" i="1"/>
  <c r="K25" i="1" s="1"/>
  <c r="J19" i="1"/>
  <c r="J52" i="1"/>
  <c r="J53" i="1" s="1"/>
  <c r="J54" i="1" l="1"/>
  <c r="J25" i="1"/>
</calcChain>
</file>

<file path=xl/sharedStrings.xml><?xml version="1.0" encoding="utf-8"?>
<sst xmlns="http://schemas.openxmlformats.org/spreadsheetml/2006/main" count="122" uniqueCount="109">
  <si>
    <t>A</t>
  </si>
  <si>
    <t>B</t>
  </si>
  <si>
    <t>C</t>
  </si>
  <si>
    <t>K1-K8. Költségvetési kiadások</t>
  </si>
  <si>
    <t>Rovat megnevezése</t>
  </si>
  <si>
    <t>Előirányzat</t>
  </si>
  <si>
    <t xml:space="preserve">Személyi juttatások </t>
  </si>
  <si>
    <t>K1</t>
  </si>
  <si>
    <t>K2</t>
  </si>
  <si>
    <t xml:space="preserve">Dologi kiadások </t>
  </si>
  <si>
    <t>K3</t>
  </si>
  <si>
    <t xml:space="preserve">Ellátottak pénzbeli juttatásai </t>
  </si>
  <si>
    <t>K4</t>
  </si>
  <si>
    <t xml:space="preserve">Egyéb működési célú kiadások </t>
  </si>
  <si>
    <t>K5</t>
  </si>
  <si>
    <t>Beruházások</t>
  </si>
  <si>
    <t>K6</t>
  </si>
  <si>
    <t xml:space="preserve">Felújítások </t>
  </si>
  <si>
    <t>K7</t>
  </si>
  <si>
    <t>K84</t>
  </si>
  <si>
    <t>K88</t>
  </si>
  <si>
    <t xml:space="preserve">Egyéb felhalmozási célú kiadások </t>
  </si>
  <si>
    <t>K8</t>
  </si>
  <si>
    <t xml:space="preserve">Költségvetési kiadások </t>
  </si>
  <si>
    <t>K1-K8</t>
  </si>
  <si>
    <t>K9. Finanszírozási kiadások</t>
  </si>
  <si>
    <t>K911</t>
  </si>
  <si>
    <t>Központi, irányító szervi támogatások folyósítása</t>
  </si>
  <si>
    <t>K915</t>
  </si>
  <si>
    <t>Belföldi finanszírozás kiadásai</t>
  </si>
  <si>
    <t>K91</t>
  </si>
  <si>
    <t xml:space="preserve">Finanszírozási kiadások </t>
  </si>
  <si>
    <t>K9</t>
  </si>
  <si>
    <t>Kiadások összesen</t>
  </si>
  <si>
    <t>B1-B7. Költségvetési bevételek</t>
  </si>
  <si>
    <t>B11</t>
  </si>
  <si>
    <t>B16</t>
  </si>
  <si>
    <t>B1</t>
  </si>
  <si>
    <t>B21</t>
  </si>
  <si>
    <t>B25</t>
  </si>
  <si>
    <t>B2</t>
  </si>
  <si>
    <t xml:space="preserve">Közhatalmi bevételek </t>
  </si>
  <si>
    <t>B3</t>
  </si>
  <si>
    <t xml:space="preserve">Működési bevételek </t>
  </si>
  <si>
    <t>B4</t>
  </si>
  <si>
    <t xml:space="preserve">Felhalmozási bevételek </t>
  </si>
  <si>
    <t>B5</t>
  </si>
  <si>
    <t>B63</t>
  </si>
  <si>
    <t xml:space="preserve">Működési célú átvett pénzeszközök </t>
  </si>
  <si>
    <t>B6</t>
  </si>
  <si>
    <t>B73</t>
  </si>
  <si>
    <t>B7</t>
  </si>
  <si>
    <t xml:space="preserve">Költségvetési bevételek </t>
  </si>
  <si>
    <t>B1-B7</t>
  </si>
  <si>
    <t>B8. Finanszírozási bevételek</t>
  </si>
  <si>
    <t xml:space="preserve">Hosszú lejáratú hitelek, kölcsönök felvétele </t>
  </si>
  <si>
    <t>B8111</t>
  </si>
  <si>
    <t>B8112</t>
  </si>
  <si>
    <t xml:space="preserve">Rövid lejáratú hitelek, kölcsönök felvétele  </t>
  </si>
  <si>
    <t>B8113</t>
  </si>
  <si>
    <t>B811</t>
  </si>
  <si>
    <t xml:space="preserve">Belföldi értékpapírok bevételei </t>
  </si>
  <si>
    <t>B812</t>
  </si>
  <si>
    <t>B8131</t>
  </si>
  <si>
    <t>B8132</t>
  </si>
  <si>
    <t>Maradvány igénybevétele</t>
  </si>
  <si>
    <t>B813</t>
  </si>
  <si>
    <t>Központi, irányító szervi támogatás</t>
  </si>
  <si>
    <t>B816</t>
  </si>
  <si>
    <t>B818</t>
  </si>
  <si>
    <t xml:space="preserve">Belföldi finanszírozás bevételei </t>
  </si>
  <si>
    <t>B81</t>
  </si>
  <si>
    <t xml:space="preserve">Finanszírozási bevételek </t>
  </si>
  <si>
    <t>B8</t>
  </si>
  <si>
    <t>Bevételek összesen</t>
  </si>
  <si>
    <t>D</t>
  </si>
  <si>
    <t>E</t>
  </si>
  <si>
    <t>Összesen</t>
  </si>
  <si>
    <t>Újfehértó Város Önkormányzata 2017. évi költségvetésének mérlege</t>
  </si>
  <si>
    <t>Rovat</t>
  </si>
  <si>
    <t>F</t>
  </si>
  <si>
    <t>G</t>
  </si>
  <si>
    <t>H</t>
  </si>
  <si>
    <t>Módosított ei.</t>
  </si>
  <si>
    <t>Kötelező fel.</t>
  </si>
  <si>
    <t>Önként váll.</t>
  </si>
  <si>
    <t>Felh. C. önkormányzati támogatások</t>
  </si>
  <si>
    <t xml:space="preserve">Hitel-, kölcsönfelv. Államházt. kívülről </t>
  </si>
  <si>
    <t>Előző év kv maradványának igénybevétele</t>
  </si>
  <si>
    <t xml:space="preserve">Munkaa. terh. Jár. és szoc.hozzáj. adó                                                                            </t>
  </si>
  <si>
    <t>E. felh. C. tám.k államháztartáson belülre</t>
  </si>
  <si>
    <t xml:space="preserve">E. felh. C. tám. államháztartáson kívülre </t>
  </si>
  <si>
    <t xml:space="preserve">Hitel-, kölcsön törl. államh. Kív. </t>
  </si>
  <si>
    <t>Önkorm. működési támogatásai</t>
  </si>
  <si>
    <t>E. műk. C. tám. Bev. Államházt. belülről</t>
  </si>
  <si>
    <t xml:space="preserve">Műk. C. tám. államháztartáson bel. </t>
  </si>
  <si>
    <t>E. felh. C. tám. Bev. Államházt. Bel.</t>
  </si>
  <si>
    <t xml:space="preserve">Felh. C. tám. Államházt. belülről </t>
  </si>
  <si>
    <t>Egyéb műk. C. átvett pénzeszközök</t>
  </si>
  <si>
    <t>Egyéb felh. C. átvett pénzeszközök</t>
  </si>
  <si>
    <t xml:space="preserve">Felhal. C. átvett pénzeszközök </t>
  </si>
  <si>
    <t>Likv. c. hit., kölcs. felv. pü vállalkozástól</t>
  </si>
  <si>
    <t>Előző év váll. Maradv. igénybev</t>
  </si>
  <si>
    <t>Közp. Kv. sajátos finanszírozási bev.</t>
  </si>
  <si>
    <t>forintban</t>
  </si>
  <si>
    <t>I</t>
  </si>
  <si>
    <t>J</t>
  </si>
  <si>
    <t>K</t>
  </si>
  <si>
    <t>4. számú melléklet a 18/ 2017.(IX. 15.)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</si>
</sst>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F_t_-;\-* #,##0.00\ _F_t_-;_-* &quot;-&quot;??\ _F_t_-;_-@_-"/>
    <numFmt numFmtId="164" formatCode="00"/>
    <numFmt numFmtId="165" formatCode="\ ##########"/>
    <numFmt numFmtId="166" formatCode="_-* #,##0\ _F_t_-;\-* #,##0\ _F_t_-;_-* &quot;-&quot;??\ _F_t_-;_-@_-"/>
  </numFmts>
  <fonts count="2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0"/>
      <name val="Arial CE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19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0"/>
      <name val="Arial"/>
      <family val="2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</fonts>
  <fills count="1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5"/>
      </patternFill>
    </fill>
    <fill>
      <patternFill patternType="solid">
        <fgColor indexed="9"/>
      </patternFill>
    </fill>
    <fill>
      <patternFill patternType="solid">
        <fgColor indexed="46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9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4" borderId="0" applyNumberFormat="0" applyBorder="0" applyAlignment="0" applyProtection="0"/>
    <xf numFmtId="0" fontId="3" fillId="6" borderId="0" applyNumberFormat="0" applyBorder="0" applyAlignment="0" applyProtection="0"/>
    <xf numFmtId="0" fontId="3" fillId="3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6" borderId="0" applyNumberFormat="0" applyBorder="0" applyAlignment="0" applyProtection="0"/>
    <xf numFmtId="0" fontId="3" fillId="4" borderId="0" applyNumberFormat="0" applyBorder="0" applyAlignment="0" applyProtection="0"/>
    <xf numFmtId="0" fontId="4" fillId="6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8" borderId="0" applyNumberFormat="0" applyBorder="0" applyAlignment="0" applyProtection="0"/>
    <xf numFmtId="0" fontId="4" fillId="6" borderId="0" applyNumberFormat="0" applyBorder="0" applyAlignment="0" applyProtection="0"/>
    <xf numFmtId="0" fontId="4" fillId="3" borderId="0" applyNumberFormat="0" applyBorder="0" applyAlignment="0" applyProtection="0"/>
    <xf numFmtId="0" fontId="5" fillId="7" borderId="1" applyNumberFormat="0" applyAlignment="0" applyProtection="0"/>
    <xf numFmtId="0" fontId="6" fillId="0" borderId="0" applyNumberFormat="0" applyFill="0" applyBorder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9" fillId="0" borderId="0" applyNumberFormat="0" applyFill="0" applyBorder="0" applyAlignment="0" applyProtection="0"/>
    <xf numFmtId="0" fontId="10" fillId="11" borderId="5" applyNumberFormat="0" applyAlignment="0" applyProtection="0"/>
    <xf numFmtId="0" fontId="11" fillId="0" borderId="0" applyNumberFormat="0" applyFill="0" applyBorder="0" applyAlignment="0" applyProtection="0"/>
    <xf numFmtId="0" fontId="11" fillId="0" borderId="6" applyNumberFormat="0" applyFill="0" applyAlignment="0" applyProtection="0"/>
    <xf numFmtId="0" fontId="12" fillId="4" borderId="7" applyNumberFormat="0" applyFont="0" applyAlignment="0" applyProtection="0"/>
    <xf numFmtId="0" fontId="13" fillId="6" borderId="0" applyNumberFormat="0" applyBorder="0" applyAlignment="0" applyProtection="0"/>
    <xf numFmtId="0" fontId="14" fillId="12" borderId="8" applyNumberFormat="0" applyAlignment="0" applyProtection="0"/>
    <xf numFmtId="0" fontId="15" fillId="0" borderId="0" applyNumberFormat="0" applyFill="0" applyBorder="0" applyAlignment="0" applyProtection="0"/>
    <xf numFmtId="0" fontId="12" fillId="0" borderId="0"/>
    <xf numFmtId="0" fontId="16" fillId="0" borderId="9" applyNumberFormat="0" applyFill="0" applyAlignment="0" applyProtection="0"/>
    <xf numFmtId="0" fontId="17" fillId="13" borderId="0" applyNumberFormat="0" applyBorder="0" applyAlignment="0" applyProtection="0"/>
    <xf numFmtId="0" fontId="18" fillId="7" borderId="0" applyNumberFormat="0" applyBorder="0" applyAlignment="0" applyProtection="0"/>
    <xf numFmtId="0" fontId="19" fillId="12" borderId="1" applyNumberFormat="0" applyAlignment="0" applyProtection="0"/>
  </cellStyleXfs>
  <cellXfs count="86">
    <xf numFmtId="0" fontId="0" fillId="0" borderId="0" xfId="0"/>
    <xf numFmtId="0" fontId="2" fillId="0" borderId="0" xfId="2"/>
    <xf numFmtId="1" fontId="0" fillId="0" borderId="0" xfId="0" applyNumberFormat="1"/>
    <xf numFmtId="0" fontId="21" fillId="0" borderId="13" xfId="2" applyFont="1" applyBorder="1"/>
    <xf numFmtId="0" fontId="22" fillId="0" borderId="13" xfId="2" applyFont="1" applyBorder="1" applyAlignment="1">
      <alignment horizontal="center"/>
    </xf>
    <xf numFmtId="0" fontId="23" fillId="0" borderId="13" xfId="0" applyFont="1" applyBorder="1" applyAlignment="1">
      <alignment horizontal="center"/>
    </xf>
    <xf numFmtId="0" fontId="24" fillId="0" borderId="13" xfId="0" applyFont="1" applyBorder="1" applyAlignment="1">
      <alignment horizontal="center"/>
    </xf>
    <xf numFmtId="0" fontId="22" fillId="0" borderId="13" xfId="34" applyFont="1" applyBorder="1" applyAlignment="1">
      <alignment horizontal="center"/>
    </xf>
    <xf numFmtId="164" fontId="25" fillId="0" borderId="12" xfId="34" applyNumberFormat="1" applyFont="1" applyFill="1" applyBorder="1" applyAlignment="1">
      <alignment horizontal="center" vertical="center" wrapText="1"/>
    </xf>
    <xf numFmtId="0" fontId="25" fillId="0" borderId="12" xfId="34" applyFont="1" applyFill="1" applyBorder="1" applyAlignment="1">
      <alignment horizontal="center" vertical="center" wrapText="1"/>
    </xf>
    <xf numFmtId="0" fontId="22" fillId="0" borderId="13" xfId="34" applyFont="1" applyBorder="1" applyAlignment="1">
      <alignment horizontal="center" vertical="center" wrapText="1"/>
    </xf>
    <xf numFmtId="164" fontId="25" fillId="0" borderId="12" xfId="34" quotePrefix="1" applyNumberFormat="1" applyFont="1" applyFill="1" applyBorder="1" applyAlignment="1">
      <alignment horizontal="center" vertical="center"/>
    </xf>
    <xf numFmtId="165" fontId="25" fillId="0" borderId="12" xfId="34" applyNumberFormat="1" applyFont="1" applyFill="1" applyBorder="1" applyAlignment="1">
      <alignment vertical="center"/>
    </xf>
    <xf numFmtId="3" fontId="25" fillId="0" borderId="13" xfId="34" applyNumberFormat="1" applyFont="1" applyFill="1" applyBorder="1" applyAlignment="1">
      <alignment horizontal="center" vertical="center"/>
    </xf>
    <xf numFmtId="166" fontId="23" fillId="0" borderId="13" xfId="1" applyNumberFormat="1" applyFont="1" applyBorder="1"/>
    <xf numFmtId="166" fontId="25" fillId="0" borderId="13" xfId="1" applyNumberFormat="1" applyFont="1" applyFill="1" applyBorder="1" applyAlignment="1">
      <alignment horizontal="center" vertical="center"/>
    </xf>
    <xf numFmtId="164" fontId="26" fillId="0" borderId="12" xfId="34" quotePrefix="1" applyNumberFormat="1" applyFont="1" applyFill="1" applyBorder="1" applyAlignment="1">
      <alignment horizontal="center" vertical="center"/>
    </xf>
    <xf numFmtId="165" fontId="26" fillId="0" borderId="12" xfId="34" applyNumberFormat="1" applyFont="1" applyFill="1" applyBorder="1" applyAlignment="1">
      <alignment vertical="center"/>
    </xf>
    <xf numFmtId="3" fontId="26" fillId="0" borderId="13" xfId="34" applyNumberFormat="1" applyFont="1" applyFill="1" applyBorder="1" applyAlignment="1">
      <alignment horizontal="center" vertical="center"/>
    </xf>
    <xf numFmtId="166" fontId="26" fillId="0" borderId="13" xfId="1" applyNumberFormat="1" applyFont="1" applyFill="1" applyBorder="1" applyAlignment="1">
      <alignment horizontal="center" vertical="center"/>
    </xf>
    <xf numFmtId="164" fontId="25" fillId="0" borderId="12" xfId="34" applyNumberFormat="1" applyFont="1" applyFill="1" applyBorder="1" applyAlignment="1">
      <alignment horizontal="center" vertical="center"/>
    </xf>
    <xf numFmtId="0" fontId="21" fillId="0" borderId="10" xfId="34" applyFont="1" applyBorder="1" applyAlignment="1"/>
    <xf numFmtId="0" fontId="21" fillId="0" borderId="13" xfId="34" applyFont="1" applyBorder="1" applyAlignment="1">
      <alignment horizontal="center"/>
    </xf>
    <xf numFmtId="166" fontId="21" fillId="0" borderId="13" xfId="1" applyNumberFormat="1" applyFont="1" applyBorder="1" applyAlignment="1">
      <alignment horizontal="center"/>
    </xf>
    <xf numFmtId="0" fontId="25" fillId="0" borderId="12" xfId="34" quotePrefix="1" applyFont="1" applyFill="1" applyBorder="1" applyAlignment="1">
      <alignment horizontal="center" vertical="center"/>
    </xf>
    <xf numFmtId="0" fontId="25" fillId="0" borderId="12" xfId="34" applyFont="1" applyFill="1" applyBorder="1" applyAlignment="1">
      <alignment horizontal="left" vertical="center" wrapText="1"/>
    </xf>
    <xf numFmtId="0" fontId="26" fillId="0" borderId="12" xfId="34" quotePrefix="1" applyFont="1" applyFill="1" applyBorder="1" applyAlignment="1">
      <alignment horizontal="center" vertical="center"/>
    </xf>
    <xf numFmtId="0" fontId="26" fillId="0" borderId="12" xfId="34" applyFont="1" applyFill="1" applyBorder="1" applyAlignment="1">
      <alignment horizontal="left" vertical="center" wrapText="1"/>
    </xf>
    <xf numFmtId="166" fontId="25" fillId="0" borderId="13" xfId="34" applyNumberFormat="1" applyFont="1" applyFill="1" applyBorder="1" applyAlignment="1">
      <alignment horizontal="center" vertical="center"/>
    </xf>
    <xf numFmtId="0" fontId="25" fillId="0" borderId="14" xfId="34" applyFont="1" applyFill="1" applyBorder="1" applyAlignment="1">
      <alignment horizontal="left" vertical="center" wrapText="1"/>
    </xf>
    <xf numFmtId="0" fontId="25" fillId="0" borderId="12" xfId="34" applyFont="1" applyFill="1" applyBorder="1" applyAlignment="1">
      <alignment horizontal="left" vertical="center"/>
    </xf>
    <xf numFmtId="0" fontId="26" fillId="0" borderId="12" xfId="34" applyFont="1" applyFill="1" applyBorder="1" applyAlignment="1">
      <alignment horizontal="left" vertical="center"/>
    </xf>
    <xf numFmtId="0" fontId="21" fillId="0" borderId="10" xfId="2" applyFont="1" applyBorder="1" applyAlignment="1"/>
    <xf numFmtId="0" fontId="21" fillId="0" borderId="13" xfId="2" applyFont="1" applyBorder="1" applyAlignment="1">
      <alignment horizontal="center"/>
    </xf>
    <xf numFmtId="0" fontId="26" fillId="0" borderId="12" xfId="2" applyFont="1" applyFill="1" applyBorder="1" applyAlignment="1">
      <alignment horizontal="left" vertical="center" wrapText="1"/>
    </xf>
    <xf numFmtId="0" fontId="26" fillId="0" borderId="13" xfId="2" applyFont="1" applyFill="1" applyBorder="1" applyAlignment="1">
      <alignment horizontal="center" vertical="center"/>
    </xf>
    <xf numFmtId="0" fontId="25" fillId="0" borderId="12" xfId="2" applyFont="1" applyFill="1" applyBorder="1" applyAlignment="1">
      <alignment horizontal="left" vertical="center" wrapText="1"/>
    </xf>
    <xf numFmtId="164" fontId="25" fillId="0" borderId="12" xfId="2" applyNumberFormat="1" applyFont="1" applyFill="1" applyBorder="1" applyAlignment="1">
      <alignment horizontal="center" vertical="center"/>
    </xf>
    <xf numFmtId="0" fontId="26" fillId="0" borderId="12" xfId="2" quotePrefix="1" applyFont="1" applyFill="1" applyBorder="1" applyAlignment="1">
      <alignment horizontal="center" vertical="center"/>
    </xf>
    <xf numFmtId="0" fontId="25" fillId="0" borderId="12" xfId="2" quotePrefix="1" applyFont="1" applyFill="1" applyBorder="1" applyAlignment="1">
      <alignment horizontal="center" vertical="center"/>
    </xf>
    <xf numFmtId="0" fontId="25" fillId="0" borderId="13" xfId="2" applyFont="1" applyFill="1" applyBorder="1" applyAlignment="1">
      <alignment horizontal="center" vertical="center"/>
    </xf>
    <xf numFmtId="166" fontId="25" fillId="0" borderId="13" xfId="2" applyNumberFormat="1" applyFont="1" applyFill="1" applyBorder="1" applyAlignment="1">
      <alignment horizontal="center" vertical="center"/>
    </xf>
    <xf numFmtId="0" fontId="21" fillId="0" borderId="12" xfId="2" applyFont="1" applyBorder="1"/>
    <xf numFmtId="3" fontId="22" fillId="0" borderId="13" xfId="2" applyNumberFormat="1" applyFont="1" applyBorder="1" applyAlignment="1">
      <alignment horizontal="center"/>
    </xf>
    <xf numFmtId="166" fontId="22" fillId="0" borderId="13" xfId="1" applyNumberFormat="1" applyFont="1" applyBorder="1" applyAlignment="1">
      <alignment horizontal="center"/>
    </xf>
    <xf numFmtId="164" fontId="25" fillId="0" borderId="12" xfId="34" applyNumberFormat="1" applyFont="1" applyFill="1" applyBorder="1" applyAlignment="1">
      <alignment horizontal="center" vertical="center"/>
    </xf>
    <xf numFmtId="164" fontId="25" fillId="0" borderId="10" xfId="34" applyNumberFormat="1" applyFont="1" applyFill="1" applyBorder="1" applyAlignment="1">
      <alignment horizontal="center" vertical="center"/>
    </xf>
    <xf numFmtId="0" fontId="22" fillId="0" borderId="12" xfId="2" applyFont="1" applyBorder="1" applyAlignment="1">
      <alignment horizontal="center"/>
    </xf>
    <xf numFmtId="0" fontId="22" fillId="0" borderId="10" xfId="2" applyFont="1" applyBorder="1" applyAlignment="1">
      <alignment horizontal="center"/>
    </xf>
    <xf numFmtId="0" fontId="22" fillId="0" borderId="11" xfId="2" applyFont="1" applyBorder="1" applyAlignment="1">
      <alignment horizontal="center"/>
    </xf>
    <xf numFmtId="0" fontId="2" fillId="0" borderId="15" xfId="2" applyBorder="1" applyAlignment="1">
      <alignment horizontal="right"/>
    </xf>
    <xf numFmtId="0" fontId="2" fillId="0" borderId="0" xfId="2" applyAlignment="1">
      <alignment horizontal="right"/>
    </xf>
    <xf numFmtId="0" fontId="20" fillId="0" borderId="0" xfId="2" applyFont="1" applyAlignment="1">
      <alignment horizontal="center"/>
    </xf>
    <xf numFmtId="0" fontId="0" fillId="0" borderId="15" xfId="0" applyBorder="1" applyAlignment="1">
      <alignment horizontal="right"/>
    </xf>
    <xf numFmtId="0" fontId="25" fillId="0" borderId="12" xfId="34" applyFont="1" applyFill="1" applyBorder="1" applyAlignment="1">
      <alignment horizontal="center" vertical="center"/>
    </xf>
    <xf numFmtId="0" fontId="25" fillId="0" borderId="10" xfId="34" applyFont="1" applyFill="1" applyBorder="1" applyAlignment="1">
      <alignment horizontal="center" vertical="center"/>
    </xf>
    <xf numFmtId="0" fontId="25" fillId="0" borderId="12" xfId="34" applyFont="1" applyFill="1" applyBorder="1" applyAlignment="1">
      <alignment horizontal="left" vertical="center"/>
    </xf>
    <xf numFmtId="0" fontId="25" fillId="0" borderId="10" xfId="34" applyFont="1" applyFill="1" applyBorder="1" applyAlignment="1">
      <alignment horizontal="left" vertical="center"/>
    </xf>
    <xf numFmtId="0" fontId="22" fillId="0" borderId="12" xfId="34" applyFont="1" applyFill="1" applyBorder="1" applyAlignment="1">
      <alignment horizontal="left" vertical="center" wrapText="1"/>
    </xf>
    <xf numFmtId="0" fontId="22" fillId="0" borderId="10" xfId="34" applyFont="1" applyFill="1" applyBorder="1" applyAlignment="1">
      <alignment horizontal="left" vertical="center" wrapText="1"/>
    </xf>
    <xf numFmtId="0" fontId="21" fillId="0" borderId="12" xfId="34" applyFont="1" applyFill="1" applyBorder="1" applyAlignment="1">
      <alignment horizontal="left" vertical="center" wrapText="1"/>
    </xf>
    <xf numFmtId="0" fontId="21" fillId="0" borderId="10" xfId="34" applyFont="1" applyFill="1" applyBorder="1" applyAlignment="1">
      <alignment horizontal="left" vertical="center" wrapText="1"/>
    </xf>
    <xf numFmtId="0" fontId="25" fillId="0" borderId="12" xfId="34" applyFont="1" applyFill="1" applyBorder="1" applyAlignment="1">
      <alignment horizontal="left" vertical="center" wrapText="1"/>
    </xf>
    <xf numFmtId="0" fontId="25" fillId="0" borderId="10" xfId="34" applyFont="1" applyFill="1" applyBorder="1" applyAlignment="1">
      <alignment horizontal="left" vertical="center" wrapText="1"/>
    </xf>
    <xf numFmtId="0" fontId="25" fillId="0" borderId="12" xfId="34" applyFont="1" applyFill="1" applyBorder="1" applyAlignment="1">
      <alignment vertical="center" wrapText="1"/>
    </xf>
    <xf numFmtId="0" fontId="25" fillId="0" borderId="10" xfId="34" applyFont="1" applyFill="1" applyBorder="1" applyAlignment="1">
      <alignment vertical="center" wrapText="1"/>
    </xf>
    <xf numFmtId="0" fontId="22" fillId="0" borderId="12" xfId="34" applyFont="1" applyFill="1" applyBorder="1" applyAlignment="1">
      <alignment horizontal="left" vertical="center"/>
    </xf>
    <xf numFmtId="0" fontId="22" fillId="0" borderId="10" xfId="34" applyFont="1" applyFill="1" applyBorder="1" applyAlignment="1">
      <alignment horizontal="left" vertical="center"/>
    </xf>
    <xf numFmtId="0" fontId="21" fillId="0" borderId="12" xfId="34" applyFont="1" applyFill="1" applyBorder="1" applyAlignment="1">
      <alignment horizontal="left" vertical="center"/>
    </xf>
    <xf numFmtId="0" fontId="21" fillId="0" borderId="10" xfId="34" applyFont="1" applyFill="1" applyBorder="1" applyAlignment="1">
      <alignment horizontal="left" vertical="center"/>
    </xf>
    <xf numFmtId="0" fontId="26" fillId="0" borderId="12" xfId="34" applyFont="1" applyFill="1" applyBorder="1" applyAlignment="1">
      <alignment horizontal="left" vertical="center" wrapText="1"/>
    </xf>
    <xf numFmtId="0" fontId="26" fillId="0" borderId="10" xfId="34" applyFont="1" applyFill="1" applyBorder="1" applyAlignment="1">
      <alignment horizontal="left" vertical="center" wrapText="1"/>
    </xf>
    <xf numFmtId="0" fontId="22" fillId="0" borderId="10" xfId="34" applyFont="1" applyFill="1" applyBorder="1" applyAlignment="1">
      <alignment horizontal="center" vertical="center"/>
    </xf>
    <xf numFmtId="0" fontId="22" fillId="0" borderId="10" xfId="34" applyFont="1" applyBorder="1" applyAlignment="1">
      <alignment horizontal="center"/>
    </xf>
    <xf numFmtId="0" fontId="22" fillId="0" borderId="12" xfId="2" applyFont="1" applyFill="1" applyBorder="1" applyAlignment="1">
      <alignment horizontal="left" vertical="center" wrapText="1"/>
    </xf>
    <xf numFmtId="0" fontId="22" fillId="0" borderId="10" xfId="2" applyFont="1" applyFill="1" applyBorder="1" applyAlignment="1">
      <alignment horizontal="left" vertical="center" wrapText="1"/>
    </xf>
    <xf numFmtId="0" fontId="22" fillId="0" borderId="12" xfId="2" applyFont="1" applyFill="1" applyBorder="1" applyAlignment="1">
      <alignment horizontal="left" vertical="center"/>
    </xf>
    <xf numFmtId="0" fontId="22" fillId="0" borderId="10" xfId="2" applyFont="1" applyFill="1" applyBorder="1" applyAlignment="1">
      <alignment horizontal="left" vertical="center"/>
    </xf>
    <xf numFmtId="0" fontId="21" fillId="0" borderId="12" xfId="2" applyFont="1" applyFill="1" applyBorder="1" applyAlignment="1">
      <alignment horizontal="left" vertical="center" wrapText="1"/>
    </xf>
    <xf numFmtId="0" fontId="21" fillId="0" borderId="10" xfId="2" applyFont="1" applyFill="1" applyBorder="1" applyAlignment="1">
      <alignment horizontal="left" vertical="center" wrapText="1"/>
    </xf>
    <xf numFmtId="0" fontId="21" fillId="0" borderId="12" xfId="2" applyFont="1" applyFill="1" applyBorder="1" applyAlignment="1">
      <alignment horizontal="left" vertical="center"/>
    </xf>
    <xf numFmtId="0" fontId="21" fillId="0" borderId="10" xfId="2" applyFont="1" applyFill="1" applyBorder="1" applyAlignment="1">
      <alignment horizontal="left" vertical="center"/>
    </xf>
    <xf numFmtId="0" fontId="26" fillId="0" borderId="12" xfId="2" applyFont="1" applyFill="1" applyBorder="1" applyAlignment="1">
      <alignment horizontal="left" vertical="center" wrapText="1"/>
    </xf>
    <xf numFmtId="0" fontId="26" fillId="0" borderId="10" xfId="2" applyFont="1" applyFill="1" applyBorder="1" applyAlignment="1">
      <alignment horizontal="left" vertical="center" wrapText="1"/>
    </xf>
    <xf numFmtId="0" fontId="25" fillId="0" borderId="12" xfId="2" applyFont="1" applyFill="1" applyBorder="1" applyAlignment="1">
      <alignment horizontal="left" vertical="center" wrapText="1"/>
    </xf>
    <xf numFmtId="0" fontId="25" fillId="0" borderId="10" xfId="2" applyFont="1" applyFill="1" applyBorder="1" applyAlignment="1">
      <alignment horizontal="left" vertical="center" wrapText="1"/>
    </xf>
  </cellXfs>
  <cellStyles count="39">
    <cellStyle name="20% - 1. jelölőszín 2" xfId="3"/>
    <cellStyle name="20% - 2. jelölőszín 2" xfId="4"/>
    <cellStyle name="20% - 3. jelölőszín 2" xfId="5"/>
    <cellStyle name="20% - 4. jelölőszín 2" xfId="6"/>
    <cellStyle name="20% - 5. jelölőszín 2" xfId="7"/>
    <cellStyle name="20% - 6. jelölőszín 2" xfId="8"/>
    <cellStyle name="40% - 1. jelölőszín 2" xfId="9"/>
    <cellStyle name="40% - 2. jelölőszín 2" xfId="10"/>
    <cellStyle name="40% - 3. jelölőszín 2" xfId="11"/>
    <cellStyle name="40% - 4. jelölőszín 2" xfId="12"/>
    <cellStyle name="40% - 5. jelölőszín 2" xfId="13"/>
    <cellStyle name="40% - 6. jelölőszín 2" xfId="14"/>
    <cellStyle name="60% - 1. jelölőszín 2" xfId="15"/>
    <cellStyle name="60% - 2. jelölőszín 2" xfId="16"/>
    <cellStyle name="60% - 3. jelölőszín 2" xfId="17"/>
    <cellStyle name="60% - 4. jelölőszín 2" xfId="18"/>
    <cellStyle name="60% - 5. jelölőszín 2" xfId="19"/>
    <cellStyle name="60% - 6. jelölőszín 2" xfId="20"/>
    <cellStyle name="Bevitel 2" xfId="21"/>
    <cellStyle name="Cím 2" xfId="22"/>
    <cellStyle name="Címsor 1 2" xfId="23"/>
    <cellStyle name="Címsor 2 2" xfId="24"/>
    <cellStyle name="Címsor 3 2" xfId="25"/>
    <cellStyle name="Címsor 4 2" xfId="26"/>
    <cellStyle name="Ellenőrzőcella 2" xfId="27"/>
    <cellStyle name="Ezres" xfId="1" builtinId="3"/>
    <cellStyle name="Figyelmeztetés 2" xfId="28"/>
    <cellStyle name="Hivatkozott cella 2" xfId="29"/>
    <cellStyle name="Jegyzet 2" xfId="30"/>
    <cellStyle name="Jó 2" xfId="31"/>
    <cellStyle name="Kimenet 2" xfId="32"/>
    <cellStyle name="Magyarázó szöveg 2" xfId="33"/>
    <cellStyle name="Normál" xfId="0" builtinId="0"/>
    <cellStyle name="Normál 2" xfId="2"/>
    <cellStyle name="Normál_Munka1" xfId="34"/>
    <cellStyle name="Összesen 2" xfId="35"/>
    <cellStyle name="Rossz 2" xfId="36"/>
    <cellStyle name="Semleges 2" xfId="37"/>
    <cellStyle name="Számítás 2" xfId="3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5"/>
  <sheetViews>
    <sheetView tabSelected="1" workbookViewId="0">
      <selection sqref="A1:R1"/>
    </sheetView>
  </sheetViews>
  <sheetFormatPr defaultRowHeight="15" x14ac:dyDescent="0.25"/>
  <cols>
    <col min="1" max="1" width="4.85546875" customWidth="1"/>
    <col min="5" max="5" width="8" customWidth="1"/>
    <col min="6" max="6" width="1" hidden="1" customWidth="1"/>
    <col min="7" max="7" width="1.7109375" hidden="1" customWidth="1"/>
    <col min="8" max="8" width="4.85546875" hidden="1" customWidth="1"/>
    <col min="9" max="9" width="6.7109375" customWidth="1"/>
    <col min="10" max="10" width="13.7109375" customWidth="1"/>
    <col min="11" max="11" width="16" customWidth="1"/>
    <col min="12" max="12" width="14" customWidth="1"/>
    <col min="13" max="14" width="16" customWidth="1"/>
    <col min="15" max="15" width="14.140625" customWidth="1"/>
    <col min="16" max="16" width="15.85546875" customWidth="1"/>
    <col min="17" max="17" width="16.140625" customWidth="1"/>
    <col min="18" max="18" width="16.28515625" customWidth="1"/>
    <col min="19" max="19" width="27.7109375" customWidth="1"/>
  </cols>
  <sheetData>
    <row r="1" spans="1:18" x14ac:dyDescent="0.25">
      <c r="A1" s="51" t="s">
        <v>108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</row>
    <row r="3" spans="1:18" x14ac:dyDescent="0.25">
      <c r="A3" s="52" t="s">
        <v>78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</row>
    <row r="5" spans="1:18" x14ac:dyDescent="0.25">
      <c r="A5" s="1"/>
      <c r="B5" s="1"/>
      <c r="C5" s="1"/>
      <c r="D5" s="1"/>
      <c r="E5" s="1"/>
      <c r="F5" s="1"/>
      <c r="G5" s="1"/>
      <c r="H5" s="50"/>
      <c r="I5" s="50"/>
      <c r="J5" s="50"/>
      <c r="K5" s="50"/>
      <c r="L5" s="50"/>
      <c r="O5" s="53" t="s">
        <v>104</v>
      </c>
      <c r="P5" s="53"/>
      <c r="Q5" s="53"/>
      <c r="R5" s="53"/>
    </row>
    <row r="6" spans="1:18" x14ac:dyDescent="0.25">
      <c r="A6" s="3"/>
      <c r="B6" s="47" t="s">
        <v>0</v>
      </c>
      <c r="C6" s="48"/>
      <c r="D6" s="48"/>
      <c r="E6" s="48"/>
      <c r="F6" s="48"/>
      <c r="G6" s="48"/>
      <c r="H6" s="49"/>
      <c r="I6" s="4" t="s">
        <v>1</v>
      </c>
      <c r="J6" s="4" t="s">
        <v>2</v>
      </c>
      <c r="K6" s="5" t="s">
        <v>75</v>
      </c>
      <c r="L6" s="5" t="s">
        <v>76</v>
      </c>
      <c r="M6" s="4" t="s">
        <v>80</v>
      </c>
      <c r="N6" s="5" t="s">
        <v>81</v>
      </c>
      <c r="O6" s="5" t="s">
        <v>82</v>
      </c>
      <c r="P6" s="6" t="s">
        <v>105</v>
      </c>
      <c r="Q6" s="6" t="s">
        <v>106</v>
      </c>
      <c r="R6" s="6" t="s">
        <v>107</v>
      </c>
    </row>
    <row r="7" spans="1:18" x14ac:dyDescent="0.25">
      <c r="A7" s="45" t="s">
        <v>3</v>
      </c>
      <c r="B7" s="46"/>
      <c r="C7" s="46"/>
      <c r="D7" s="46"/>
      <c r="E7" s="46"/>
      <c r="F7" s="46"/>
      <c r="G7" s="46"/>
      <c r="H7" s="46"/>
      <c r="I7" s="46"/>
      <c r="J7" s="7" t="s">
        <v>77</v>
      </c>
      <c r="K7" s="6" t="s">
        <v>84</v>
      </c>
      <c r="L7" s="6" t="s">
        <v>85</v>
      </c>
      <c r="M7" s="7" t="s">
        <v>77</v>
      </c>
      <c r="N7" s="6" t="s">
        <v>84</v>
      </c>
      <c r="O7" s="6" t="s">
        <v>85</v>
      </c>
      <c r="P7" s="7" t="s">
        <v>77</v>
      </c>
      <c r="Q7" s="6" t="s">
        <v>84</v>
      </c>
      <c r="R7" s="6" t="s">
        <v>85</v>
      </c>
    </row>
    <row r="8" spans="1:18" ht="15" customHeight="1" x14ac:dyDescent="0.25">
      <c r="A8" s="8">
        <v>1</v>
      </c>
      <c r="B8" s="54" t="s">
        <v>4</v>
      </c>
      <c r="C8" s="55"/>
      <c r="D8" s="55"/>
      <c r="E8" s="55"/>
      <c r="F8" s="55"/>
      <c r="G8" s="55"/>
      <c r="H8" s="55"/>
      <c r="I8" s="9" t="s">
        <v>79</v>
      </c>
      <c r="J8" s="10" t="s">
        <v>5</v>
      </c>
      <c r="K8" s="10" t="s">
        <v>5</v>
      </c>
      <c r="L8" s="10" t="s">
        <v>5</v>
      </c>
      <c r="M8" s="10" t="s">
        <v>83</v>
      </c>
      <c r="N8" s="10" t="s">
        <v>83</v>
      </c>
      <c r="O8" s="10" t="s">
        <v>83</v>
      </c>
      <c r="P8" s="10" t="s">
        <v>83</v>
      </c>
      <c r="Q8" s="10" t="s">
        <v>83</v>
      </c>
      <c r="R8" s="10" t="s">
        <v>83</v>
      </c>
    </row>
    <row r="9" spans="1:18" x14ac:dyDescent="0.25">
      <c r="A9" s="11">
        <v>2</v>
      </c>
      <c r="B9" s="64" t="s">
        <v>6</v>
      </c>
      <c r="C9" s="65"/>
      <c r="D9" s="65"/>
      <c r="E9" s="65"/>
      <c r="F9" s="65"/>
      <c r="G9" s="65"/>
      <c r="H9" s="65"/>
      <c r="I9" s="12" t="s">
        <v>7</v>
      </c>
      <c r="J9" s="13">
        <v>117528000</v>
      </c>
      <c r="K9" s="14">
        <v>72927000</v>
      </c>
      <c r="L9" s="14">
        <v>44601000</v>
      </c>
      <c r="M9" s="15">
        <v>203411536</v>
      </c>
      <c r="N9" s="14">
        <v>158810536</v>
      </c>
      <c r="O9" s="14">
        <v>44601000</v>
      </c>
      <c r="P9" s="15">
        <v>256954843</v>
      </c>
      <c r="Q9" s="14">
        <v>212353843</v>
      </c>
      <c r="R9" s="14">
        <v>44601000</v>
      </c>
    </row>
    <row r="10" spans="1:18" x14ac:dyDescent="0.25">
      <c r="A10" s="11">
        <v>3</v>
      </c>
      <c r="B10" s="62" t="s">
        <v>89</v>
      </c>
      <c r="C10" s="63"/>
      <c r="D10" s="63"/>
      <c r="E10" s="63"/>
      <c r="F10" s="63"/>
      <c r="G10" s="63"/>
      <c r="H10" s="63"/>
      <c r="I10" s="12" t="s">
        <v>8</v>
      </c>
      <c r="J10" s="13">
        <v>23253000</v>
      </c>
      <c r="K10" s="14">
        <v>13441000</v>
      </c>
      <c r="L10" s="14">
        <v>9812000</v>
      </c>
      <c r="M10" s="15">
        <v>42147378</v>
      </c>
      <c r="N10" s="14">
        <v>32335378</v>
      </c>
      <c r="O10" s="14">
        <v>9812000</v>
      </c>
      <c r="P10" s="15">
        <v>56604071</v>
      </c>
      <c r="Q10" s="14">
        <v>46792071</v>
      </c>
      <c r="R10" s="14">
        <v>9812000</v>
      </c>
    </row>
    <row r="11" spans="1:18" x14ac:dyDescent="0.25">
      <c r="A11" s="11">
        <v>4</v>
      </c>
      <c r="B11" s="62" t="s">
        <v>9</v>
      </c>
      <c r="C11" s="63"/>
      <c r="D11" s="63"/>
      <c r="E11" s="63"/>
      <c r="F11" s="63"/>
      <c r="G11" s="63"/>
      <c r="H11" s="63"/>
      <c r="I11" s="12" t="s">
        <v>10</v>
      </c>
      <c r="J11" s="13">
        <v>471418474</v>
      </c>
      <c r="K11" s="14">
        <v>442838474</v>
      </c>
      <c r="L11" s="14">
        <v>28580000</v>
      </c>
      <c r="M11" s="15">
        <v>473818474</v>
      </c>
      <c r="N11" s="14">
        <v>445238474</v>
      </c>
      <c r="O11" s="14">
        <v>28580000</v>
      </c>
      <c r="P11" s="15">
        <v>499834474</v>
      </c>
      <c r="Q11" s="14">
        <v>471254474</v>
      </c>
      <c r="R11" s="14">
        <v>28580000</v>
      </c>
    </row>
    <row r="12" spans="1:18" x14ac:dyDescent="0.25">
      <c r="A12" s="11">
        <v>5</v>
      </c>
      <c r="B12" s="58" t="s">
        <v>11</v>
      </c>
      <c r="C12" s="59"/>
      <c r="D12" s="59"/>
      <c r="E12" s="59"/>
      <c r="F12" s="59"/>
      <c r="G12" s="59"/>
      <c r="H12" s="59"/>
      <c r="I12" s="12" t="s">
        <v>12</v>
      </c>
      <c r="J12" s="13">
        <v>94827000</v>
      </c>
      <c r="K12" s="14">
        <v>94827000</v>
      </c>
      <c r="L12" s="14"/>
      <c r="M12" s="15">
        <v>94827000</v>
      </c>
      <c r="N12" s="14">
        <v>94827000</v>
      </c>
      <c r="O12" s="14"/>
      <c r="P12" s="15">
        <v>94827000</v>
      </c>
      <c r="Q12" s="14">
        <v>94827000</v>
      </c>
      <c r="R12" s="14"/>
    </row>
    <row r="13" spans="1:18" x14ac:dyDescent="0.25">
      <c r="A13" s="11">
        <v>6</v>
      </c>
      <c r="B13" s="58" t="s">
        <v>13</v>
      </c>
      <c r="C13" s="59"/>
      <c r="D13" s="59"/>
      <c r="E13" s="59"/>
      <c r="F13" s="59"/>
      <c r="G13" s="59"/>
      <c r="H13" s="59"/>
      <c r="I13" s="12" t="s">
        <v>14</v>
      </c>
      <c r="J13" s="13">
        <v>82902000</v>
      </c>
      <c r="K13" s="14">
        <v>82902000</v>
      </c>
      <c r="L13" s="14"/>
      <c r="M13" s="15">
        <v>44099827</v>
      </c>
      <c r="N13" s="14">
        <v>44099827</v>
      </c>
      <c r="O13" s="14"/>
      <c r="P13" s="15">
        <v>46877384</v>
      </c>
      <c r="Q13" s="14">
        <v>46877384</v>
      </c>
      <c r="R13" s="14"/>
    </row>
    <row r="14" spans="1:18" x14ac:dyDescent="0.25">
      <c r="A14" s="11">
        <v>7</v>
      </c>
      <c r="B14" s="56" t="s">
        <v>15</v>
      </c>
      <c r="C14" s="57"/>
      <c r="D14" s="57"/>
      <c r="E14" s="57"/>
      <c r="F14" s="57"/>
      <c r="G14" s="57"/>
      <c r="H14" s="57"/>
      <c r="I14" s="12" t="s">
        <v>16</v>
      </c>
      <c r="J14" s="13">
        <v>118046000</v>
      </c>
      <c r="K14" s="14">
        <v>118046000</v>
      </c>
      <c r="L14" s="14"/>
      <c r="M14" s="15">
        <v>129546000</v>
      </c>
      <c r="N14" s="14">
        <v>129546000</v>
      </c>
      <c r="O14" s="14"/>
      <c r="P14" s="15">
        <v>144718955</v>
      </c>
      <c r="Q14" s="14">
        <v>144718955</v>
      </c>
      <c r="R14" s="14"/>
    </row>
    <row r="15" spans="1:18" x14ac:dyDescent="0.25">
      <c r="A15" s="11">
        <v>8</v>
      </c>
      <c r="B15" s="58" t="s">
        <v>17</v>
      </c>
      <c r="C15" s="59"/>
      <c r="D15" s="59"/>
      <c r="E15" s="59"/>
      <c r="F15" s="59"/>
      <c r="G15" s="59"/>
      <c r="H15" s="59"/>
      <c r="I15" s="12" t="s">
        <v>18</v>
      </c>
      <c r="J15" s="13"/>
      <c r="K15" s="14"/>
      <c r="L15" s="14"/>
      <c r="M15" s="15">
        <v>29411764</v>
      </c>
      <c r="N15" s="14">
        <v>29411764</v>
      </c>
      <c r="O15" s="14"/>
      <c r="P15" s="15">
        <v>29411764</v>
      </c>
      <c r="Q15" s="14">
        <v>29411764</v>
      </c>
      <c r="R15" s="14"/>
    </row>
    <row r="16" spans="1:18" x14ac:dyDescent="0.25">
      <c r="A16" s="16">
        <v>9</v>
      </c>
      <c r="B16" s="60" t="s">
        <v>90</v>
      </c>
      <c r="C16" s="61"/>
      <c r="D16" s="61"/>
      <c r="E16" s="61"/>
      <c r="F16" s="61"/>
      <c r="G16" s="61"/>
      <c r="H16" s="61"/>
      <c r="I16" s="17" t="s">
        <v>19</v>
      </c>
      <c r="J16" s="18"/>
      <c r="K16" s="14"/>
      <c r="L16" s="14"/>
      <c r="M16" s="19"/>
      <c r="N16" s="14"/>
      <c r="O16" s="14"/>
      <c r="P16" s="19"/>
      <c r="Q16" s="14"/>
      <c r="R16" s="14"/>
    </row>
    <row r="17" spans="1:18" x14ac:dyDescent="0.25">
      <c r="A17" s="16">
        <v>10</v>
      </c>
      <c r="B17" s="60" t="s">
        <v>91</v>
      </c>
      <c r="C17" s="61"/>
      <c r="D17" s="61"/>
      <c r="E17" s="61"/>
      <c r="F17" s="61"/>
      <c r="G17" s="61"/>
      <c r="H17" s="61"/>
      <c r="I17" s="17" t="s">
        <v>20</v>
      </c>
      <c r="J17" s="18"/>
      <c r="K17" s="14"/>
      <c r="L17" s="14"/>
      <c r="M17" s="19">
        <v>7095109</v>
      </c>
      <c r="N17" s="19">
        <v>7095109</v>
      </c>
      <c r="O17" s="14"/>
      <c r="P17" s="19">
        <v>9353597</v>
      </c>
      <c r="Q17" s="19">
        <v>9358597</v>
      </c>
      <c r="R17" s="14"/>
    </row>
    <row r="18" spans="1:18" x14ac:dyDescent="0.25">
      <c r="A18" s="11">
        <v>11</v>
      </c>
      <c r="B18" s="58" t="s">
        <v>21</v>
      </c>
      <c r="C18" s="59"/>
      <c r="D18" s="59"/>
      <c r="E18" s="59"/>
      <c r="F18" s="59"/>
      <c r="G18" s="59"/>
      <c r="H18" s="59"/>
      <c r="I18" s="12" t="s">
        <v>22</v>
      </c>
      <c r="J18" s="13"/>
      <c r="K18" s="14"/>
      <c r="L18" s="14"/>
      <c r="M18" s="15">
        <f>SUM(M16:M17)</f>
        <v>7095109</v>
      </c>
      <c r="N18" s="14">
        <f>SUM(N17)</f>
        <v>7095109</v>
      </c>
      <c r="O18" s="14"/>
      <c r="P18" s="15">
        <f>SUM(P16:P17)</f>
        <v>9353597</v>
      </c>
      <c r="Q18" s="14">
        <f>SUM(Q17)</f>
        <v>9358597</v>
      </c>
      <c r="R18" s="14"/>
    </row>
    <row r="19" spans="1:18" x14ac:dyDescent="0.25">
      <c r="A19" s="11">
        <v>12</v>
      </c>
      <c r="B19" s="56" t="s">
        <v>23</v>
      </c>
      <c r="C19" s="57"/>
      <c r="D19" s="57"/>
      <c r="E19" s="57"/>
      <c r="F19" s="57"/>
      <c r="G19" s="57"/>
      <c r="H19" s="57"/>
      <c r="I19" s="12" t="s">
        <v>24</v>
      </c>
      <c r="J19" s="13">
        <f t="shared" ref="J19:O19" si="0">SUM(J9+J10+J11+J12+J13+J14+J15+J18)</f>
        <v>907974474</v>
      </c>
      <c r="K19" s="15">
        <f t="shared" si="0"/>
        <v>824981474</v>
      </c>
      <c r="L19" s="15">
        <f t="shared" si="0"/>
        <v>82993000</v>
      </c>
      <c r="M19" s="15">
        <f t="shared" si="0"/>
        <v>1024357088</v>
      </c>
      <c r="N19" s="15">
        <f t="shared" si="0"/>
        <v>941364088</v>
      </c>
      <c r="O19" s="15">
        <f t="shared" si="0"/>
        <v>82993000</v>
      </c>
      <c r="P19" s="15">
        <f t="shared" ref="P19:R19" si="1">SUM(P9+P10+P11+P12+P13+P14+P15+P18)</f>
        <v>1138582088</v>
      </c>
      <c r="Q19" s="15">
        <f t="shared" si="1"/>
        <v>1055594088</v>
      </c>
      <c r="R19" s="15">
        <f t="shared" si="1"/>
        <v>82993000</v>
      </c>
    </row>
    <row r="20" spans="1:18" x14ac:dyDescent="0.25">
      <c r="A20" s="20">
        <v>13</v>
      </c>
      <c r="B20" s="73" t="s">
        <v>25</v>
      </c>
      <c r="C20" s="73"/>
      <c r="D20" s="73"/>
      <c r="E20" s="73"/>
      <c r="F20" s="73"/>
      <c r="G20" s="73"/>
      <c r="H20" s="73"/>
      <c r="I20" s="21"/>
      <c r="J20" s="22"/>
      <c r="K20" s="14"/>
      <c r="L20" s="14"/>
      <c r="M20" s="23"/>
      <c r="N20" s="14"/>
      <c r="O20" s="14"/>
      <c r="P20" s="23"/>
      <c r="Q20" s="14"/>
      <c r="R20" s="14"/>
    </row>
    <row r="21" spans="1:18" x14ac:dyDescent="0.25">
      <c r="A21" s="24">
        <v>14</v>
      </c>
      <c r="B21" s="58" t="s">
        <v>92</v>
      </c>
      <c r="C21" s="59"/>
      <c r="D21" s="59"/>
      <c r="E21" s="59"/>
      <c r="F21" s="59"/>
      <c r="G21" s="59"/>
      <c r="H21" s="59"/>
      <c r="I21" s="25" t="s">
        <v>26</v>
      </c>
      <c r="J21" s="15">
        <v>66000000</v>
      </c>
      <c r="K21" s="14">
        <v>66000000</v>
      </c>
      <c r="L21" s="14"/>
      <c r="M21" s="15">
        <v>66000000</v>
      </c>
      <c r="N21" s="14">
        <v>66000000</v>
      </c>
      <c r="O21" s="14"/>
      <c r="P21" s="15">
        <v>66000000</v>
      </c>
      <c r="Q21" s="14">
        <v>66000000</v>
      </c>
      <c r="R21" s="14"/>
    </row>
    <row r="22" spans="1:18" x14ac:dyDescent="0.25">
      <c r="A22" s="26">
        <v>15</v>
      </c>
      <c r="B22" s="68" t="s">
        <v>27</v>
      </c>
      <c r="C22" s="69"/>
      <c r="D22" s="69"/>
      <c r="E22" s="69"/>
      <c r="F22" s="69"/>
      <c r="G22" s="69"/>
      <c r="H22" s="69"/>
      <c r="I22" s="27" t="s">
        <v>28</v>
      </c>
      <c r="J22" s="15">
        <v>530567000</v>
      </c>
      <c r="K22" s="14">
        <v>530567000</v>
      </c>
      <c r="L22" s="14"/>
      <c r="M22" s="15">
        <v>531741361</v>
      </c>
      <c r="N22" s="14">
        <v>531741361</v>
      </c>
      <c r="O22" s="14"/>
      <c r="P22" s="15">
        <v>546950013</v>
      </c>
      <c r="Q22" s="14">
        <v>546950013</v>
      </c>
      <c r="R22" s="14"/>
    </row>
    <row r="23" spans="1:18" x14ac:dyDescent="0.25">
      <c r="A23" s="24">
        <v>16</v>
      </c>
      <c r="B23" s="66" t="s">
        <v>29</v>
      </c>
      <c r="C23" s="67"/>
      <c r="D23" s="67"/>
      <c r="E23" s="67"/>
      <c r="F23" s="67"/>
      <c r="G23" s="67"/>
      <c r="H23" s="67"/>
      <c r="I23" s="25" t="s">
        <v>30</v>
      </c>
      <c r="J23" s="28">
        <f>SUM(J21:J22)</f>
        <v>596567000</v>
      </c>
      <c r="K23" s="14">
        <f>SUM(K21:K22)</f>
        <v>596567000</v>
      </c>
      <c r="L23" s="14"/>
      <c r="M23" s="15">
        <f>SUM(M21:M22)</f>
        <v>597741361</v>
      </c>
      <c r="N23" s="14">
        <f>SUM(N21:N22)</f>
        <v>597741361</v>
      </c>
      <c r="O23" s="14"/>
      <c r="P23" s="15">
        <f>SUM(P21:P22)</f>
        <v>612950013</v>
      </c>
      <c r="Q23" s="14">
        <f>SUM(Q21:Q22)</f>
        <v>612950013</v>
      </c>
      <c r="R23" s="14"/>
    </row>
    <row r="24" spans="1:18" x14ac:dyDescent="0.25">
      <c r="A24" s="24">
        <v>17</v>
      </c>
      <c r="B24" s="66" t="s">
        <v>31</v>
      </c>
      <c r="C24" s="67"/>
      <c r="D24" s="67"/>
      <c r="E24" s="67"/>
      <c r="F24" s="67"/>
      <c r="G24" s="67"/>
      <c r="H24" s="67"/>
      <c r="I24" s="25" t="s">
        <v>32</v>
      </c>
      <c r="J24" s="28">
        <f>SUM(J23)</f>
        <v>596567000</v>
      </c>
      <c r="K24" s="14">
        <v>596567000</v>
      </c>
      <c r="L24" s="14"/>
      <c r="M24" s="15">
        <f>SUM(M23)</f>
        <v>597741361</v>
      </c>
      <c r="N24" s="14">
        <f>SUM(N23)</f>
        <v>597741361</v>
      </c>
      <c r="O24" s="14"/>
      <c r="P24" s="15">
        <f>SUM(P23)</f>
        <v>612950013</v>
      </c>
      <c r="Q24" s="14">
        <f>SUM(Q23)</f>
        <v>612950013</v>
      </c>
      <c r="R24" s="14"/>
    </row>
    <row r="25" spans="1:18" x14ac:dyDescent="0.25">
      <c r="A25" s="24">
        <v>18</v>
      </c>
      <c r="B25" s="72" t="s">
        <v>33</v>
      </c>
      <c r="C25" s="72"/>
      <c r="D25" s="72"/>
      <c r="E25" s="72"/>
      <c r="F25" s="72"/>
      <c r="G25" s="72"/>
      <c r="H25" s="72"/>
      <c r="I25" s="29"/>
      <c r="J25" s="13">
        <f t="shared" ref="J25:O25" si="2">SUM(J19+J24)</f>
        <v>1504541474</v>
      </c>
      <c r="K25" s="15">
        <f t="shared" si="2"/>
        <v>1421548474</v>
      </c>
      <c r="L25" s="15">
        <f t="shared" si="2"/>
        <v>82993000</v>
      </c>
      <c r="M25" s="15">
        <f t="shared" si="2"/>
        <v>1622098449</v>
      </c>
      <c r="N25" s="15">
        <f t="shared" si="2"/>
        <v>1539105449</v>
      </c>
      <c r="O25" s="15">
        <f t="shared" si="2"/>
        <v>82993000</v>
      </c>
      <c r="P25" s="15">
        <f t="shared" ref="P25:R25" si="3">SUM(P19+P24)</f>
        <v>1751532101</v>
      </c>
      <c r="Q25" s="15">
        <f t="shared" si="3"/>
        <v>1668544101</v>
      </c>
      <c r="R25" s="15">
        <f t="shared" si="3"/>
        <v>82993000</v>
      </c>
    </row>
    <row r="26" spans="1:18" x14ac:dyDescent="0.25">
      <c r="A26" s="20">
        <v>19</v>
      </c>
      <c r="B26" s="73" t="s">
        <v>34</v>
      </c>
      <c r="C26" s="73"/>
      <c r="D26" s="73"/>
      <c r="E26" s="73"/>
      <c r="F26" s="73"/>
      <c r="G26" s="73"/>
      <c r="H26" s="73"/>
      <c r="I26" s="21"/>
      <c r="J26" s="22"/>
      <c r="K26" s="14"/>
      <c r="L26" s="14"/>
      <c r="M26" s="23"/>
      <c r="N26" s="14"/>
      <c r="O26" s="14"/>
      <c r="P26" s="23"/>
      <c r="Q26" s="14"/>
      <c r="R26" s="14"/>
    </row>
    <row r="27" spans="1:18" x14ac:dyDescent="0.25">
      <c r="A27" s="26">
        <v>20</v>
      </c>
      <c r="B27" s="62" t="s">
        <v>93</v>
      </c>
      <c r="C27" s="63"/>
      <c r="D27" s="63"/>
      <c r="E27" s="63"/>
      <c r="F27" s="63"/>
      <c r="G27" s="63"/>
      <c r="H27" s="63"/>
      <c r="I27" s="30" t="s">
        <v>35</v>
      </c>
      <c r="J27" s="18">
        <v>661641000</v>
      </c>
      <c r="K27" s="14">
        <v>661641000</v>
      </c>
      <c r="L27" s="14"/>
      <c r="M27" s="19">
        <v>775198449</v>
      </c>
      <c r="N27" s="14">
        <v>775198449</v>
      </c>
      <c r="O27" s="14"/>
      <c r="P27" s="19">
        <v>904632101</v>
      </c>
      <c r="Q27" s="14">
        <v>904632101</v>
      </c>
      <c r="R27" s="14"/>
    </row>
    <row r="28" spans="1:18" x14ac:dyDescent="0.25">
      <c r="A28" s="26">
        <v>21</v>
      </c>
      <c r="B28" s="70" t="s">
        <v>94</v>
      </c>
      <c r="C28" s="71"/>
      <c r="D28" s="71"/>
      <c r="E28" s="71"/>
      <c r="F28" s="71"/>
      <c r="G28" s="71"/>
      <c r="H28" s="71"/>
      <c r="I28" s="31" t="s">
        <v>36</v>
      </c>
      <c r="J28" s="18">
        <v>18500000</v>
      </c>
      <c r="K28" s="14">
        <v>18500000</v>
      </c>
      <c r="L28" s="14"/>
      <c r="M28" s="19">
        <v>18500000</v>
      </c>
      <c r="N28" s="14">
        <v>18500000</v>
      </c>
      <c r="O28" s="14"/>
      <c r="P28" s="19">
        <v>18500000</v>
      </c>
      <c r="Q28" s="14">
        <v>18500000</v>
      </c>
      <c r="R28" s="14"/>
    </row>
    <row r="29" spans="1:18" x14ac:dyDescent="0.25">
      <c r="A29" s="26">
        <v>22</v>
      </c>
      <c r="B29" s="62" t="s">
        <v>95</v>
      </c>
      <c r="C29" s="63"/>
      <c r="D29" s="63"/>
      <c r="E29" s="63"/>
      <c r="F29" s="63"/>
      <c r="G29" s="63"/>
      <c r="H29" s="63"/>
      <c r="I29" s="30" t="s">
        <v>37</v>
      </c>
      <c r="J29" s="13">
        <f>SUM(J27:J28)</f>
        <v>680141000</v>
      </c>
      <c r="K29" s="14">
        <f>SUM(K27:K28)</f>
        <v>680141000</v>
      </c>
      <c r="L29" s="14"/>
      <c r="M29" s="15">
        <f>SUM(M27:M28)</f>
        <v>793698449</v>
      </c>
      <c r="N29" s="14">
        <f>SUM(N27:N28)</f>
        <v>793698449</v>
      </c>
      <c r="O29" s="14"/>
      <c r="P29" s="15">
        <f>SUM(P27:P28)</f>
        <v>923132101</v>
      </c>
      <c r="Q29" s="14">
        <f>SUM(Q27:Q28)</f>
        <v>923132101</v>
      </c>
      <c r="R29" s="14"/>
    </row>
    <row r="30" spans="1:18" x14ac:dyDescent="0.25">
      <c r="A30" s="26">
        <v>23</v>
      </c>
      <c r="B30" s="70" t="s">
        <v>86</v>
      </c>
      <c r="C30" s="71"/>
      <c r="D30" s="71"/>
      <c r="E30" s="71"/>
      <c r="F30" s="71"/>
      <c r="G30" s="71"/>
      <c r="H30" s="71"/>
      <c r="I30" s="31" t="s">
        <v>38</v>
      </c>
      <c r="J30" s="18"/>
      <c r="K30" s="14"/>
      <c r="L30" s="14"/>
      <c r="M30" s="19"/>
      <c r="N30" s="14"/>
      <c r="O30" s="14"/>
      <c r="P30" s="19"/>
      <c r="Q30" s="14"/>
      <c r="R30" s="14"/>
    </row>
    <row r="31" spans="1:18" x14ac:dyDescent="0.25">
      <c r="A31" s="26">
        <v>24</v>
      </c>
      <c r="B31" s="70" t="s">
        <v>96</v>
      </c>
      <c r="C31" s="71"/>
      <c r="D31" s="71"/>
      <c r="E31" s="71"/>
      <c r="F31" s="71"/>
      <c r="G31" s="71"/>
      <c r="H31" s="71"/>
      <c r="I31" s="31" t="s">
        <v>39</v>
      </c>
      <c r="J31" s="18"/>
      <c r="K31" s="14"/>
      <c r="L31" s="14"/>
      <c r="M31" s="19">
        <v>4000000</v>
      </c>
      <c r="N31" s="14">
        <v>4000000</v>
      </c>
      <c r="O31" s="14"/>
      <c r="P31" s="19">
        <v>4000000</v>
      </c>
      <c r="Q31" s="14">
        <v>4000000</v>
      </c>
      <c r="R31" s="14"/>
    </row>
    <row r="32" spans="1:18" x14ac:dyDescent="0.25">
      <c r="A32" s="26">
        <v>25</v>
      </c>
      <c r="B32" s="62" t="s">
        <v>97</v>
      </c>
      <c r="C32" s="63"/>
      <c r="D32" s="63"/>
      <c r="E32" s="63"/>
      <c r="F32" s="63"/>
      <c r="G32" s="63"/>
      <c r="H32" s="63"/>
      <c r="I32" s="30" t="s">
        <v>40</v>
      </c>
      <c r="J32" s="18"/>
      <c r="K32" s="14"/>
      <c r="L32" s="14"/>
      <c r="M32" s="15">
        <f>SUM(M30:M31)</f>
        <v>4000000</v>
      </c>
      <c r="N32" s="14">
        <f>SUM(N30:N31)</f>
        <v>4000000</v>
      </c>
      <c r="O32" s="14"/>
      <c r="P32" s="15">
        <f>SUM(P30:P31)</f>
        <v>4000000</v>
      </c>
      <c r="Q32" s="14">
        <f>SUM(Q30:Q31)</f>
        <v>4000000</v>
      </c>
      <c r="R32" s="14"/>
    </row>
    <row r="33" spans="1:18" x14ac:dyDescent="0.25">
      <c r="A33" s="24">
        <v>26</v>
      </c>
      <c r="B33" s="62" t="s">
        <v>41</v>
      </c>
      <c r="C33" s="63"/>
      <c r="D33" s="63"/>
      <c r="E33" s="63"/>
      <c r="F33" s="63"/>
      <c r="G33" s="63"/>
      <c r="H33" s="63"/>
      <c r="I33" s="30" t="s">
        <v>42</v>
      </c>
      <c r="J33" s="13">
        <v>295000000</v>
      </c>
      <c r="K33" s="14">
        <v>295000000</v>
      </c>
      <c r="L33" s="14"/>
      <c r="M33" s="15">
        <v>295000000</v>
      </c>
      <c r="N33" s="14">
        <v>295000000</v>
      </c>
      <c r="O33" s="14"/>
      <c r="P33" s="15">
        <v>295000000</v>
      </c>
      <c r="Q33" s="14">
        <v>295000000</v>
      </c>
      <c r="R33" s="14"/>
    </row>
    <row r="34" spans="1:18" x14ac:dyDescent="0.25">
      <c r="A34" s="26">
        <v>27</v>
      </c>
      <c r="B34" s="58" t="s">
        <v>43</v>
      </c>
      <c r="C34" s="59"/>
      <c r="D34" s="59"/>
      <c r="E34" s="59"/>
      <c r="F34" s="59"/>
      <c r="G34" s="59"/>
      <c r="H34" s="59"/>
      <c r="I34" s="30" t="s">
        <v>44</v>
      </c>
      <c r="J34" s="13">
        <v>229400000</v>
      </c>
      <c r="K34" s="14">
        <v>185359000</v>
      </c>
      <c r="L34" s="14">
        <v>44041000</v>
      </c>
      <c r="M34" s="15">
        <v>229400000</v>
      </c>
      <c r="N34" s="14">
        <v>185359000</v>
      </c>
      <c r="O34" s="14">
        <v>44041000</v>
      </c>
      <c r="P34" s="15">
        <v>229400000</v>
      </c>
      <c r="Q34" s="14">
        <v>185359000</v>
      </c>
      <c r="R34" s="14">
        <v>44041000</v>
      </c>
    </row>
    <row r="35" spans="1:18" x14ac:dyDescent="0.25">
      <c r="A35" s="26">
        <v>28</v>
      </c>
      <c r="B35" s="62" t="s">
        <v>45</v>
      </c>
      <c r="C35" s="63"/>
      <c r="D35" s="63"/>
      <c r="E35" s="63"/>
      <c r="F35" s="63"/>
      <c r="G35" s="63"/>
      <c r="H35" s="63"/>
      <c r="I35" s="30" t="s">
        <v>46</v>
      </c>
      <c r="J35" s="13">
        <v>250000000</v>
      </c>
      <c r="K35" s="14">
        <v>250000000</v>
      </c>
      <c r="L35" s="14"/>
      <c r="M35" s="15">
        <v>250000000</v>
      </c>
      <c r="N35" s="14">
        <v>250000000</v>
      </c>
      <c r="O35" s="14"/>
      <c r="P35" s="15">
        <v>250000000</v>
      </c>
      <c r="Q35" s="14">
        <v>250000000</v>
      </c>
      <c r="R35" s="14"/>
    </row>
    <row r="36" spans="1:18" x14ac:dyDescent="0.25">
      <c r="A36" s="26">
        <v>29</v>
      </c>
      <c r="B36" s="60" t="s">
        <v>98</v>
      </c>
      <c r="C36" s="61"/>
      <c r="D36" s="61"/>
      <c r="E36" s="61"/>
      <c r="F36" s="61"/>
      <c r="G36" s="61"/>
      <c r="H36" s="61"/>
      <c r="I36" s="31" t="s">
        <v>47</v>
      </c>
      <c r="J36" s="18"/>
      <c r="K36" s="14"/>
      <c r="L36" s="14"/>
      <c r="M36" s="19"/>
      <c r="N36" s="14"/>
      <c r="O36" s="14"/>
      <c r="P36" s="19"/>
      <c r="Q36" s="14"/>
      <c r="R36" s="14"/>
    </row>
    <row r="37" spans="1:18" x14ac:dyDescent="0.25">
      <c r="A37" s="26">
        <v>30</v>
      </c>
      <c r="B37" s="62" t="s">
        <v>48</v>
      </c>
      <c r="C37" s="63"/>
      <c r="D37" s="63"/>
      <c r="E37" s="63"/>
      <c r="F37" s="63"/>
      <c r="G37" s="63"/>
      <c r="H37" s="63"/>
      <c r="I37" s="30" t="s">
        <v>49</v>
      </c>
      <c r="J37" s="18"/>
      <c r="K37" s="14"/>
      <c r="L37" s="14"/>
      <c r="M37" s="19"/>
      <c r="N37" s="14"/>
      <c r="O37" s="14"/>
      <c r="P37" s="19"/>
      <c r="Q37" s="14"/>
      <c r="R37" s="14"/>
    </row>
    <row r="38" spans="1:18" x14ac:dyDescent="0.25">
      <c r="A38" s="24">
        <v>31</v>
      </c>
      <c r="B38" s="60" t="s">
        <v>99</v>
      </c>
      <c r="C38" s="61"/>
      <c r="D38" s="61"/>
      <c r="E38" s="61"/>
      <c r="F38" s="61"/>
      <c r="G38" s="61"/>
      <c r="H38" s="61"/>
      <c r="I38" s="31" t="s">
        <v>50</v>
      </c>
      <c r="J38" s="18"/>
      <c r="K38" s="14"/>
      <c r="L38" s="14"/>
      <c r="M38" s="19"/>
      <c r="N38" s="14"/>
      <c r="O38" s="14"/>
      <c r="P38" s="19"/>
      <c r="Q38" s="14"/>
      <c r="R38" s="14"/>
    </row>
    <row r="39" spans="1:18" x14ac:dyDescent="0.25">
      <c r="A39" s="24">
        <v>32</v>
      </c>
      <c r="B39" s="62" t="s">
        <v>100</v>
      </c>
      <c r="C39" s="63"/>
      <c r="D39" s="63"/>
      <c r="E39" s="63"/>
      <c r="F39" s="63"/>
      <c r="G39" s="63"/>
      <c r="H39" s="63"/>
      <c r="I39" s="30" t="s">
        <v>51</v>
      </c>
      <c r="J39" s="18"/>
      <c r="K39" s="14"/>
      <c r="L39" s="14"/>
      <c r="M39" s="19"/>
      <c r="N39" s="14"/>
      <c r="O39" s="14"/>
      <c r="P39" s="19"/>
      <c r="Q39" s="14"/>
      <c r="R39" s="14"/>
    </row>
    <row r="40" spans="1:18" x14ac:dyDescent="0.25">
      <c r="A40" s="24">
        <v>33</v>
      </c>
      <c r="B40" s="58" t="s">
        <v>52</v>
      </c>
      <c r="C40" s="59"/>
      <c r="D40" s="59"/>
      <c r="E40" s="59"/>
      <c r="F40" s="59"/>
      <c r="G40" s="59"/>
      <c r="H40" s="59"/>
      <c r="I40" s="30" t="s">
        <v>53</v>
      </c>
      <c r="J40" s="13">
        <f t="shared" ref="J40:O40" si="4">SUM(J29+J32+J33+J34+J35+J37+L41)</f>
        <v>1454541000</v>
      </c>
      <c r="K40" s="15">
        <f t="shared" si="4"/>
        <v>1410500000</v>
      </c>
      <c r="L40" s="15">
        <f t="shared" si="4"/>
        <v>44041000</v>
      </c>
      <c r="M40" s="15">
        <f t="shared" si="4"/>
        <v>1572098449</v>
      </c>
      <c r="N40" s="15">
        <f t="shared" si="4"/>
        <v>1528057449</v>
      </c>
      <c r="O40" s="15">
        <f t="shared" si="4"/>
        <v>44041000</v>
      </c>
      <c r="P40" s="15">
        <f t="shared" ref="P40" si="5">SUM(P29+P32+P33+P34+P35+P37+R41)</f>
        <v>1701532101</v>
      </c>
      <c r="Q40" s="15">
        <f t="shared" ref="Q40" si="6">SUM(Q29+Q32+Q33+Q34+Q35+Q37+S41)</f>
        <v>1657491101</v>
      </c>
      <c r="R40" s="15">
        <f t="shared" ref="R40" si="7">SUM(R29+R32+R33+R34+R35+R37+T41)</f>
        <v>44041000</v>
      </c>
    </row>
    <row r="41" spans="1:18" x14ac:dyDescent="0.25">
      <c r="A41" s="24">
        <v>34</v>
      </c>
      <c r="B41" s="47" t="s">
        <v>54</v>
      </c>
      <c r="C41" s="48"/>
      <c r="D41" s="48"/>
      <c r="E41" s="48"/>
      <c r="F41" s="48"/>
      <c r="G41" s="48"/>
      <c r="H41" s="48"/>
      <c r="I41" s="32"/>
      <c r="J41" s="33"/>
      <c r="K41" s="14"/>
      <c r="L41" s="14"/>
      <c r="M41" s="23"/>
      <c r="N41" s="14"/>
      <c r="O41" s="14"/>
      <c r="P41" s="23"/>
      <c r="Q41" s="14"/>
      <c r="R41" s="14"/>
    </row>
    <row r="42" spans="1:18" x14ac:dyDescent="0.25">
      <c r="A42" s="26">
        <v>35</v>
      </c>
      <c r="B42" s="80" t="s">
        <v>55</v>
      </c>
      <c r="C42" s="81"/>
      <c r="D42" s="81"/>
      <c r="E42" s="81"/>
      <c r="F42" s="81"/>
      <c r="G42" s="81"/>
      <c r="H42" s="81"/>
      <c r="I42" s="34" t="s">
        <v>56</v>
      </c>
      <c r="J42" s="35"/>
      <c r="K42" s="14"/>
      <c r="L42" s="14"/>
      <c r="M42" s="19"/>
      <c r="N42" s="14"/>
      <c r="O42" s="14"/>
      <c r="P42" s="19"/>
      <c r="Q42" s="14"/>
      <c r="R42" s="14"/>
    </row>
    <row r="43" spans="1:18" x14ac:dyDescent="0.25">
      <c r="A43" s="24">
        <v>36</v>
      </c>
      <c r="B43" s="78" t="s">
        <v>101</v>
      </c>
      <c r="C43" s="79"/>
      <c r="D43" s="79"/>
      <c r="E43" s="79"/>
      <c r="F43" s="79"/>
      <c r="G43" s="79"/>
      <c r="H43" s="79"/>
      <c r="I43" s="34" t="s">
        <v>57</v>
      </c>
      <c r="J43" s="35"/>
      <c r="K43" s="14"/>
      <c r="L43" s="14"/>
      <c r="M43" s="19"/>
      <c r="N43" s="14"/>
      <c r="O43" s="14"/>
      <c r="P43" s="19"/>
      <c r="Q43" s="14"/>
      <c r="R43" s="14"/>
    </row>
    <row r="44" spans="1:18" x14ac:dyDescent="0.25">
      <c r="A44" s="26">
        <v>37</v>
      </c>
      <c r="B44" s="80" t="s">
        <v>58</v>
      </c>
      <c r="C44" s="81"/>
      <c r="D44" s="81"/>
      <c r="E44" s="81"/>
      <c r="F44" s="81"/>
      <c r="G44" s="81"/>
      <c r="H44" s="81"/>
      <c r="I44" s="34" t="s">
        <v>59</v>
      </c>
      <c r="J44" s="35"/>
      <c r="K44" s="14"/>
      <c r="L44" s="14"/>
      <c r="M44" s="19"/>
      <c r="N44" s="14"/>
      <c r="O44" s="14"/>
      <c r="P44" s="19"/>
      <c r="Q44" s="14"/>
      <c r="R44" s="14"/>
    </row>
    <row r="45" spans="1:18" x14ac:dyDescent="0.25">
      <c r="A45" s="24">
        <v>38</v>
      </c>
      <c r="B45" s="74" t="s">
        <v>87</v>
      </c>
      <c r="C45" s="75"/>
      <c r="D45" s="75"/>
      <c r="E45" s="75"/>
      <c r="F45" s="75"/>
      <c r="G45" s="75"/>
      <c r="H45" s="75"/>
      <c r="I45" s="36" t="s">
        <v>60</v>
      </c>
      <c r="J45" s="35"/>
      <c r="K45" s="14"/>
      <c r="L45" s="14"/>
      <c r="M45" s="19"/>
      <c r="N45" s="14"/>
      <c r="O45" s="14"/>
      <c r="P45" s="19"/>
      <c r="Q45" s="14"/>
      <c r="R45" s="14"/>
    </row>
    <row r="46" spans="1:18" x14ac:dyDescent="0.25">
      <c r="A46" s="24">
        <v>39</v>
      </c>
      <c r="B46" s="76" t="s">
        <v>61</v>
      </c>
      <c r="C46" s="77"/>
      <c r="D46" s="77"/>
      <c r="E46" s="77"/>
      <c r="F46" s="77"/>
      <c r="G46" s="77"/>
      <c r="H46" s="77"/>
      <c r="I46" s="36" t="s">
        <v>62</v>
      </c>
      <c r="J46" s="35"/>
      <c r="K46" s="14"/>
      <c r="L46" s="14"/>
      <c r="M46" s="19"/>
      <c r="N46" s="14"/>
      <c r="O46" s="14"/>
      <c r="P46" s="19"/>
      <c r="Q46" s="14"/>
      <c r="R46" s="14"/>
    </row>
    <row r="47" spans="1:18" ht="15.75" customHeight="1" x14ac:dyDescent="0.25">
      <c r="A47" s="37">
        <v>40</v>
      </c>
      <c r="B47" s="82" t="s">
        <v>88</v>
      </c>
      <c r="C47" s="83"/>
      <c r="D47" s="83"/>
      <c r="E47" s="83"/>
      <c r="F47" s="83"/>
      <c r="G47" s="83"/>
      <c r="H47" s="83"/>
      <c r="I47" s="34" t="s">
        <v>63</v>
      </c>
      <c r="J47" s="19">
        <v>50000000</v>
      </c>
      <c r="K47" s="14">
        <v>50000000</v>
      </c>
      <c r="L47" s="14"/>
      <c r="M47" s="19">
        <v>50000000</v>
      </c>
      <c r="N47" s="14">
        <v>50000000</v>
      </c>
      <c r="O47" s="14"/>
      <c r="P47" s="19">
        <v>50000000</v>
      </c>
      <c r="Q47" s="14">
        <v>50000000</v>
      </c>
      <c r="R47" s="14"/>
    </row>
    <row r="48" spans="1:18" x14ac:dyDescent="0.25">
      <c r="A48" s="38">
        <v>41</v>
      </c>
      <c r="B48" s="82" t="s">
        <v>102</v>
      </c>
      <c r="C48" s="83"/>
      <c r="D48" s="83"/>
      <c r="E48" s="83"/>
      <c r="F48" s="83"/>
      <c r="G48" s="83"/>
      <c r="H48" s="83"/>
      <c r="I48" s="34" t="s">
        <v>64</v>
      </c>
      <c r="J48" s="19"/>
      <c r="K48" s="14"/>
      <c r="L48" s="14"/>
      <c r="M48" s="19"/>
      <c r="N48" s="14"/>
      <c r="O48" s="14"/>
      <c r="P48" s="19"/>
      <c r="Q48" s="14"/>
      <c r="R48" s="14"/>
    </row>
    <row r="49" spans="1:18" x14ac:dyDescent="0.25">
      <c r="A49" s="38">
        <v>42</v>
      </c>
      <c r="B49" s="84" t="s">
        <v>65</v>
      </c>
      <c r="C49" s="85"/>
      <c r="D49" s="85"/>
      <c r="E49" s="85"/>
      <c r="F49" s="85"/>
      <c r="G49" s="85"/>
      <c r="H49" s="85"/>
      <c r="I49" s="36" t="s">
        <v>66</v>
      </c>
      <c r="J49" s="19">
        <f>SUM(J47:J48)</f>
        <v>50000000</v>
      </c>
      <c r="K49" s="14">
        <v>50000000</v>
      </c>
      <c r="L49" s="14"/>
      <c r="M49" s="19">
        <f>SUM(M47:M48)</f>
        <v>50000000</v>
      </c>
      <c r="N49" s="14">
        <v>50000000</v>
      </c>
      <c r="O49" s="14"/>
      <c r="P49" s="19">
        <f>SUM(P47:P48)</f>
        <v>50000000</v>
      </c>
      <c r="Q49" s="14">
        <v>50000000</v>
      </c>
      <c r="R49" s="14"/>
    </row>
    <row r="50" spans="1:18" x14ac:dyDescent="0.25">
      <c r="A50" s="38">
        <v>43</v>
      </c>
      <c r="B50" s="80" t="s">
        <v>67</v>
      </c>
      <c r="C50" s="81"/>
      <c r="D50" s="81"/>
      <c r="E50" s="81"/>
      <c r="F50" s="81"/>
      <c r="G50" s="81"/>
      <c r="H50" s="81"/>
      <c r="I50" s="34" t="s">
        <v>68</v>
      </c>
      <c r="J50" s="15"/>
      <c r="K50" s="14"/>
      <c r="L50" s="14"/>
      <c r="M50" s="15"/>
      <c r="N50" s="14"/>
      <c r="O50" s="14"/>
      <c r="P50" s="15"/>
      <c r="Q50" s="14"/>
      <c r="R50" s="14"/>
    </row>
    <row r="51" spans="1:18" x14ac:dyDescent="0.25">
      <c r="A51" s="39">
        <v>44</v>
      </c>
      <c r="B51" s="78" t="s">
        <v>103</v>
      </c>
      <c r="C51" s="79"/>
      <c r="D51" s="79"/>
      <c r="E51" s="79"/>
      <c r="F51" s="79"/>
      <c r="G51" s="79"/>
      <c r="H51" s="79"/>
      <c r="I51" s="34" t="s">
        <v>69</v>
      </c>
      <c r="J51" s="40"/>
      <c r="K51" s="14"/>
      <c r="L51" s="14"/>
      <c r="M51" s="15"/>
      <c r="N51" s="14"/>
      <c r="O51" s="14"/>
      <c r="P51" s="15"/>
      <c r="Q51" s="14"/>
      <c r="R51" s="14"/>
    </row>
    <row r="52" spans="1:18" x14ac:dyDescent="0.25">
      <c r="A52" s="39">
        <v>45</v>
      </c>
      <c r="B52" s="74" t="s">
        <v>70</v>
      </c>
      <c r="C52" s="75"/>
      <c r="D52" s="75"/>
      <c r="E52" s="75"/>
      <c r="F52" s="75"/>
      <c r="G52" s="75"/>
      <c r="H52" s="75"/>
      <c r="I52" s="36" t="s">
        <v>71</v>
      </c>
      <c r="J52" s="41">
        <f>SUM(J50:J51)</f>
        <v>0</v>
      </c>
      <c r="K52" s="14"/>
      <c r="L52" s="14"/>
      <c r="M52" s="15">
        <f>SUM(M50:M51)</f>
        <v>0</v>
      </c>
      <c r="N52" s="14"/>
      <c r="O52" s="14"/>
      <c r="P52" s="15">
        <f>SUM(P50:P51)</f>
        <v>0</v>
      </c>
      <c r="Q52" s="14"/>
      <c r="R52" s="14"/>
    </row>
    <row r="53" spans="1:18" x14ac:dyDescent="0.25">
      <c r="A53" s="38">
        <v>46</v>
      </c>
      <c r="B53" s="76" t="s">
        <v>72</v>
      </c>
      <c r="C53" s="77"/>
      <c r="D53" s="77"/>
      <c r="E53" s="77"/>
      <c r="F53" s="77"/>
      <c r="G53" s="77"/>
      <c r="H53" s="77"/>
      <c r="I53" s="36" t="s">
        <v>73</v>
      </c>
      <c r="J53" s="41">
        <f>SUM(J45+J46+J49+J52)</f>
        <v>50000000</v>
      </c>
      <c r="K53" s="14">
        <v>50000000</v>
      </c>
      <c r="L53" s="14"/>
      <c r="M53" s="15">
        <f>SUM(M45+M46+M49+M52)</f>
        <v>50000000</v>
      </c>
      <c r="N53" s="14">
        <v>50000000</v>
      </c>
      <c r="O53" s="14"/>
      <c r="P53" s="15">
        <f>SUM(P45+P46+P49+P52)</f>
        <v>50000000</v>
      </c>
      <c r="Q53" s="14">
        <v>50000000</v>
      </c>
      <c r="R53" s="14"/>
    </row>
    <row r="54" spans="1:18" x14ac:dyDescent="0.25">
      <c r="A54" s="38">
        <v>47</v>
      </c>
      <c r="B54" s="47" t="s">
        <v>74</v>
      </c>
      <c r="C54" s="48"/>
      <c r="D54" s="48"/>
      <c r="E54" s="48"/>
      <c r="F54" s="48"/>
      <c r="G54" s="48"/>
      <c r="H54" s="49"/>
      <c r="I54" s="42"/>
      <c r="J54" s="43">
        <f t="shared" ref="J54:O54" si="8">SUM(J40+J53)</f>
        <v>1504541000</v>
      </c>
      <c r="K54" s="44">
        <f t="shared" si="8"/>
        <v>1460500000</v>
      </c>
      <c r="L54" s="44">
        <f t="shared" si="8"/>
        <v>44041000</v>
      </c>
      <c r="M54" s="44">
        <f t="shared" si="8"/>
        <v>1622098449</v>
      </c>
      <c r="N54" s="44">
        <f t="shared" si="8"/>
        <v>1578057449</v>
      </c>
      <c r="O54" s="44">
        <f t="shared" si="8"/>
        <v>44041000</v>
      </c>
      <c r="P54" s="44">
        <f t="shared" ref="P54:R54" si="9">SUM(P40+P53)</f>
        <v>1751532101</v>
      </c>
      <c r="Q54" s="44">
        <f t="shared" si="9"/>
        <v>1707491101</v>
      </c>
      <c r="R54" s="44">
        <f t="shared" si="9"/>
        <v>44041000</v>
      </c>
    </row>
    <row r="55" spans="1:18" x14ac:dyDescent="0.25">
      <c r="K55" s="2"/>
      <c r="L55" s="2"/>
      <c r="M55" s="2"/>
      <c r="N55" s="2"/>
      <c r="O55" s="2"/>
    </row>
  </sheetData>
  <mergeCells count="53">
    <mergeCell ref="B34:H34"/>
    <mergeCell ref="B33:H33"/>
    <mergeCell ref="B30:H30"/>
    <mergeCell ref="B31:H31"/>
    <mergeCell ref="B39:H39"/>
    <mergeCell ref="B38:H38"/>
    <mergeCell ref="B37:H37"/>
    <mergeCell ref="B35:H35"/>
    <mergeCell ref="B36:H36"/>
    <mergeCell ref="B45:H45"/>
    <mergeCell ref="B40:H40"/>
    <mergeCell ref="B54:H54"/>
    <mergeCell ref="B41:H41"/>
    <mergeCell ref="B53:H53"/>
    <mergeCell ref="B46:H46"/>
    <mergeCell ref="B43:H43"/>
    <mergeCell ref="B42:H42"/>
    <mergeCell ref="B52:H52"/>
    <mergeCell ref="B51:H51"/>
    <mergeCell ref="B48:H48"/>
    <mergeCell ref="B49:H49"/>
    <mergeCell ref="B50:H50"/>
    <mergeCell ref="B47:H47"/>
    <mergeCell ref="B44:H44"/>
    <mergeCell ref="B20:H20"/>
    <mergeCell ref="B11:H11"/>
    <mergeCell ref="B15:H15"/>
    <mergeCell ref="B14:H14"/>
    <mergeCell ref="B12:H12"/>
    <mergeCell ref="B23:H23"/>
    <mergeCell ref="B24:H24"/>
    <mergeCell ref="B21:H21"/>
    <mergeCell ref="B22:H22"/>
    <mergeCell ref="B32:H32"/>
    <mergeCell ref="B27:H27"/>
    <mergeCell ref="B28:H28"/>
    <mergeCell ref="B29:H29"/>
    <mergeCell ref="B25:H25"/>
    <mergeCell ref="B26:H26"/>
    <mergeCell ref="B8:H8"/>
    <mergeCell ref="B19:H19"/>
    <mergeCell ref="B18:H18"/>
    <mergeCell ref="B17:H17"/>
    <mergeCell ref="B16:H16"/>
    <mergeCell ref="B13:H13"/>
    <mergeCell ref="B10:H10"/>
    <mergeCell ref="B9:H9"/>
    <mergeCell ref="A7:I7"/>
    <mergeCell ref="B6:H6"/>
    <mergeCell ref="H5:L5"/>
    <mergeCell ref="A1:R1"/>
    <mergeCell ref="A3:R3"/>
    <mergeCell ref="O5:R5"/>
  </mergeCells>
  <pageMargins left="0.70866141732283472" right="0.70866141732283472" top="0" bottom="0" header="0.11811023622047245" footer="0.11811023622047245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Lengyel L</vt:lpstr>
      <vt:lpstr>Munka2</vt:lpstr>
      <vt:lpstr>Munka3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Erika</dc:creator>
  <cp:lastModifiedBy>jogiasz</cp:lastModifiedBy>
  <cp:lastPrinted>2017-09-15T08:28:28Z</cp:lastPrinted>
  <dcterms:created xsi:type="dcterms:W3CDTF">2017-01-15T11:49:46Z</dcterms:created>
  <dcterms:modified xsi:type="dcterms:W3CDTF">2017-09-19T06:26:08Z</dcterms:modified>
</cp:coreProperties>
</file>