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805" firstSheet="11" activeTab="13"/>
  </bookViews>
  <sheets>
    <sheet name="1.KisrMérleg" sheetId="1" r:id="rId1"/>
    <sheet name=" 2a.Kisr.önk bevétel" sheetId="2" r:id="rId2"/>
    <sheet name="2b.kisr.önk kiadás" sheetId="3" r:id="rId3"/>
    <sheet name="3. Kisr.melléklet" sheetId="4" r:id="rId4"/>
    <sheet name="3b.kisrecse.személyi " sheetId="5" r:id="rId5"/>
    <sheet name="3ckisr.dologi " sheetId="6" r:id="rId6"/>
    <sheet name="4.Kisr Feladatok" sheetId="7" r:id="rId7"/>
    <sheet name="5. Kisr Támogatások" sheetId="8" r:id="rId8"/>
    <sheet name="6.-7-kisr. beruh.-felú kiadás " sheetId="9" r:id="rId9"/>
    <sheet name="8.Kisrecse.Eu projekt" sheetId="10" r:id="rId10"/>
    <sheet name="9. kisrecse közvetett tám." sheetId="11" r:id="rId11"/>
    <sheet name="10. Műk.célra átv. 11. felha c." sheetId="12" r:id="rId12"/>
    <sheet name="12 .Kisr.egyéb műk tám.fel.átad" sheetId="13" r:id="rId13"/>
    <sheet name="13.kisr. Ellátott jutt. " sheetId="14" r:id="rId14"/>
    <sheet name="14.Kisr. stabilitás" sheetId="15" r:id="rId15"/>
  </sheets>
  <definedNames>
    <definedName name="Excel_BuiltIn__FilterDatabase_2">' 2a.Kisr.önk bevétel'!$C$3:$C$48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 11. felha c.'!$A$1:$D$6</definedName>
    <definedName name="Excel_BuiltIn_Print_Area_17">'12 .Kisr.egyéb műk tám.fel.átad'!$A$3:$D$16</definedName>
    <definedName name="Excel_BuiltIn_Print_Area_18">"$#HIV!.$#HIV!$#HIV!:$#HIV!$#HIV!"</definedName>
    <definedName name="Excel_BuiltIn_Print_Area_20">#REF!</definedName>
    <definedName name="Excel_BuiltIn_Print_Area_4">'2b.kisr.önk kiadás'!$C$2:$C$43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2a.Kisr.önk bevétel'!$A$7:$IT$7</definedName>
    <definedName name="Excel_BuiltIn_Print_Titles_23_1">#REF!</definedName>
    <definedName name="Excel_BuiltIn_Print_Titles_25">#REF!</definedName>
    <definedName name="Excel_BuiltIn_Print_Titles_3_1">' 2a.Kisr.önk bevétel'!$A$7:$IN$7</definedName>
    <definedName name="Excel_BuiltIn_Print_Titles_5">#REF!</definedName>
    <definedName name="Excel_BuiltIn_Print_Titles_5_1">#REF!</definedName>
    <definedName name="Excel_BuiltIn_Print_Titles_7_1">'3b.kisrecse.személyi '!#REF!</definedName>
    <definedName name="Excel_BuiltIn_Print_Titles_9">'3b.kisrecse.személyi '!#REF!</definedName>
    <definedName name="_xlnm.Print_Titles" localSheetId="1">' 2a.Kisr.önk bevétel'!$7:$7</definedName>
    <definedName name="_xlnm.Print_Area" localSheetId="12">'12 .Kisr.egyéb műk tám.fel.átad'!$A$1:$H$23</definedName>
    <definedName name="_xlnm.Print_Area" localSheetId="5">'3ckisr.dologi '!$A$1:$J$27</definedName>
    <definedName name="_xlnm.Print_Area" localSheetId="7">'5. Kisr Támogatások'!$A$1:$G$37</definedName>
  </definedNames>
  <calcPr fullCalcOnLoad="1"/>
</workbook>
</file>

<file path=xl/sharedStrings.xml><?xml version="1.0" encoding="utf-8"?>
<sst xmlns="http://schemas.openxmlformats.org/spreadsheetml/2006/main" count="1006" uniqueCount="561">
  <si>
    <t>1. melléklet</t>
  </si>
  <si>
    <t>1. oldal</t>
  </si>
  <si>
    <t>ezer Ft-ban</t>
  </si>
  <si>
    <t>Ssz.</t>
  </si>
  <si>
    <t>Megnevezés</t>
  </si>
  <si>
    <t>2014. évi előirányzat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</si>
  <si>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</si>
  <si>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</si>
  <si>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</si>
  <si>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</si>
  <si>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</si>
  <si>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</si>
  <si>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</si>
  <si>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</si>
  <si>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</si>
  <si>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</si>
  <si>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</si>
  <si>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</si>
  <si>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</si>
  <si>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</si>
  <si>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</si>
  <si>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</si>
  <si>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</si>
  <si>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</si>
  <si>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</si>
  <si>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</si>
  <si>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</si>
  <si>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</si>
  <si>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</si>
  <si>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</si>
  <si>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</si>
  <si>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</si>
  <si>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</si>
  <si>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</si>
  <si>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</si>
  <si>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</si>
  <si>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</si>
  <si>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</si>
  <si>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</si>
  <si>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</si>
  <si>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Kiadások összesen</t>
  </si>
  <si>
    <t>2a. melléklet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</si>
  <si>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</si>
  <si>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</si>
  <si>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</si>
  <si>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</si>
  <si>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</si>
  <si>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</si>
  <si>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</si>
  <si>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</si>
  <si>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</si>
  <si>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</si>
  <si>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</si>
  <si>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</si>
  <si>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</si>
  <si>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</si>
  <si>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</si>
  <si>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</si>
  <si>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</si>
  <si>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</si>
  <si>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</si>
  <si>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</si>
  <si>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</si>
  <si>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</si>
  <si>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</si>
  <si>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</si>
  <si>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</si>
  <si>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</si>
  <si>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</si>
  <si>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</si>
  <si>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</si>
  <si>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</si>
  <si>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Kiszámlázott általános forgalmi adó</t>
  </si>
  <si>
    <t>Kamatbevételek</t>
  </si>
  <si>
    <t>Működési bevételek összesen</t>
  </si>
  <si>
    <t>V.</t>
  </si>
  <si>
    <t>VI.</t>
  </si>
  <si>
    <t>Működési célú átvett pénzeszközök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</si>
  <si>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</si>
  <si>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</si>
  <si>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</si>
  <si>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</si>
  <si>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</si>
  <si>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</si>
  <si>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</si>
  <si>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</si>
  <si>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</si>
  <si>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</si>
  <si>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</si>
  <si>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</si>
  <si>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Finanszírozási bevételek összesen</t>
  </si>
  <si>
    <t>BEVÉTELEK ÖSSZESEN</t>
  </si>
  <si>
    <t>2b. melléklet</t>
  </si>
  <si>
    <t>Külső személyi juttatások</t>
  </si>
  <si>
    <t>Készletbeszerzés</t>
  </si>
  <si>
    <t>Kommunikációs szolgáltatások</t>
  </si>
  <si>
    <t>Szolgáltatási kiadások</t>
  </si>
  <si>
    <t xml:space="preserve">5. 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</si>
  <si>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</si>
  <si>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</si>
  <si>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</si>
  <si>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</si>
  <si>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</si>
  <si>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</si>
  <si>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</si>
  <si>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</si>
  <si>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</si>
  <si>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3..</t>
  </si>
  <si>
    <t>Felhalmozási célú támogatások, kölcsönök nyújtása ÁH kívül</t>
  </si>
  <si>
    <t>Egyéb felhalmozási célú támogatások ÁH kívülre</t>
  </si>
  <si>
    <t>KIADÁSOK ÖSSZESEN</t>
  </si>
  <si>
    <t>3. melléklet</t>
  </si>
  <si>
    <t>MŰKÖDÉSI CÉLÚ BEVÉTELEK</t>
  </si>
  <si>
    <t>MŰKÖDÉSI CÉLÚ KIADÁSOK</t>
  </si>
  <si>
    <t xml:space="preserve">Működési célú támogatások </t>
  </si>
  <si>
    <t>1.1. Önkormányzatok működési támogatásai</t>
  </si>
  <si>
    <t>1.1  Személyi juttatások</t>
  </si>
  <si>
    <t>1.2  Munkaadókat terhelő járulékok</t>
  </si>
  <si>
    <t>1.3 Dologi kiadások</t>
  </si>
  <si>
    <t>2.1.Jövedelemadók</t>
  </si>
  <si>
    <t xml:space="preserve"> 2.2.Szociális hozzájárulási adó és járulék</t>
  </si>
  <si>
    <t xml:space="preserve">3. </t>
  </si>
  <si>
    <t>2.3.Bérhez és foglalkoztatáshoz kapcs adó</t>
  </si>
  <si>
    <t>2.4.Vagyoni típusú adó</t>
  </si>
  <si>
    <t>2.6.Egyéb közhatalmi bevételek</t>
  </si>
  <si>
    <t xml:space="preserve">4. 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</si>
  <si>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</si>
  <si>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</si>
  <si>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</si>
  <si>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</si>
  <si>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</si>
  <si>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FINANSZÍROZÁSI BEVÉTELEK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</si>
  <si>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</si>
  <si>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</si>
  <si>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</si>
  <si>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</si>
  <si>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</si>
  <si>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</si>
  <si>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4. melléklet</t>
  </si>
  <si>
    <t xml:space="preserve"> Kötelező feladatok</t>
  </si>
  <si>
    <t>2. Település-üzemeltetés</t>
  </si>
  <si>
    <t>3. Egyéb kötelező önk feladatok</t>
  </si>
  <si>
    <t>4. Társadalom, szoc pol ellátások</t>
  </si>
  <si>
    <t>Összesen</t>
  </si>
  <si>
    <t xml:space="preserve">Ebből közfoglalkoztatottak létszáma (fő) 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</si>
  <si>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</si>
  <si>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</si>
  <si>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</si>
  <si>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</si>
  <si>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</si>
  <si>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</si>
  <si>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</si>
  <si>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</si>
  <si>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>I. A helyi önkormányzatok működésének általános támogatása</t>
  </si>
  <si>
    <t>I.1.b) Település-üzemeltetéshez kapcsolódó feladatellátás támogatása összesen</t>
  </si>
  <si>
    <t>I.1.a)-c) az I.1.a)-c) jogcímen nyújtott éves támogatás összesen</t>
  </si>
  <si>
    <t>II. A települési önkormányzatok egyes köznevelési és gyermekétkeztetési feladatainak támogatása</t>
  </si>
  <si>
    <t>II. 1. (1) 1 óvodapedagógusok elismert létszáma</t>
  </si>
  <si>
    <t>II.1. (1) 2 óvodapedagógusok elismert létszáma</t>
  </si>
  <si>
    <t>II. 2. Óvodaműködtetési támogatás</t>
  </si>
  <si>
    <t>6.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</si>
  <si>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</si>
  <si>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</si>
  <si>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</si>
  <si>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</si>
  <si>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</si>
  <si>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</si>
  <si>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</si>
  <si>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 xml:space="preserve">Ssz. </t>
  </si>
  <si>
    <t>12. melléklet</t>
  </si>
  <si>
    <t>Egyéb működési célú támogatások államháztartáson belülre</t>
  </si>
  <si>
    <t>13. melléklet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</si>
  <si>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</si>
  <si>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</si>
  <si>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</si>
  <si>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</si>
  <si>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</si>
  <si>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</si>
  <si>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</si>
  <si>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Lakhatással kapcsolatos ellátások</t>
  </si>
  <si>
    <t>Intézményi ellátottak pénzbeli juttatásai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</si>
  <si>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</si>
  <si>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</si>
  <si>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</si>
  <si>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</si>
  <si>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</si>
  <si>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</si>
  <si>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</si>
  <si>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</si>
  <si>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</si>
  <si>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</si>
  <si>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</si>
  <si>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</si>
  <si>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</si>
  <si>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</si>
  <si>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</si>
  <si>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</si>
  <si>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</si>
  <si>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</si>
  <si>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Tárgyében keletkezett, tárgyévet terhelő fizetési kötelezettség</t>
  </si>
  <si>
    <t>Fizetési kötelezettséggel csökkentett saját bevétel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</si>
  <si>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</si>
  <si>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</si>
  <si>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</si>
  <si>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</si>
  <si>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</si>
  <si>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III.2. - V. Hozzájárulás a pénzbeli szociális ellátásokhoz beszámítás után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</si>
  <si>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</si>
  <si>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</si>
  <si>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</si>
  <si>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</si>
  <si>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</si>
  <si>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</si>
  <si>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</si>
  <si>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</si>
  <si>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</si>
  <si>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</si>
  <si>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</si>
  <si>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</si>
  <si>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</si>
  <si>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</si>
  <si>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</si>
  <si>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</si>
  <si>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</si>
  <si>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</si>
  <si>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</si>
  <si>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</si>
  <si>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</si>
  <si>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</si>
  <si>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</si>
  <si>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</si>
  <si>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</si>
  <si>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>Támogatások összesen</t>
  </si>
  <si>
    <t>költségvetési intézmény</t>
  </si>
  <si>
    <t>Végkielégítés</t>
  </si>
  <si>
    <t xml:space="preserve"> "Hótolás"és Honlapk. megbízási díja</t>
  </si>
  <si>
    <t>Munkaadókat terhelő járulékok: Szoc.hoz.27%</t>
  </si>
  <si>
    <t xml:space="preserve">Start munka Szoc. hoz.   ( 13.5% )                                 </t>
  </si>
  <si>
    <t>Táppénzhozzájárulás</t>
  </si>
  <si>
    <t>2014.évi terv</t>
  </si>
  <si>
    <t>Munkaadókat terhelő  megb. járulék.</t>
  </si>
  <si>
    <t>Kiküldetések, reklám és propagandakiadások, reprez.</t>
  </si>
  <si>
    <t>7</t>
  </si>
  <si>
    <t xml:space="preserve">7. melléklet </t>
  </si>
  <si>
    <t xml:space="preserve">Összesen </t>
  </si>
  <si>
    <t>1</t>
  </si>
  <si>
    <t>3</t>
  </si>
  <si>
    <t xml:space="preserve">Fogorvosi ügyelet, </t>
  </si>
  <si>
    <t>5</t>
  </si>
  <si>
    <t>6</t>
  </si>
  <si>
    <t>Ezer Ft-ban</t>
  </si>
  <si>
    <t>I.1.c) Egyéb kötelező önkormányzati feladatok támogatása</t>
  </si>
  <si>
    <t>III.3-M-  Kistelepülések  szoc. Feladatinak támogatása</t>
  </si>
  <si>
    <t>IV. Kulturális feladatok támogatása( könyvtári közműv.)</t>
  </si>
  <si>
    <t xml:space="preserve">Pótlékok, bírságok </t>
  </si>
  <si>
    <t xml:space="preserve">Kisrécse  Község Önkormányzat </t>
  </si>
  <si>
    <t>4</t>
  </si>
  <si>
    <t>Mt.foglakoztatott ( Hivatalsegéd)</t>
  </si>
  <si>
    <t>Bérleti és lizing díjak</t>
  </si>
  <si>
    <t xml:space="preserve"> Kisrécse  Község Önkormányzat egyéb működési célú támogatásai államháztartáson belülről</t>
  </si>
  <si>
    <t xml:space="preserve">IKSZT ház pályázati dokumentáció </t>
  </si>
  <si>
    <t>Kisrécse  Község Önkormányzat adósságot keletkeztető ügyletekből és kezességvállalásokból fennálló fizetési kötelezettségei a Stabilitási tv. 3. §(1) bekezdése szerint</t>
  </si>
  <si>
    <t>III.2. Hozzájárulás a pénzbeli szociális ellátásokhoz ( 142010beszámít)</t>
  </si>
  <si>
    <t>1.3. Rendkívüli gyermekvédelmi támogatás TERM.</t>
  </si>
  <si>
    <t>2</t>
  </si>
  <si>
    <t>Előző években keletkezett, tárgyévet terhelő fizetési kötelezettség ( adósságkonszolid.)</t>
  </si>
  <si>
    <t xml:space="preserve">Fizetési kötelezettség összesen   </t>
  </si>
  <si>
    <t xml:space="preserve"> </t>
  </si>
  <si>
    <r>
      <t>Zalakaros  családsegítés (s</t>
    </r>
    <r>
      <rPr>
        <sz val="8"/>
        <rFont val="Times New Roman"/>
        <family val="1"/>
      </rPr>
      <t>zak cs. 14 e. Ft gyerm.11. e. Ft)</t>
    </r>
  </si>
  <si>
    <r>
      <t>Zalakaros Kistérség működési hozzájárulás</t>
    </r>
    <r>
      <rPr>
        <i/>
        <sz val="9"/>
        <rFont val="Times New Roman"/>
        <family val="1"/>
      </rPr>
      <t>(közlekedés pályázat, 56.e.Ft belső ell. 70. e Ft)</t>
    </r>
  </si>
  <si>
    <t>Felhalmozás célú hitel kifizetése ( VKT. adósságk.)</t>
  </si>
  <si>
    <t>Különféle befizetések  díjak , és Áfa bef.</t>
  </si>
  <si>
    <t xml:space="preserve">Egyéb felhalmozási célú támogatások ÁH belülre </t>
  </si>
  <si>
    <t>8</t>
  </si>
  <si>
    <t xml:space="preserve">4.3 Idegenforgalmi adó tartózkodás után </t>
  </si>
  <si>
    <t xml:space="preserve"> Talajterhelési díj </t>
  </si>
  <si>
    <t xml:space="preserve">1.3. Maradvány igénybevétele felhalmozás célú </t>
  </si>
  <si>
    <t>1.2. Maradvány igénybevétele múködési célú</t>
  </si>
  <si>
    <t xml:space="preserve">Kápolna fa bútorzat, parkosítás </t>
  </si>
  <si>
    <t>Hősi emlékmű pályázathoz Önerő</t>
  </si>
  <si>
    <t>6. Egyéb közp. támogatás</t>
  </si>
  <si>
    <t xml:space="preserve"> - dologi kiadás</t>
  </si>
  <si>
    <t>5.Működési célú kiadások  ÁHT.B.</t>
  </si>
  <si>
    <t>6.Működési célú kiadások  ÁHT.K.</t>
  </si>
  <si>
    <t>Kisrécse  Község Önkormányzat</t>
  </si>
  <si>
    <t xml:space="preserve"> Kisrécse   Község Önkormányzata</t>
  </si>
  <si>
    <t>2014. évi módosított előirányzat</t>
  </si>
  <si>
    <t>2014. évi teljesítés (várható)</t>
  </si>
  <si>
    <t>2015. évi előirányzat</t>
  </si>
  <si>
    <t>rovat</t>
  </si>
  <si>
    <t xml:space="preserve"> Törvény szerinti illetmények  munkabérek </t>
  </si>
  <si>
    <t>K1101</t>
  </si>
  <si>
    <t>K1113</t>
  </si>
  <si>
    <t>K11</t>
  </si>
  <si>
    <t>Foglakoztatottak egyéb személyi juttatásai</t>
  </si>
  <si>
    <t>Foglakoztatottak személyi juttatásai összesen</t>
  </si>
  <si>
    <t>K121</t>
  </si>
  <si>
    <t>Választott tisztségviselők juttatásai</t>
  </si>
  <si>
    <t>K123</t>
  </si>
  <si>
    <t>K12</t>
  </si>
  <si>
    <t>Külső személyi juttatások összesen</t>
  </si>
  <si>
    <t>K1</t>
  </si>
  <si>
    <t>Személyi juttatások  mindösszesen</t>
  </si>
  <si>
    <t>K2</t>
  </si>
  <si>
    <t>K31</t>
  </si>
  <si>
    <t>K32</t>
  </si>
  <si>
    <t>2015. évi  személyi kiadásai</t>
  </si>
  <si>
    <t xml:space="preserve"> Közf. munka   (terv:átlag : 8fő átlag)</t>
  </si>
  <si>
    <t>K1105</t>
  </si>
  <si>
    <t>K1106</t>
  </si>
  <si>
    <t>Jubileumi jitalom</t>
  </si>
  <si>
    <t>K1107</t>
  </si>
  <si>
    <t>Béren kívüli juttások</t>
  </si>
  <si>
    <t xml:space="preserve"> Egyéb munkav.hez kapcs.juttatás </t>
  </si>
  <si>
    <t>9</t>
  </si>
  <si>
    <t>10</t>
  </si>
  <si>
    <t>11</t>
  </si>
  <si>
    <t>K5</t>
  </si>
  <si>
    <t>alpolgármester  tisztelet díja költségtérítések</t>
  </si>
  <si>
    <t xml:space="preserve"> Választott tisztségviselők  személyi juttatása : polgármester tiszteletdíja, költségtérítése</t>
  </si>
  <si>
    <t>12</t>
  </si>
  <si>
    <r>
      <t xml:space="preserve">                </t>
    </r>
    <r>
      <rPr>
        <sz val="14"/>
        <color indexed="8"/>
        <rFont val="Times New Roman"/>
        <family val="1"/>
      </rPr>
      <t>K2</t>
    </r>
    <r>
      <rPr>
        <sz val="12"/>
        <color indexed="8"/>
        <rFont val="Times New Roman"/>
        <family val="1"/>
      </rPr>
      <t xml:space="preserve"> Munkaadókat terhelő járulék összesen </t>
    </r>
  </si>
  <si>
    <r>
      <rPr>
        <sz val="14"/>
        <rFont val="Times New Roman"/>
        <family val="1"/>
      </rPr>
      <t>K1</t>
    </r>
    <r>
      <rPr>
        <sz val="12"/>
        <rFont val="Times New Roman"/>
        <family val="1"/>
      </rPr>
      <t xml:space="preserve"> Személyi juttatások mindösszesen </t>
    </r>
  </si>
  <si>
    <r>
      <rPr>
        <b/>
        <sz val="12"/>
        <rFont val="Times New Roman"/>
        <family val="1"/>
      </rPr>
      <t>K12</t>
    </r>
    <r>
      <rPr>
        <b/>
        <sz val="10"/>
        <rFont val="Times New Roman"/>
        <family val="1"/>
      </rPr>
      <t xml:space="preserve"> Állományba nem tartozó személyi juttatások összesen:</t>
    </r>
  </si>
  <si>
    <r>
      <rPr>
        <b/>
        <sz val="12"/>
        <rFont val="Times New Roman"/>
        <family val="1"/>
      </rPr>
      <t>K11</t>
    </r>
    <r>
      <rPr>
        <b/>
        <sz val="10"/>
        <rFont val="Times New Roman"/>
        <family val="1"/>
      </rPr>
      <t xml:space="preserve">     Nem rendszeres személyi juttatások öszesen</t>
    </r>
  </si>
  <si>
    <r>
      <rPr>
        <sz val="12"/>
        <rFont val="Times New Roman"/>
        <family val="1"/>
      </rPr>
      <t>K11</t>
    </r>
    <r>
      <rPr>
        <sz val="10"/>
        <rFont val="Times New Roman"/>
        <family val="1"/>
      </rPr>
      <t xml:space="preserve">      Rendszeres személyi juttatások összesen</t>
    </r>
  </si>
  <si>
    <t xml:space="preserve">Sorsz. </t>
  </si>
  <si>
    <t>2014.évi mód.</t>
  </si>
  <si>
    <t>K311</t>
  </si>
  <si>
    <t xml:space="preserve"> Szakmai anyagok beszerzése </t>
  </si>
  <si>
    <t xml:space="preserve">K312 </t>
  </si>
  <si>
    <t xml:space="preserve">üzemeltetési anyagok beszerzése </t>
  </si>
  <si>
    <t>Árubeszerzés</t>
  </si>
  <si>
    <t>K313</t>
  </si>
  <si>
    <t>K31 Készletbeszerzés</t>
  </si>
  <si>
    <t>K321</t>
  </si>
  <si>
    <t>K322</t>
  </si>
  <si>
    <t>K32 Kommunikációs szolgáltatás összesen</t>
  </si>
  <si>
    <t>Informatikai szolg. igénybe vétele</t>
  </si>
  <si>
    <t xml:space="preserve"> Egyéb kommunikásciós szolg.</t>
  </si>
  <si>
    <t>K331</t>
  </si>
  <si>
    <t>Közüzemi díjak</t>
  </si>
  <si>
    <t>K332</t>
  </si>
  <si>
    <t>Vásárolt élelmezés</t>
  </si>
  <si>
    <t>K333</t>
  </si>
  <si>
    <t>K334</t>
  </si>
  <si>
    <t>Karbantartási és  kisjavítási szolg</t>
  </si>
  <si>
    <t>K335</t>
  </si>
  <si>
    <t>Közvetített szolgáltatások</t>
  </si>
  <si>
    <t>K336</t>
  </si>
  <si>
    <t>K337</t>
  </si>
  <si>
    <t>Szakmai tevékenység et segítő szolg.</t>
  </si>
  <si>
    <t>Egyéb szolgáltatások</t>
  </si>
  <si>
    <t>K33</t>
  </si>
  <si>
    <t>K341</t>
  </si>
  <si>
    <t>Kiküldetésk kiadásai</t>
  </si>
  <si>
    <t>K342</t>
  </si>
  <si>
    <t xml:space="preserve"> Reklám és propaganda kiadásai</t>
  </si>
  <si>
    <t>K34</t>
  </si>
  <si>
    <t>K351</t>
  </si>
  <si>
    <t>Múködési célú Áfa</t>
  </si>
  <si>
    <t>K352</t>
  </si>
  <si>
    <t>Fizetendő Áfa</t>
  </si>
  <si>
    <t>K353</t>
  </si>
  <si>
    <t xml:space="preserve">Kamatkiadások </t>
  </si>
  <si>
    <t xml:space="preserve">ebből ÁHT. Belül </t>
  </si>
  <si>
    <t>K355</t>
  </si>
  <si>
    <t>egyéb dologi kiadások</t>
  </si>
  <si>
    <t>K35</t>
  </si>
  <si>
    <t>Különféle befizetések, egyéb. dologi</t>
  </si>
  <si>
    <t>2015.évi tény</t>
  </si>
  <si>
    <t>2014.évi tény várható</t>
  </si>
  <si>
    <t>Kiküldetések, reklám és propaganda kiadások</t>
  </si>
  <si>
    <t xml:space="preserve">K3 Dologi  kiadások összesen </t>
  </si>
  <si>
    <t xml:space="preserve"> Kisrécse  Község Önkormányzat 2015. évi dologi kiadásai    3.c.melléklet </t>
  </si>
  <si>
    <t>B16</t>
  </si>
  <si>
    <t xml:space="preserve">Egyéb működési célú támogatások Áht. belül </t>
  </si>
  <si>
    <t xml:space="preserve">Elkülönített állami pénzalap </t>
  </si>
  <si>
    <t>Helyi Önkormányzatok ( NR.Iskola)</t>
  </si>
  <si>
    <t>B21</t>
  </si>
  <si>
    <t xml:space="preserve"> Felhalmozás célú önk. Adósságkonsz.( Hitel) </t>
  </si>
  <si>
    <t xml:space="preserve"> Felhalmozás célú önk. Adósságkonsz.( Utak) </t>
  </si>
  <si>
    <t xml:space="preserve">Központi  kezelési előírányzatok </t>
  </si>
  <si>
    <t xml:space="preserve">Kisrécse Község Önkormányzat egyéb felhalmozás  célra átvett  pénzeszk ÁHT. kívülről  2015.évben </t>
  </si>
  <si>
    <t>2014.02.28-ig bef. 562. e Ft.Önk. Bevétel</t>
  </si>
  <si>
    <t>2014.03.01. után Közp. költségvetésbe utalva 1239 e Ft.</t>
  </si>
  <si>
    <t>Felhalmozás célra átvett pénzeszköz lakosságtól VKT.</t>
  </si>
  <si>
    <t>B63</t>
  </si>
  <si>
    <t xml:space="preserve">Egyéb működési cél ra átvett pénzeszköz Áht. kívül </t>
  </si>
  <si>
    <t xml:space="preserve"> Kisrécse  Község Önkormányzat egyéb működési célú  átvett pénzeszközök ÁHT. államháztartáson kívül</t>
  </si>
  <si>
    <t xml:space="preserve"> Felhalmozás célú Önkormányzati támogatás összesen</t>
  </si>
  <si>
    <t>B73</t>
  </si>
  <si>
    <t xml:space="preserve"> K506  Egyéb működési célú támogatások államháztartáson kívülre</t>
  </si>
  <si>
    <t>K511</t>
  </si>
  <si>
    <t xml:space="preserve"> egyéb vállalkozás  (fogorvos)</t>
  </si>
  <si>
    <t xml:space="preserve"> egyéb civil szervezetek </t>
  </si>
  <si>
    <t xml:space="preserve"> Nonprofit egyesületek </t>
  </si>
  <si>
    <t>K506</t>
  </si>
  <si>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Hétvégi orvosi ügyelet  </t>
    </r>
    <r>
      <rPr>
        <sz val="12"/>
        <rFont val="Times New Roman"/>
        <family val="1"/>
      </rPr>
      <t xml:space="preserve"> Eü: Társulás</t>
    </r>
    <r>
      <rPr>
        <sz val="8"/>
        <rFont val="Times New Roman"/>
        <family val="1"/>
      </rPr>
      <t xml:space="preserve">   </t>
    </r>
  </si>
  <si>
    <t>Egyéb működési célú kiadások  összesen</t>
  </si>
  <si>
    <t xml:space="preserve"> Kisrécse Község Önkormányzat  egyéb
felhalmozás célú   kiadásai  2015.évben </t>
  </si>
  <si>
    <t>K8</t>
  </si>
  <si>
    <t xml:space="preserve">Felh. célú pénzeszköz átadás pénz. int. VKT.   Kifizetés  miatt  Kincstárba  </t>
  </si>
  <si>
    <t xml:space="preserve"> Egyéb felhalmozás célú kiadások összesen</t>
  </si>
  <si>
    <t xml:space="preserve"> Kisrécse Község Önkormányzat  egyéb
működési célú támogatás kiadásai  2015.évben </t>
  </si>
  <si>
    <t xml:space="preserve">      Kisrécse Község Önkormányzat  ellátottak pénzbeli juttatásai 2015.évben </t>
  </si>
  <si>
    <t>K42</t>
  </si>
  <si>
    <t>2.2. Közgyógyellátás</t>
  </si>
  <si>
    <t>K44</t>
  </si>
  <si>
    <t>Foglalkoztatással, munkanélküliséggel kapcsolatos ellátások  FHT.</t>
  </si>
  <si>
    <t>K46</t>
  </si>
  <si>
    <t>K48</t>
  </si>
  <si>
    <t>ebből - Rendszeres szociális segély</t>
  </si>
  <si>
    <t xml:space="preserve"> ebből - Átmeneti segély</t>
  </si>
  <si>
    <t>ebből - Temetési segély</t>
  </si>
  <si>
    <t>ebből saját hat.  természetbeni ellátás</t>
  </si>
  <si>
    <t>K45</t>
  </si>
  <si>
    <t xml:space="preserve"> Felhalmozás célú önk. támogatás  (Vis-Maior) </t>
  </si>
  <si>
    <t xml:space="preserve"> Kisrécse Község Önkormányzat  2015. évi közvetett támogatásai</t>
  </si>
  <si>
    <t xml:space="preserve">  Kisrécse  Község Önkormányzat 2015. évi Európai Uniós projektjeinek bevételei és kiadásai</t>
  </si>
  <si>
    <t xml:space="preserve"> Kisrécse  Község   Önkormányzat beruházási kiadásai  2015. évben</t>
  </si>
  <si>
    <t xml:space="preserve"> Gépek berendezések, felszerelések</t>
  </si>
  <si>
    <t>Rovat</t>
  </si>
  <si>
    <t>Beruházás áfája</t>
  </si>
  <si>
    <t xml:space="preserve"> Kisrécse Község   Önkormányzat felújítási  kiadásai  2015. évben</t>
  </si>
  <si>
    <t>Felújítás áfája</t>
  </si>
  <si>
    <t>K61</t>
  </si>
  <si>
    <t>K64</t>
  </si>
  <si>
    <t>K67</t>
  </si>
  <si>
    <t>K6</t>
  </si>
  <si>
    <t>K71</t>
  </si>
  <si>
    <t>K72</t>
  </si>
  <si>
    <t>Informtikai eszközök felújítása</t>
  </si>
  <si>
    <t>K74</t>
  </si>
  <si>
    <t>K73</t>
  </si>
  <si>
    <t>Egyéb tárgyi eszköz felújítása</t>
  </si>
  <si>
    <t>K7</t>
  </si>
  <si>
    <t>11.melléklet</t>
  </si>
  <si>
    <r>
      <t xml:space="preserve">Kisrécse Község Önkormányzat egyéb felhalmozás  célú támogatásai államháztartáson belülről 2015.évben                                       </t>
    </r>
    <r>
      <rPr>
        <b/>
        <sz val="8"/>
        <rFont val="Times New Roman"/>
        <family val="1"/>
      </rPr>
      <t>ezer Ft- ban</t>
    </r>
  </si>
  <si>
    <t>Kisrécse  Község Önkormányzata  költségvetési támogatásai 2015. évben</t>
  </si>
  <si>
    <t xml:space="preserve">2015.évi  terv </t>
  </si>
  <si>
    <t>2014.évi Módosított  előírányzat</t>
  </si>
  <si>
    <t>2014.évi Teljesítés várható</t>
  </si>
  <si>
    <t>B111</t>
  </si>
  <si>
    <t>B112</t>
  </si>
  <si>
    <t>B113</t>
  </si>
  <si>
    <t>B114</t>
  </si>
  <si>
    <t>B115</t>
  </si>
  <si>
    <t>B116</t>
  </si>
  <si>
    <t xml:space="preserve"> ebből I.1.ba) A zöldterület-gazdálkodással kapcsolatos feladatok ellátásának támogatása</t>
  </si>
  <si>
    <t xml:space="preserve"> ebből I.1.bb) Közvilágítás fenntartásának támogatása</t>
  </si>
  <si>
    <t xml:space="preserve"> ebbőlI.1.bc) Köztemető fenntartással kapcsolatos feladatok támogatása</t>
  </si>
  <si>
    <t xml:space="preserve"> ebből I.1 bd) Közutak fenntartásának támogatása</t>
  </si>
  <si>
    <t xml:space="preserve"> Helyi Önkormányztaok kiegészítő támogatása</t>
  </si>
  <si>
    <t xml:space="preserve">Működési célú központosított  előírányzat </t>
  </si>
  <si>
    <t>B11</t>
  </si>
  <si>
    <t>II. 1. Óvodapedagógusok és az óvodaped.nevelő munkáját közvetlenül segítők bértámogatása</t>
  </si>
  <si>
    <t xml:space="preserve">beszámítás </t>
  </si>
  <si>
    <t>Kisrécse Község Önkormányzat kötelező és önként vállalt feladatai 2015. évben</t>
  </si>
  <si>
    <t>BEVÉTELEK                                         2014.  Eredeti elői.</t>
  </si>
  <si>
    <t>2014.  Mód.</t>
  </si>
  <si>
    <t>2015.évi terv</t>
  </si>
  <si>
    <t>2014. Tény várható</t>
  </si>
  <si>
    <t>1.   Helyi Önk. költségvetési támogatása</t>
  </si>
  <si>
    <t xml:space="preserve"> Kisrécse Község Önkormányzat kötelező és önként vállalt feladatai 2015. évben</t>
  </si>
  <si>
    <t>2014. Mód. elő</t>
  </si>
  <si>
    <t>2014.évi telj.</t>
  </si>
  <si>
    <t xml:space="preserve">BEVÉTELEK                    2014.eredeti előírányzat </t>
  </si>
  <si>
    <t>2015.évi   terv.</t>
  </si>
  <si>
    <r>
      <t xml:space="preserve">           KIADÁSOK                      </t>
    </r>
    <r>
      <rPr>
        <b/>
        <sz val="10"/>
        <rFont val="Times New Roman"/>
        <family val="1"/>
      </rPr>
      <t xml:space="preserve"> 2014.évi terv</t>
    </r>
  </si>
  <si>
    <t xml:space="preserve">4.  Helyi Önk. Szociális és gyermekjóléti </t>
  </si>
  <si>
    <t>5.  Települési Önk.   Kult. Támogatása</t>
  </si>
  <si>
    <t>Helyi Önk. kiegészítő támogatása</t>
  </si>
  <si>
    <t>Önkormányztaok működési támogatása</t>
  </si>
  <si>
    <t>Hozzájárulás pénzbeni szociális  ellát.</t>
  </si>
  <si>
    <t xml:space="preserve">Egyéb működési célú  Áht.  Belül  bev. </t>
  </si>
  <si>
    <t>B1</t>
  </si>
  <si>
    <t xml:space="preserve"> Felhalmozás célú Önkormányzati támogatások </t>
  </si>
  <si>
    <t>B34</t>
  </si>
  <si>
    <t xml:space="preserve"> Értékesítési és forgalmi adók </t>
  </si>
  <si>
    <t xml:space="preserve"> Vagyoni típusú adók ( kom adó)</t>
  </si>
  <si>
    <t>B351</t>
  </si>
  <si>
    <t>B354</t>
  </si>
  <si>
    <t xml:space="preserve"> Gépjárműadók </t>
  </si>
  <si>
    <t>B355</t>
  </si>
  <si>
    <r>
      <t xml:space="preserve"> E</t>
    </r>
    <r>
      <rPr>
        <sz val="10"/>
        <rFont val="Times New Roman"/>
        <family val="1"/>
      </rPr>
      <t>gyéb áruhasználati, és szolgáltatási adók</t>
    </r>
  </si>
  <si>
    <t xml:space="preserve">. =-ebből talajterhelési díj </t>
  </si>
  <si>
    <t>.=-ebből idegenforgalmi adó</t>
  </si>
  <si>
    <t xml:space="preserve">B35 </t>
  </si>
  <si>
    <t xml:space="preserve">termékek és szolgáltatások adója </t>
  </si>
  <si>
    <t>B36</t>
  </si>
  <si>
    <t xml:space="preserve"> Egyéb közhatalmi bevételek </t>
  </si>
  <si>
    <t>B402</t>
  </si>
  <si>
    <t xml:space="preserve">Működési bevétek </t>
  </si>
  <si>
    <t xml:space="preserve">Szolgáltatások ellenértéke </t>
  </si>
  <si>
    <t>B404</t>
  </si>
  <si>
    <t>Tulajdonosi bevétek</t>
  </si>
  <si>
    <t>B4</t>
  </si>
  <si>
    <t>B406</t>
  </si>
  <si>
    <t xml:space="preserve"> Kiszámlázott áfa </t>
  </si>
  <si>
    <t>B410</t>
  </si>
  <si>
    <t>Egyéb múködési bevételek</t>
  </si>
  <si>
    <t>B403</t>
  </si>
  <si>
    <t>Közvetített szolgált. Ellenértéke</t>
  </si>
  <si>
    <t xml:space="preserve"> Egyéb felhalm. célra átvett   pénz.</t>
  </si>
  <si>
    <t>Költségvetési bevételek</t>
  </si>
  <si>
    <t>B8</t>
  </si>
  <si>
    <t xml:space="preserve">12. Pénzmaradvány </t>
  </si>
  <si>
    <t>Egyéb múködési célra átvett pénz.</t>
  </si>
  <si>
    <t>Ebből közfoglalkoztatottak létszáma (fő)</t>
  </si>
  <si>
    <t xml:space="preserve">vállalt feladatellátáshoz kapcsolódó létszám (fő) </t>
  </si>
  <si>
    <t>Kötelező és Önként vállat feladatok össz.</t>
  </si>
  <si>
    <t xml:space="preserve"> Pénzmaradvány működési</t>
  </si>
  <si>
    <t xml:space="preserve"> pénzmaradvány felhalmozási</t>
  </si>
  <si>
    <t>1. Pénzmaradvány egyéb működési célú</t>
  </si>
  <si>
    <t>( polgármester, alpolgármester bére)</t>
  </si>
  <si>
    <t>járuléka</t>
  </si>
  <si>
    <t xml:space="preserve">KIADÁSOK        2014.évi       Eredeti elő </t>
  </si>
  <si>
    <t xml:space="preserve">  - személyi  kiadások, járulék</t>
  </si>
  <si>
    <t xml:space="preserve"> járulék</t>
  </si>
  <si>
    <t xml:space="preserve">Beruházási  kiadások </t>
  </si>
  <si>
    <t>Vkt Hitel adósség konsz.</t>
  </si>
  <si>
    <t xml:space="preserve">Felújítási kiadások </t>
  </si>
  <si>
    <t xml:space="preserve"> Felújítási kiadások Vis-maior </t>
  </si>
  <si>
    <t>Felhalmozási kiadások tov.ut.</t>
  </si>
  <si>
    <t>Környezetvédelmi alap tart.</t>
  </si>
  <si>
    <t xml:space="preserve">  Ingatlanok felújítása   ( Vis-maior)</t>
  </si>
  <si>
    <t xml:space="preserve">  Ingatlanok felújítása     utak</t>
  </si>
  <si>
    <t xml:space="preserve"> Egyéb dologi kiadás</t>
  </si>
  <si>
    <t>Működési célú Áfa</t>
  </si>
  <si>
    <t>Kamatkiadások</t>
  </si>
  <si>
    <t>K3</t>
  </si>
  <si>
    <t>K4</t>
  </si>
  <si>
    <t>Egyéb felhalmozási célú kiadások ( Hitel)</t>
  </si>
  <si>
    <t xml:space="preserve"> Környezet védelmi alap </t>
  </si>
  <si>
    <t xml:space="preserve">     </t>
  </si>
  <si>
    <t>K9</t>
  </si>
  <si>
    <t>Kisrécse Község Önkormányzatának 2015. évi bevételei</t>
  </si>
  <si>
    <r>
      <t xml:space="preserve">Kisrécse   Község Önkormányzat  2015. évi kiadásai                   </t>
    </r>
    <r>
      <rPr>
        <sz val="10"/>
        <rFont val="Times New Roman"/>
        <family val="1"/>
      </rPr>
      <t>2.b. melléklet</t>
    </r>
  </si>
  <si>
    <t xml:space="preserve"> Önk. Működési támogatása összesen</t>
  </si>
  <si>
    <t xml:space="preserve"> Értékesítési és forgalmi adó</t>
  </si>
  <si>
    <t xml:space="preserve"> Egyéb múködési célra átvett  pénzeszk</t>
  </si>
  <si>
    <t xml:space="preserve">  Kisrécse Község Önkormányzata 2015. évi mérlege</t>
  </si>
  <si>
    <t xml:space="preserve"> Felhal. célú átvett pénz.eszk.    lakosságtól</t>
  </si>
  <si>
    <t>9.</t>
  </si>
  <si>
    <t xml:space="preserve"> Környezetvédelmi alap</t>
  </si>
  <si>
    <t>Finanszírozási kiadások ( Hitel)</t>
  </si>
  <si>
    <t>2015. évi működési és felhalmozási bevételei és kiadásai</t>
  </si>
  <si>
    <t>1.2.  Kistelepülések szoc. Támogatása</t>
  </si>
  <si>
    <t>1.3.  Kulturális feladatok támogatása</t>
  </si>
  <si>
    <t>1.5.  Helyi Önk. műk. támogatása</t>
  </si>
  <si>
    <t>1.4.Működési célú közp. előir.</t>
  </si>
  <si>
    <t>2.5.Értékesítési és forgalmi adó</t>
  </si>
  <si>
    <t>2.5. Gépjárműadó</t>
  </si>
  <si>
    <t>2.6.Egyéb  áruhasználati és szol. Adó</t>
  </si>
  <si>
    <t>2.7. Talajterhelési díj</t>
  </si>
  <si>
    <t>2.8.Idegenforgalmi adó</t>
  </si>
  <si>
    <t>Felhalmozási célú kiadás  Hitel</t>
  </si>
  <si>
    <t>FINANSZÍROZÁSI KIADÁSOK Környv.</t>
  </si>
  <si>
    <t xml:space="preserve"> Mőködési célű átvett pénzeszk</t>
  </si>
  <si>
    <r>
      <rPr>
        <sz val="12"/>
        <rFont val="Times New Roman"/>
        <family val="1"/>
      </rPr>
      <t>Egyéb nem intézményi ellátások</t>
    </r>
    <r>
      <rPr>
        <b/>
        <sz val="12"/>
        <rFont val="Times New Roman"/>
        <family val="1"/>
      </rPr>
      <t xml:space="preserve"> /</t>
    </r>
    <r>
      <rPr>
        <sz val="10"/>
        <rFont val="Times New Roman"/>
        <family val="1"/>
      </rPr>
      <t>2015.03.01.-től Települési támogatás/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</si>
</sst>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_-* #,##0\ _F_t_-;\-* #,##0\ _F_t_-;_-* &quot;-&quot;??\ _F_t_-;_-@_-"/>
  </numFmts>
  <fonts count="6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i/>
      <sz val="11"/>
      <name val="Times New Roman"/>
      <family val="1"/>
    </font>
    <font>
      <b/>
      <sz val="16"/>
      <name val="Bookman Old Style"/>
      <family val="1"/>
    </font>
    <font>
      <b/>
      <sz val="16"/>
      <name val="Arial CE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i/>
      <sz val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99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40" applyNumberFormat="1" applyFont="1" applyFill="1" applyBorder="1" applyAlignment="1" applyProtection="1">
      <alignment/>
      <protection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32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1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0" fontId="22" fillId="0" borderId="8" xfId="0" applyFont="1" applyFill="1" applyBorder="1" applyAlignment="1">
      <alignment wrapText="1"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40" fillId="0" borderId="9" xfId="0" applyFont="1" applyBorder="1" applyAlignment="1">
      <alignment/>
    </xf>
    <xf numFmtId="0" fontId="35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65" fontId="48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wrapText="1"/>
    </xf>
    <xf numFmtId="3" fontId="19" fillId="0" borderId="8" xfId="0" applyNumberFormat="1" applyFont="1" applyBorder="1" applyAlignment="1">
      <alignment/>
    </xf>
    <xf numFmtId="0" fontId="52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165" fontId="19" fillId="0" borderId="9" xfId="0" applyNumberFormat="1" applyFont="1" applyBorder="1" applyAlignment="1">
      <alignment/>
    </xf>
    <xf numFmtId="165" fontId="35" fillId="0" borderId="9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 applyProtection="1">
      <alignment/>
      <protection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19" fillId="22" borderId="9" xfId="0" applyNumberFormat="1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5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3" fontId="19" fillId="0" borderId="9" xfId="40" applyNumberFormat="1" applyFont="1" applyBorder="1" applyAlignment="1">
      <alignment horizontal="right"/>
    </xf>
    <xf numFmtId="3" fontId="25" fillId="0" borderId="9" xfId="4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0" xfId="0" applyFont="1" applyAlignment="1">
      <alignment/>
    </xf>
    <xf numFmtId="178" fontId="20" fillId="0" borderId="14" xfId="0" applyNumberFormat="1" applyFont="1" applyFill="1" applyBorder="1" applyAlignment="1">
      <alignment horizontal="right"/>
    </xf>
    <xf numFmtId="178" fontId="20" fillId="0" borderId="14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right"/>
    </xf>
    <xf numFmtId="0" fontId="21" fillId="0" borderId="14" xfId="0" applyFont="1" applyBorder="1" applyAlignment="1">
      <alignment/>
    </xf>
    <xf numFmtId="165" fontId="20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vertical="center" wrapText="1"/>
    </xf>
    <xf numFmtId="49" fontId="20" fillId="22" borderId="10" xfId="0" applyNumberFormat="1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left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/>
    </xf>
    <xf numFmtId="3" fontId="19" fillId="25" borderId="14" xfId="0" applyNumberFormat="1" applyFont="1" applyFill="1" applyBorder="1" applyAlignment="1">
      <alignment horizontal="right" vertical="center"/>
    </xf>
    <xf numFmtId="3" fontId="19" fillId="25" borderId="14" xfId="0" applyNumberFormat="1" applyFont="1" applyFill="1" applyBorder="1" applyAlignment="1">
      <alignment horizontal="right"/>
    </xf>
    <xf numFmtId="3" fontId="19" fillId="26" borderId="14" xfId="0" applyNumberFormat="1" applyFont="1" applyFill="1" applyBorder="1" applyAlignment="1">
      <alignment horizontal="right" vertical="center"/>
    </xf>
    <xf numFmtId="3" fontId="19" fillId="26" borderId="14" xfId="0" applyNumberFormat="1" applyFont="1" applyFill="1" applyBorder="1" applyAlignment="1">
      <alignment horizontal="right"/>
    </xf>
    <xf numFmtId="49" fontId="19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left"/>
    </xf>
    <xf numFmtId="3" fontId="47" fillId="0" borderId="14" xfId="0" applyNumberFormat="1" applyFont="1" applyBorder="1" applyAlignment="1">
      <alignment horizontal="right"/>
    </xf>
    <xf numFmtId="3" fontId="35" fillId="0" borderId="14" xfId="0" applyNumberFormat="1" applyFont="1" applyBorder="1" applyAlignment="1">
      <alignment horizontal="right"/>
    </xf>
    <xf numFmtId="3" fontId="34" fillId="0" borderId="0" xfId="0" applyNumberFormat="1" applyFont="1" applyAlignment="1">
      <alignment/>
    </xf>
    <xf numFmtId="0" fontId="51" fillId="0" borderId="0" xfId="0" applyFont="1" applyAlignment="1">
      <alignment/>
    </xf>
    <xf numFmtId="0" fontId="58" fillId="0" borderId="0" xfId="0" applyFont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28" fillId="0" borderId="0" xfId="0" applyFont="1" applyBorder="1" applyAlignment="1">
      <alignment/>
    </xf>
    <xf numFmtId="3" fontId="21" fillId="0" borderId="14" xfId="0" applyNumberFormat="1" applyFont="1" applyBorder="1" applyAlignment="1">
      <alignment/>
    </xf>
    <xf numFmtId="0" fontId="19" fillId="25" borderId="14" xfId="0" applyFont="1" applyFill="1" applyBorder="1" applyAlignment="1">
      <alignment/>
    </xf>
    <xf numFmtId="0" fontId="25" fillId="0" borderId="9" xfId="0" applyFont="1" applyBorder="1" applyAlignment="1">
      <alignment horizontal="center"/>
    </xf>
    <xf numFmtId="3" fontId="25" fillId="0" borderId="9" xfId="0" applyNumberFormat="1" applyFont="1" applyBorder="1" applyAlignment="1">
      <alignment horizontal="left"/>
    </xf>
    <xf numFmtId="3" fontId="25" fillId="0" borderId="9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49" fontId="19" fillId="25" borderId="9" xfId="0" applyNumberFormat="1" applyFont="1" applyFill="1" applyBorder="1" applyAlignment="1">
      <alignment horizontal="center"/>
    </xf>
    <xf numFmtId="3" fontId="24" fillId="25" borderId="9" xfId="40" applyNumberFormat="1" applyFont="1" applyFill="1" applyBorder="1" applyAlignment="1" applyProtection="1">
      <alignment/>
      <protection/>
    </xf>
    <xf numFmtId="3" fontId="25" fillId="25" borderId="9" xfId="0" applyNumberFormat="1" applyFont="1" applyFill="1" applyBorder="1" applyAlignment="1">
      <alignment/>
    </xf>
    <xf numFmtId="0" fontId="24" fillId="25" borderId="9" xfId="0" applyFont="1" applyFill="1" applyBorder="1" applyAlignment="1">
      <alignment horizontal="center"/>
    </xf>
    <xf numFmtId="3" fontId="24" fillId="25" borderId="9" xfId="0" applyNumberFormat="1" applyFont="1" applyFill="1" applyBorder="1" applyAlignment="1">
      <alignment/>
    </xf>
    <xf numFmtId="165" fontId="25" fillId="25" borderId="9" xfId="0" applyNumberFormat="1" applyFont="1" applyFill="1" applyBorder="1" applyAlignment="1">
      <alignment/>
    </xf>
    <xf numFmtId="49" fontId="24" fillId="25" borderId="9" xfId="0" applyNumberFormat="1" applyFont="1" applyFill="1" applyBorder="1" applyAlignment="1">
      <alignment horizontal="center"/>
    </xf>
    <xf numFmtId="3" fontId="24" fillId="25" borderId="8" xfId="40" applyNumberFormat="1" applyFont="1" applyFill="1" applyBorder="1" applyAlignment="1" applyProtection="1">
      <alignment/>
      <protection/>
    </xf>
    <xf numFmtId="0" fontId="24" fillId="25" borderId="8" xfId="0" applyFont="1" applyFill="1" applyBorder="1" applyAlignment="1">
      <alignment/>
    </xf>
    <xf numFmtId="178" fontId="20" fillId="26" borderId="14" xfId="0" applyNumberFormat="1" applyFont="1" applyFill="1" applyBorder="1" applyAlignment="1">
      <alignment horizontal="right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9" fillId="26" borderId="14" xfId="0" applyFont="1" applyFill="1" applyBorder="1" applyAlignment="1">
      <alignment horizontal="center"/>
    </xf>
    <xf numFmtId="0" fontId="59" fillId="0" borderId="0" xfId="0" applyFont="1" applyAlignment="1">
      <alignment vertical="top" wrapText="1"/>
    </xf>
    <xf numFmtId="3" fontId="21" fillId="0" borderId="14" xfId="0" applyNumberFormat="1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0" fontId="25" fillId="25" borderId="9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3" fontId="35" fillId="27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left"/>
    </xf>
    <xf numFmtId="3" fontId="19" fillId="0" borderId="9" xfId="0" applyNumberFormat="1" applyFont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center" vertical="center"/>
    </xf>
    <xf numFmtId="3" fontId="19" fillId="22" borderId="10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left" vertical="center" wrapText="1"/>
    </xf>
    <xf numFmtId="49" fontId="24" fillId="25" borderId="8" xfId="0" applyNumberFormat="1" applyFont="1" applyFill="1" applyBorder="1" applyAlignment="1">
      <alignment horizontal="center" vertical="center"/>
    </xf>
    <xf numFmtId="49" fontId="24" fillId="25" borderId="9" xfId="0" applyNumberFormat="1" applyFont="1" applyFill="1" applyBorder="1" applyAlignment="1">
      <alignment vertical="center"/>
    </xf>
    <xf numFmtId="3" fontId="25" fillId="25" borderId="9" xfId="0" applyNumberFormat="1" applyFont="1" applyFill="1" applyBorder="1" applyAlignment="1">
      <alignment vertical="center"/>
    </xf>
    <xf numFmtId="3" fontId="19" fillId="25" borderId="9" xfId="0" applyNumberFormat="1" applyFont="1" applyFill="1" applyBorder="1" applyAlignment="1">
      <alignment/>
    </xf>
    <xf numFmtId="49" fontId="20" fillId="28" borderId="8" xfId="0" applyNumberFormat="1" applyFont="1" applyFill="1" applyBorder="1" applyAlignment="1">
      <alignment horizontal="center"/>
    </xf>
    <xf numFmtId="49" fontId="20" fillId="28" borderId="9" xfId="0" applyNumberFormat="1" applyFont="1" applyFill="1" applyBorder="1" applyAlignment="1">
      <alignment vertical="center"/>
    </xf>
    <xf numFmtId="3" fontId="19" fillId="28" borderId="9" xfId="0" applyNumberFormat="1" applyFont="1" applyFill="1" applyBorder="1" applyAlignment="1">
      <alignment/>
    </xf>
    <xf numFmtId="3" fontId="19" fillId="28" borderId="9" xfId="40" applyNumberFormat="1" applyFont="1" applyFill="1" applyBorder="1" applyAlignment="1" applyProtection="1">
      <alignment horizontal="right" vertical="center"/>
      <protection/>
    </xf>
    <xf numFmtId="3" fontId="25" fillId="25" borderId="9" xfId="40" applyNumberFormat="1" applyFont="1" applyFill="1" applyBorder="1" applyAlignment="1" applyProtection="1">
      <alignment horizontal="right" vertical="center"/>
      <protection/>
    </xf>
    <xf numFmtId="3" fontId="25" fillId="29" borderId="9" xfId="40" applyNumberFormat="1" applyFont="1" applyFill="1" applyBorder="1" applyAlignment="1" applyProtection="1">
      <alignment/>
      <protection/>
    </xf>
    <xf numFmtId="3" fontId="25" fillId="29" borderId="9" xfId="0" applyNumberFormat="1" applyFont="1" applyFill="1" applyBorder="1" applyAlignment="1" applyProtection="1">
      <alignment/>
      <protection/>
    </xf>
    <xf numFmtId="3" fontId="20" fillId="25" borderId="8" xfId="40" applyNumberFormat="1" applyFont="1" applyFill="1" applyBorder="1" applyAlignment="1" applyProtection="1">
      <alignment/>
      <protection/>
    </xf>
    <xf numFmtId="1" fontId="25" fillId="25" borderId="9" xfId="0" applyNumberFormat="1" applyFont="1" applyFill="1" applyBorder="1" applyAlignment="1">
      <alignment/>
    </xf>
    <xf numFmtId="3" fontId="57" fillId="25" borderId="9" xfId="0" applyNumberFormat="1" applyFont="1" applyFill="1" applyBorder="1" applyAlignment="1">
      <alignment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0" borderId="8" xfId="0" applyFont="1" applyBorder="1" applyAlignment="1">
      <alignment/>
    </xf>
    <xf numFmtId="49" fontId="21" fillId="0" borderId="8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0" fillId="30" borderId="9" xfId="0" applyNumberFormat="1" applyFont="1" applyFill="1" applyBorder="1" applyAlignment="1">
      <alignment vertical="center"/>
    </xf>
    <xf numFmtId="3" fontId="19" fillId="30" borderId="9" xfId="0" applyNumberFormat="1" applyFont="1" applyFill="1" applyBorder="1" applyAlignment="1">
      <alignment vertical="center"/>
    </xf>
    <xf numFmtId="3" fontId="19" fillId="30" borderId="9" xfId="40" applyNumberFormat="1" applyFont="1" applyFill="1" applyBorder="1" applyAlignment="1" applyProtection="1">
      <alignment horizontal="right" vertical="center"/>
      <protection/>
    </xf>
    <xf numFmtId="3" fontId="19" fillId="0" borderId="9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0" fillId="25" borderId="9" xfId="0" applyNumberFormat="1" applyFont="1" applyFill="1" applyBorder="1" applyAlignment="1">
      <alignment vertical="center"/>
    </xf>
    <xf numFmtId="3" fontId="19" fillId="25" borderId="9" xfId="0" applyNumberFormat="1" applyFont="1" applyFill="1" applyBorder="1" applyAlignment="1">
      <alignment vertical="center"/>
    </xf>
    <xf numFmtId="3" fontId="19" fillId="25" borderId="9" xfId="40" applyNumberFormat="1" applyFont="1" applyFill="1" applyBorder="1" applyAlignment="1" applyProtection="1">
      <alignment horizontal="right" vertical="center"/>
      <protection/>
    </xf>
    <xf numFmtId="49" fontId="24" fillId="30" borderId="9" xfId="0" applyNumberFormat="1" applyFont="1" applyFill="1" applyBorder="1" applyAlignment="1">
      <alignment vertical="center"/>
    </xf>
    <xf numFmtId="3" fontId="25" fillId="30" borderId="9" xfId="0" applyNumberFormat="1" applyFont="1" applyFill="1" applyBorder="1" applyAlignment="1">
      <alignment vertical="center"/>
    </xf>
    <xf numFmtId="49" fontId="24" fillId="30" borderId="9" xfId="0" applyNumberFormat="1" applyFont="1" applyFill="1" applyBorder="1" applyAlignment="1">
      <alignment horizontal="center" vertical="center"/>
    </xf>
    <xf numFmtId="49" fontId="24" fillId="30" borderId="9" xfId="0" applyNumberFormat="1" applyFont="1" applyFill="1" applyBorder="1" applyAlignment="1">
      <alignment vertical="center" wrapText="1"/>
    </xf>
    <xf numFmtId="3" fontId="25" fillId="30" borderId="9" xfId="40" applyNumberFormat="1" applyFont="1" applyFill="1" applyBorder="1" applyAlignment="1" applyProtection="1">
      <alignment horizontal="right" vertical="center"/>
      <protection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/>
    </xf>
    <xf numFmtId="3" fontId="25" fillId="26" borderId="14" xfId="0" applyNumberFormat="1" applyFont="1" applyFill="1" applyBorder="1" applyAlignment="1">
      <alignment horizontal="right" vertical="center"/>
    </xf>
    <xf numFmtId="3" fontId="25" fillId="26" borderId="14" xfId="0" applyNumberFormat="1" applyFont="1" applyFill="1" applyBorder="1" applyAlignment="1">
      <alignment horizontal="right"/>
    </xf>
    <xf numFmtId="0" fontId="20" fillId="26" borderId="14" xfId="0" applyFont="1" applyFill="1" applyBorder="1" applyAlignment="1">
      <alignment horizontal="right"/>
    </xf>
    <xf numFmtId="178" fontId="20" fillId="0" borderId="14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5" fillId="26" borderId="14" xfId="0" applyFont="1" applyFill="1" applyBorder="1" applyAlignment="1">
      <alignment horizontal="right"/>
    </xf>
    <xf numFmtId="178" fontId="25" fillId="26" borderId="14" xfId="0" applyNumberFormat="1" applyFont="1" applyFill="1" applyBorder="1" applyAlignment="1">
      <alignment horizontal="right"/>
    </xf>
    <xf numFmtId="0" fontId="25" fillId="26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5" fillId="26" borderId="14" xfId="0" applyFont="1" applyFill="1" applyBorder="1" applyAlignment="1">
      <alignment vertical="center" wrapText="1"/>
    </xf>
    <xf numFmtId="0" fontId="24" fillId="26" borderId="14" xfId="0" applyFont="1" applyFill="1" applyBorder="1" applyAlignment="1">
      <alignment horizontal="right"/>
    </xf>
    <xf numFmtId="178" fontId="24" fillId="26" borderId="14" xfId="0" applyNumberFormat="1" applyFont="1" applyFill="1" applyBorder="1" applyAlignment="1">
      <alignment horizontal="right"/>
    </xf>
    <xf numFmtId="0" fontId="24" fillId="26" borderId="14" xfId="0" applyFont="1" applyFill="1" applyBorder="1" applyAlignment="1">
      <alignment/>
    </xf>
    <xf numFmtId="0" fontId="25" fillId="26" borderId="14" xfId="0" applyFont="1" applyFill="1" applyBorder="1" applyAlignment="1">
      <alignment/>
    </xf>
    <xf numFmtId="178" fontId="25" fillId="26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4" fillId="26" borderId="14" xfId="0" applyFont="1" applyFill="1" applyBorder="1" applyAlignment="1">
      <alignment/>
    </xf>
    <xf numFmtId="178" fontId="24" fillId="26" borderId="14" xfId="0" applyNumberFormat="1" applyFont="1" applyFill="1" applyBorder="1" applyAlignment="1">
      <alignment/>
    </xf>
    <xf numFmtId="178" fontId="20" fillId="0" borderId="14" xfId="0" applyNumberFormat="1" applyFont="1" applyFill="1" applyBorder="1" applyAlignment="1">
      <alignment vertical="center"/>
    </xf>
    <xf numFmtId="0" fontId="20" fillId="26" borderId="14" xfId="0" applyFont="1" applyFill="1" applyBorder="1" applyAlignment="1">
      <alignment/>
    </xf>
    <xf numFmtId="178" fontId="20" fillId="26" borderId="14" xfId="0" applyNumberFormat="1" applyFont="1" applyFill="1" applyBorder="1" applyAlignment="1">
      <alignment/>
    </xf>
    <xf numFmtId="0" fontId="19" fillId="26" borderId="16" xfId="0" applyFont="1" applyFill="1" applyBorder="1" applyAlignment="1">
      <alignment horizontal="center" wrapText="1"/>
    </xf>
    <xf numFmtId="0" fontId="19" fillId="26" borderId="14" xfId="0" applyFont="1" applyFill="1" applyBorder="1" applyAlignment="1">
      <alignment horizontal="center" wrapText="1"/>
    </xf>
    <xf numFmtId="0" fontId="24" fillId="26" borderId="14" xfId="0" applyFont="1" applyFill="1" applyBorder="1" applyAlignment="1">
      <alignment wrapText="1"/>
    </xf>
    <xf numFmtId="0" fontId="19" fillId="26" borderId="17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right"/>
    </xf>
    <xf numFmtId="49" fontId="25" fillId="0" borderId="8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26" borderId="14" xfId="0" applyNumberFormat="1" applyFont="1" applyFill="1" applyBorder="1" applyAlignment="1">
      <alignment/>
    </xf>
    <xf numFmtId="0" fontId="25" fillId="26" borderId="14" xfId="0" applyFont="1" applyFill="1" applyBorder="1" applyAlignment="1">
      <alignment/>
    </xf>
    <xf numFmtId="3" fontId="25" fillId="26" borderId="14" xfId="0" applyNumberFormat="1" applyFont="1" applyFill="1" applyBorder="1" applyAlignment="1">
      <alignment wrapText="1"/>
    </xf>
    <xf numFmtId="0" fontId="29" fillId="26" borderId="14" xfId="0" applyFont="1" applyFill="1" applyBorder="1" applyAlignment="1">
      <alignment horizontal="center"/>
    </xf>
    <xf numFmtId="3" fontId="29" fillId="26" borderId="14" xfId="0" applyNumberFormat="1" applyFont="1" applyFill="1" applyBorder="1" applyAlignment="1">
      <alignment horizontal="center"/>
    </xf>
    <xf numFmtId="0" fontId="29" fillId="26" borderId="14" xfId="0" applyFont="1" applyFill="1" applyBorder="1" applyAlignment="1">
      <alignment horizontal="center" wrapText="1"/>
    </xf>
    <xf numFmtId="3" fontId="25" fillId="25" borderId="14" xfId="0" applyNumberFormat="1" applyFont="1" applyFill="1" applyBorder="1" applyAlignment="1">
      <alignment/>
    </xf>
    <xf numFmtId="0" fontId="25" fillId="25" borderId="14" xfId="0" applyFont="1" applyFill="1" applyBorder="1" applyAlignment="1">
      <alignment vertical="center" wrapText="1"/>
    </xf>
    <xf numFmtId="0" fontId="29" fillId="25" borderId="14" xfId="0" applyFont="1" applyFill="1" applyBorder="1" applyAlignment="1">
      <alignment vertical="center" wrapText="1"/>
    </xf>
    <xf numFmtId="0" fontId="29" fillId="25" borderId="14" xfId="0" applyFont="1" applyFill="1" applyBorder="1" applyAlignment="1">
      <alignment wrapText="1"/>
    </xf>
    <xf numFmtId="3" fontId="25" fillId="25" borderId="14" xfId="0" applyNumberFormat="1" applyFont="1" applyFill="1" applyBorder="1" applyAlignment="1">
      <alignment wrapText="1"/>
    </xf>
    <xf numFmtId="0" fontId="0" fillId="25" borderId="14" xfId="0" applyFill="1" applyBorder="1" applyAlignment="1">
      <alignment wrapText="1"/>
    </xf>
    <xf numFmtId="165" fontId="29" fillId="25" borderId="14" xfId="0" applyNumberFormat="1" applyFont="1" applyFill="1" applyBorder="1" applyAlignment="1">
      <alignment wrapText="1"/>
    </xf>
    <xf numFmtId="165" fontId="25" fillId="25" borderId="14" xfId="0" applyNumberFormat="1" applyFont="1" applyFill="1" applyBorder="1" applyAlignment="1">
      <alignment wrapText="1"/>
    </xf>
    <xf numFmtId="49" fontId="25" fillId="0" borderId="11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left" vertical="center" wrapText="1"/>
    </xf>
    <xf numFmtId="3" fontId="25" fillId="0" borderId="10" xfId="0" applyNumberFormat="1" applyFont="1" applyFill="1" applyBorder="1" applyAlignment="1" applyProtection="1">
      <alignment vertical="center"/>
      <protection/>
    </xf>
    <xf numFmtId="3" fontId="25" fillId="0" borderId="9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34" fillId="25" borderId="14" xfId="0" applyNumberFormat="1" applyFont="1" applyFill="1" applyBorder="1" applyAlignment="1">
      <alignment/>
    </xf>
    <xf numFmtId="3" fontId="29" fillId="25" borderId="14" xfId="0" applyNumberFormat="1" applyFont="1" applyFill="1" applyBorder="1" applyAlignment="1">
      <alignment/>
    </xf>
    <xf numFmtId="49" fontId="25" fillId="25" borderId="9" xfId="0" applyNumberFormat="1" applyFont="1" applyFill="1" applyBorder="1" applyAlignment="1">
      <alignment horizontal="center"/>
    </xf>
    <xf numFmtId="3" fontId="19" fillId="25" borderId="9" xfId="0" applyNumberFormat="1" applyFont="1" applyFill="1" applyBorder="1" applyAlignment="1">
      <alignment horizontal="left" wrapText="1"/>
    </xf>
    <xf numFmtId="0" fontId="25" fillId="25" borderId="9" xfId="0" applyFont="1" applyFill="1" applyBorder="1" applyAlignment="1">
      <alignment horizontal="center"/>
    </xf>
    <xf numFmtId="3" fontId="25" fillId="25" borderId="9" xfId="0" applyNumberFormat="1" applyFont="1" applyFill="1" applyBorder="1" applyAlignment="1">
      <alignment horizontal="left"/>
    </xf>
    <xf numFmtId="3" fontId="19" fillId="25" borderId="9" xfId="0" applyNumberFormat="1" applyFont="1" applyFill="1" applyBorder="1" applyAlignment="1">
      <alignment horizontal="left"/>
    </xf>
    <xf numFmtId="165" fontId="19" fillId="25" borderId="9" xfId="0" applyNumberFormat="1" applyFont="1" applyFill="1" applyBorder="1" applyAlignment="1">
      <alignment/>
    </xf>
    <xf numFmtId="3" fontId="25" fillId="25" borderId="9" xfId="0" applyNumberFormat="1" applyFont="1" applyFill="1" applyBorder="1" applyAlignment="1" applyProtection="1">
      <alignment horizontal="right" vertical="center"/>
      <protection/>
    </xf>
    <xf numFmtId="0" fontId="20" fillId="26" borderId="14" xfId="0" applyFont="1" applyFill="1" applyBorder="1" applyAlignment="1">
      <alignment/>
    </xf>
    <xf numFmtId="0" fontId="20" fillId="26" borderId="14" xfId="0" applyFont="1" applyFill="1" applyBorder="1" applyAlignment="1">
      <alignment horizontal="center"/>
    </xf>
    <xf numFmtId="0" fontId="20" fillId="26" borderId="14" xfId="0" applyFont="1" applyFill="1" applyBorder="1" applyAlignment="1">
      <alignment vertical="center" wrapText="1"/>
    </xf>
    <xf numFmtId="2" fontId="25" fillId="0" borderId="8" xfId="0" applyNumberFormat="1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0" fontId="25" fillId="26" borderId="9" xfId="0" applyFont="1" applyFill="1" applyBorder="1" applyAlignment="1">
      <alignment horizontal="center" vertical="center"/>
    </xf>
    <xf numFmtId="0" fontId="25" fillId="26" borderId="9" xfId="0" applyFont="1" applyFill="1" applyBorder="1" applyAlignment="1">
      <alignment/>
    </xf>
    <xf numFmtId="3" fontId="25" fillId="26" borderId="9" xfId="0" applyNumberFormat="1" applyFont="1" applyFill="1" applyBorder="1" applyAlignment="1">
      <alignment/>
    </xf>
    <xf numFmtId="0" fontId="19" fillId="26" borderId="14" xfId="0" applyFont="1" applyFill="1" applyBorder="1" applyAlignment="1">
      <alignment/>
    </xf>
    <xf numFmtId="0" fontId="48" fillId="26" borderId="14" xfId="0" applyFont="1" applyFill="1" applyBorder="1" applyAlignment="1">
      <alignment/>
    </xf>
    <xf numFmtId="0" fontId="21" fillId="0" borderId="0" xfId="0" applyFont="1" applyBorder="1" applyAlignment="1">
      <alignment/>
    </xf>
    <xf numFmtId="3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/>
    </xf>
    <xf numFmtId="0" fontId="19" fillId="0" borderId="15" xfId="0" applyFont="1" applyBorder="1" applyAlignment="1">
      <alignment/>
    </xf>
    <xf numFmtId="0" fontId="0" fillId="0" borderId="14" xfId="0" applyBorder="1" applyAlignment="1">
      <alignment/>
    </xf>
    <xf numFmtId="0" fontId="26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9" fillId="0" borderId="0" xfId="0" applyFont="1" applyBorder="1" applyAlignment="1">
      <alignment/>
    </xf>
    <xf numFmtId="0" fontId="26" fillId="26" borderId="14" xfId="0" applyFont="1" applyFill="1" applyBorder="1" applyAlignment="1">
      <alignment/>
    </xf>
    <xf numFmtId="0" fontId="25" fillId="22" borderId="18" xfId="0" applyFont="1" applyFill="1" applyBorder="1" applyAlignment="1">
      <alignment horizontal="center" wrapText="1"/>
    </xf>
    <xf numFmtId="170" fontId="29" fillId="31" borderId="14" xfId="40" applyNumberFormat="1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6" fillId="26" borderId="14" xfId="0" applyFont="1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29" fillId="25" borderId="0" xfId="0" applyFont="1" applyFill="1" applyBorder="1" applyAlignment="1">
      <alignment/>
    </xf>
    <xf numFmtId="0" fontId="26" fillId="26" borderId="14" xfId="0" applyFont="1" applyFill="1" applyBorder="1" applyAlignment="1">
      <alignment horizontal="center"/>
    </xf>
    <xf numFmtId="0" fontId="21" fillId="26" borderId="18" xfId="0" applyFont="1" applyFill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8" xfId="0" applyFont="1" applyBorder="1" applyAlignment="1">
      <alignment/>
    </xf>
    <xf numFmtId="0" fontId="29" fillId="25" borderId="18" xfId="0" applyFont="1" applyFill="1" applyBorder="1" applyAlignment="1">
      <alignment wrapText="1"/>
    </xf>
    <xf numFmtId="0" fontId="21" fillId="26" borderId="18" xfId="0" applyFont="1" applyFill="1" applyBorder="1" applyAlignment="1">
      <alignment/>
    </xf>
    <xf numFmtId="0" fontId="29" fillId="0" borderId="18" xfId="0" applyFont="1" applyBorder="1" applyAlignment="1">
      <alignment wrapText="1"/>
    </xf>
    <xf numFmtId="0" fontId="29" fillId="26" borderId="18" xfId="0" applyFont="1" applyFill="1" applyBorder="1" applyAlignment="1">
      <alignment wrapText="1"/>
    </xf>
    <xf numFmtId="0" fontId="29" fillId="26" borderId="18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1" fillId="25" borderId="19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29" fillId="22" borderId="9" xfId="0" applyFont="1" applyFill="1" applyBorder="1" applyAlignment="1">
      <alignment horizontal="center"/>
    </xf>
    <xf numFmtId="0" fontId="21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0" fillId="26" borderId="20" xfId="0" applyFill="1" applyBorder="1" applyAlignment="1">
      <alignment wrapText="1"/>
    </xf>
    <xf numFmtId="3" fontId="0" fillId="0" borderId="14" xfId="0" applyNumberFormat="1" applyBorder="1" applyAlignment="1">
      <alignment/>
    </xf>
    <xf numFmtId="3" fontId="25" fillId="0" borderId="14" xfId="0" applyNumberFormat="1" applyFont="1" applyBorder="1" applyAlignment="1">
      <alignment/>
    </xf>
    <xf numFmtId="0" fontId="29" fillId="22" borderId="9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/>
    </xf>
    <xf numFmtId="0" fontId="26" fillId="26" borderId="14" xfId="0" applyFont="1" applyFill="1" applyBorder="1" applyAlignment="1">
      <alignment wrapText="1"/>
    </xf>
    <xf numFmtId="0" fontId="19" fillId="26" borderId="9" xfId="0" applyFont="1" applyFill="1" applyBorder="1" applyAlignment="1">
      <alignment/>
    </xf>
    <xf numFmtId="0" fontId="19" fillId="26" borderId="8" xfId="0" applyFont="1" applyFill="1" applyBorder="1" applyAlignment="1">
      <alignment/>
    </xf>
    <xf numFmtId="3" fontId="19" fillId="26" borderId="9" xfId="0" applyNumberFormat="1" applyFont="1" applyFill="1" applyBorder="1" applyAlignment="1">
      <alignment/>
    </xf>
    <xf numFmtId="3" fontId="19" fillId="26" borderId="8" xfId="0" applyNumberFormat="1" applyFont="1" applyFill="1" applyBorder="1" applyAlignment="1">
      <alignment/>
    </xf>
    <xf numFmtId="0" fontId="29" fillId="0" borderId="15" xfId="0" applyFont="1" applyBorder="1" applyAlignment="1">
      <alignment/>
    </xf>
    <xf numFmtId="0" fontId="19" fillId="26" borderId="15" xfId="0" applyFont="1" applyFill="1" applyBorder="1" applyAlignment="1">
      <alignment/>
    </xf>
    <xf numFmtId="3" fontId="62" fillId="0" borderId="9" xfId="0" applyNumberFormat="1" applyFont="1" applyBorder="1" applyAlignment="1">
      <alignment/>
    </xf>
    <xf numFmtId="3" fontId="25" fillId="26" borderId="8" xfId="0" applyNumberFormat="1" applyFont="1" applyFill="1" applyBorder="1" applyAlignment="1">
      <alignment/>
    </xf>
    <xf numFmtId="0" fontId="19" fillId="26" borderId="15" xfId="0" applyFont="1" applyFill="1" applyBorder="1" applyAlignment="1">
      <alignment wrapText="1"/>
    </xf>
    <xf numFmtId="0" fontId="29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26" borderId="14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8" fillId="25" borderId="9" xfId="0" applyFont="1" applyFill="1" applyBorder="1" applyAlignment="1">
      <alignment/>
    </xf>
    <xf numFmtId="49" fontId="24" fillId="0" borderId="8" xfId="0" applyNumberFormat="1" applyFont="1" applyBorder="1" applyAlignment="1">
      <alignment horizontal="center"/>
    </xf>
    <xf numFmtId="49" fontId="24" fillId="25" borderId="8" xfId="0" applyNumberFormat="1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49" fontId="29" fillId="0" borderId="8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16" fontId="22" fillId="0" borderId="8" xfId="0" applyNumberFormat="1" applyFont="1" applyFill="1" applyBorder="1" applyAlignment="1">
      <alignment/>
    </xf>
    <xf numFmtId="2" fontId="25" fillId="0" borderId="0" xfId="0" applyNumberFormat="1" applyFont="1" applyBorder="1" applyAlignment="1">
      <alignment horizontal="right"/>
    </xf>
    <xf numFmtId="49" fontId="24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22" fillId="22" borderId="9" xfId="0" applyFont="1" applyFill="1" applyBorder="1" applyAlignment="1">
      <alignment horizontal="right" vertical="center" wrapText="1"/>
    </xf>
    <xf numFmtId="165" fontId="22" fillId="0" borderId="9" xfId="0" applyNumberFormat="1" applyFont="1" applyFill="1" applyBorder="1" applyAlignment="1">
      <alignment horizontal="right"/>
    </xf>
    <xf numFmtId="165" fontId="44" fillId="0" borderId="9" xfId="0" applyNumberFormat="1" applyFont="1" applyFill="1" applyBorder="1" applyAlignment="1">
      <alignment horizontal="right"/>
    </xf>
    <xf numFmtId="165" fontId="44" fillId="0" borderId="9" xfId="0" applyNumberFormat="1" applyFont="1" applyBorder="1" applyAlignment="1">
      <alignment horizontal="right"/>
    </xf>
    <xf numFmtId="165" fontId="29" fillId="0" borderId="9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49" fontId="24" fillId="25" borderId="11" xfId="0" applyNumberFormat="1" applyFont="1" applyFill="1" applyBorder="1" applyAlignment="1">
      <alignment horizontal="center" vertical="center"/>
    </xf>
    <xf numFmtId="49" fontId="20" fillId="25" borderId="21" xfId="0" applyNumberFormat="1" applyFont="1" applyFill="1" applyBorder="1" applyAlignment="1">
      <alignment horizontal="center" vertical="center"/>
    </xf>
    <xf numFmtId="49" fontId="24" fillId="30" borderId="8" xfId="0" applyNumberFormat="1" applyFont="1" applyFill="1" applyBorder="1" applyAlignment="1">
      <alignment horizontal="center" vertical="center"/>
    </xf>
    <xf numFmtId="49" fontId="20" fillId="30" borderId="15" xfId="0" applyNumberFormat="1" applyFont="1" applyFill="1" applyBorder="1" applyAlignment="1">
      <alignment horizontal="center" vertical="center"/>
    </xf>
    <xf numFmtId="49" fontId="24" fillId="30" borderId="15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40" fillId="27" borderId="16" xfId="0" applyFont="1" applyFill="1" applyBorder="1" applyAlignment="1">
      <alignment horizontal="center"/>
    </xf>
    <xf numFmtId="0" fontId="40" fillId="27" borderId="19" xfId="0" applyFont="1" applyFill="1" applyBorder="1" applyAlignment="1">
      <alignment horizontal="center"/>
    </xf>
    <xf numFmtId="0" fontId="40" fillId="27" borderId="22" xfId="0" applyFont="1" applyFill="1" applyBorder="1" applyAlignment="1">
      <alignment horizontal="center"/>
    </xf>
    <xf numFmtId="3" fontId="29" fillId="26" borderId="14" xfId="0" applyNumberFormat="1" applyFont="1" applyFill="1" applyBorder="1" applyAlignment="1">
      <alignment horizontal="center" vertical="center"/>
    </xf>
    <xf numFmtId="3" fontId="21" fillId="26" borderId="14" xfId="0" applyNumberFormat="1" applyFont="1" applyFill="1" applyBorder="1" applyAlignment="1">
      <alignment horizontal="center" vertical="center"/>
    </xf>
    <xf numFmtId="3" fontId="29" fillId="25" borderId="14" xfId="0" applyNumberFormat="1" applyFont="1" applyFill="1" applyBorder="1" applyAlignment="1">
      <alignment horizontal="center" vertical="center"/>
    </xf>
    <xf numFmtId="3" fontId="19" fillId="26" borderId="14" xfId="0" applyNumberFormat="1" applyFont="1" applyFill="1" applyBorder="1" applyAlignment="1">
      <alignment horizontal="center" vertical="center"/>
    </xf>
    <xf numFmtId="3" fontId="37" fillId="26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78" fontId="25" fillId="0" borderId="23" xfId="40" applyNumberFormat="1" applyFont="1" applyFill="1" applyBorder="1" applyAlignment="1">
      <alignment horizontal="center" wrapText="1"/>
    </xf>
    <xf numFmtId="0" fontId="25" fillId="26" borderId="16" xfId="0" applyFont="1" applyFill="1" applyBorder="1" applyAlignment="1">
      <alignment horizontal="center"/>
    </xf>
    <xf numFmtId="0" fontId="25" fillId="26" borderId="22" xfId="0" applyFont="1" applyFill="1" applyBorder="1" applyAlignment="1">
      <alignment horizontal="center"/>
    </xf>
    <xf numFmtId="0" fontId="24" fillId="26" borderId="16" xfId="0" applyFont="1" applyFill="1" applyBorder="1" applyAlignment="1">
      <alignment horizontal="center"/>
    </xf>
    <xf numFmtId="0" fontId="24" fillId="26" borderId="22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right"/>
    </xf>
    <xf numFmtId="0" fontId="24" fillId="26" borderId="14" xfId="0" applyFont="1" applyFill="1" applyBorder="1" applyAlignment="1">
      <alignment horizontal="right"/>
    </xf>
    <xf numFmtId="0" fontId="25" fillId="26" borderId="14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19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8" xfId="0" applyFont="1" applyFill="1" applyBorder="1" applyAlignment="1">
      <alignment/>
    </xf>
    <xf numFmtId="0" fontId="26" fillId="26" borderId="24" xfId="0" applyFont="1" applyFill="1" applyBorder="1" applyAlignment="1">
      <alignment horizontal="center"/>
    </xf>
    <xf numFmtId="0" fontId="26" fillId="26" borderId="25" xfId="0" applyFont="1" applyFill="1" applyBorder="1" applyAlignment="1">
      <alignment horizontal="center"/>
    </xf>
    <xf numFmtId="0" fontId="29" fillId="22" borderId="9" xfId="0" applyFont="1" applyFill="1" applyBorder="1" applyAlignment="1">
      <alignment horizontal="center"/>
    </xf>
    <xf numFmtId="0" fontId="25" fillId="31" borderId="9" xfId="0" applyFont="1" applyFill="1" applyBorder="1" applyAlignment="1">
      <alignment/>
    </xf>
    <xf numFmtId="0" fontId="25" fillId="31" borderId="8" xfId="0" applyFont="1" applyFill="1" applyBorder="1" applyAlignment="1">
      <alignment/>
    </xf>
    <xf numFmtId="0" fontId="21" fillId="22" borderId="9" xfId="0" applyFont="1" applyFill="1" applyBorder="1" applyAlignment="1">
      <alignment horizontal="center" wrapText="1"/>
    </xf>
    <xf numFmtId="0" fontId="25" fillId="31" borderId="10" xfId="0" applyFont="1" applyFill="1" applyBorder="1" applyAlignment="1">
      <alignment horizontal="center"/>
    </xf>
    <xf numFmtId="0" fontId="25" fillId="31" borderId="11" xfId="0" applyFont="1" applyFill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4" xfId="0" applyFont="1" applyBorder="1" applyAlignment="1">
      <alignment/>
    </xf>
    <xf numFmtId="3" fontId="51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51" fillId="0" borderId="0" xfId="0" applyNumberFormat="1" applyFont="1" applyBorder="1" applyAlignment="1">
      <alignment horizontal="center" vertical="center" wrapText="1"/>
    </xf>
    <xf numFmtId="3" fontId="19" fillId="22" borderId="9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 horizontal="center" vertical="top" wrapText="1"/>
    </xf>
    <xf numFmtId="3" fontId="25" fillId="25" borderId="16" xfId="0" applyNumberFormat="1" applyFont="1" applyFill="1" applyBorder="1" applyAlignment="1">
      <alignment horizontal="center"/>
    </xf>
    <xf numFmtId="3" fontId="25" fillId="25" borderId="22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3" fillId="0" borderId="26" xfId="40" applyNumberFormat="1" applyFont="1" applyFill="1" applyBorder="1" applyAlignment="1" applyProtection="1">
      <alignment horizontal="center" wrapText="1"/>
      <protection/>
    </xf>
    <xf numFmtId="3" fontId="23" fillId="0" borderId="27" xfId="40" applyNumberFormat="1" applyFont="1" applyFill="1" applyBorder="1" applyAlignment="1" applyProtection="1">
      <alignment horizontal="center" wrapText="1"/>
      <protection/>
    </xf>
    <xf numFmtId="3" fontId="23" fillId="0" borderId="28" xfId="40" applyNumberFormat="1" applyFont="1" applyFill="1" applyBorder="1" applyAlignment="1" applyProtection="1">
      <alignment horizontal="center" wrapText="1"/>
      <protection/>
    </xf>
    <xf numFmtId="3" fontId="25" fillId="25" borderId="14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 wrapText="1"/>
    </xf>
    <xf numFmtId="3" fontId="25" fillId="25" borderId="9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8" xfId="0" applyFont="1" applyFill="1" applyBorder="1" applyAlignment="1">
      <alignment horizontal="center" wrapText="1"/>
    </xf>
    <xf numFmtId="0" fontId="21" fillId="22" borderId="15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24">
      <selection activeCell="F22" sqref="F22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0.75390625" style="3" customWidth="1"/>
    <col min="4" max="4" width="10.75390625" style="4" customWidth="1"/>
    <col min="5" max="5" width="12.625" style="3" customWidth="1"/>
    <col min="6" max="6" width="10.75390625" style="3" customWidth="1"/>
  </cols>
  <sheetData>
    <row r="2" spans="4:6" ht="15.75">
      <c r="D2" s="5"/>
      <c r="F2" s="5" t="s">
        <v>0</v>
      </c>
    </row>
    <row r="3" spans="3:6" ht="14.25" customHeight="1">
      <c r="C3" s="6"/>
      <c r="D3" s="7"/>
      <c r="F3" s="7" t="s">
        <v>1</v>
      </c>
    </row>
    <row r="4" spans="3:4" ht="15.75">
      <c r="C4" s="8"/>
      <c r="D4" s="9"/>
    </row>
    <row r="5" spans="1:6" ht="34.5" customHeight="1">
      <c r="A5" s="527" t="s">
        <v>542</v>
      </c>
      <c r="B5" s="527"/>
      <c r="C5" s="527"/>
      <c r="D5" s="527"/>
      <c r="E5" s="527"/>
      <c r="F5" s="527"/>
    </row>
    <row r="6" ht="23.25" customHeight="1">
      <c r="B6" s="10"/>
    </row>
    <row r="7" spans="2:6" ht="15.75">
      <c r="B7" s="11"/>
      <c r="C7" s="12"/>
      <c r="D7" s="5"/>
      <c r="F7" s="5" t="s">
        <v>2</v>
      </c>
    </row>
    <row r="8" spans="1:6" ht="48.75" customHeight="1">
      <c r="A8" s="13" t="s">
        <v>3</v>
      </c>
      <c r="B8" s="14" t="s">
        <v>4</v>
      </c>
      <c r="C8" s="15" t="s">
        <v>5</v>
      </c>
      <c r="D8" s="15" t="s">
        <v>286</v>
      </c>
      <c r="E8" s="16" t="s">
        <v>287</v>
      </c>
      <c r="F8" s="17" t="s">
        <v>288</v>
      </c>
    </row>
    <row r="9" spans="1:6" ht="20.25" customHeight="1">
      <c r="A9" s="18"/>
      <c r="B9" s="19" t="s">
        <v>6</v>
      </c>
      <c r="C9" s="20"/>
      <c r="D9" s="21"/>
      <c r="E9" s="22"/>
      <c r="F9" s="23"/>
    </row>
    <row r="10" spans="1:6" ht="20.25" customHeight="1">
      <c r="A10" s="24" t="s">
        <v>7</v>
      </c>
      <c r="B10" s="25" t="s">
        <v>8</v>
      </c>
      <c r="C10" s="23"/>
      <c r="D10" s="26"/>
      <c r="E10" s="22"/>
      <c r="F10" s="23"/>
    </row>
    <row r="11" spans="1:6" ht="20.25" customHeight="1">
      <c r="A11" s="27" t="s">
        <v>9</v>
      </c>
      <c r="B11" s="28" t="s">
        <v>10</v>
      </c>
      <c r="C11" s="23">
        <v>12968</v>
      </c>
      <c r="D11" s="26">
        <v>13585</v>
      </c>
      <c r="E11" s="22">
        <v>13585</v>
      </c>
      <c r="F11" s="23">
        <v>11120</v>
      </c>
    </row>
    <row r="12" spans="1:6" ht="20.25" customHeight="1">
      <c r="A12" s="27" t="s">
        <v>11</v>
      </c>
      <c r="B12" s="28" t="s">
        <v>12</v>
      </c>
      <c r="C12" s="23"/>
      <c r="D12" s="26"/>
      <c r="E12" s="26"/>
      <c r="F12" s="23"/>
    </row>
    <row r="13" spans="1:6" ht="20.25" customHeight="1">
      <c r="A13" s="27" t="s">
        <v>13</v>
      </c>
      <c r="B13" s="28" t="s">
        <v>14</v>
      </c>
      <c r="C13" s="23">
        <v>2725</v>
      </c>
      <c r="D13" s="26">
        <v>3060</v>
      </c>
      <c r="E13" s="22">
        <v>2973</v>
      </c>
      <c r="F13" s="23">
        <v>2876</v>
      </c>
    </row>
    <row r="14" spans="1:6" s="30" customFormat="1" ht="20.25" customHeight="1">
      <c r="A14" s="27" t="s">
        <v>15</v>
      </c>
      <c r="B14" s="29" t="s">
        <v>16</v>
      </c>
      <c r="C14" s="23">
        <v>284</v>
      </c>
      <c r="D14" s="26">
        <v>717</v>
      </c>
      <c r="E14" s="22">
        <v>675</v>
      </c>
      <c r="F14" s="23">
        <v>200</v>
      </c>
    </row>
    <row r="15" spans="1:6" s="30" customFormat="1" ht="20.25" customHeight="1">
      <c r="A15" s="27" t="s">
        <v>17</v>
      </c>
      <c r="B15" s="29" t="s">
        <v>559</v>
      </c>
      <c r="C15" s="23"/>
      <c r="D15" s="26">
        <v>1000</v>
      </c>
      <c r="E15" s="22">
        <v>1000</v>
      </c>
      <c r="F15" s="23"/>
    </row>
    <row r="16" spans="1:6" ht="20.25" customHeight="1">
      <c r="A16" s="27" t="s">
        <v>19</v>
      </c>
      <c r="B16" s="28" t="s">
        <v>18</v>
      </c>
      <c r="C16" s="23"/>
      <c r="D16" s="26"/>
      <c r="E16" s="22"/>
      <c r="F16" s="23"/>
    </row>
    <row r="17" spans="1:6" ht="20.25" customHeight="1">
      <c r="A17" s="27" t="s">
        <v>21</v>
      </c>
      <c r="B17" s="28" t="s">
        <v>20</v>
      </c>
      <c r="C17" s="23">
        <v>8415</v>
      </c>
      <c r="D17" s="26">
        <v>8415</v>
      </c>
      <c r="E17" s="22">
        <v>8218</v>
      </c>
      <c r="F17" s="23">
        <v>8157</v>
      </c>
    </row>
    <row r="18" spans="1:6" ht="20.25" customHeight="1">
      <c r="A18" s="27" t="s">
        <v>37</v>
      </c>
      <c r="B18" s="28" t="s">
        <v>22</v>
      </c>
      <c r="C18" s="23">
        <v>5160</v>
      </c>
      <c r="D18" s="26">
        <v>8363</v>
      </c>
      <c r="E18" s="22">
        <v>8363</v>
      </c>
      <c r="F18" s="23">
        <v>3951</v>
      </c>
    </row>
    <row r="19" spans="1:6" ht="20.25" customHeight="1">
      <c r="A19" s="27" t="s">
        <v>544</v>
      </c>
      <c r="B19" s="28" t="s">
        <v>543</v>
      </c>
      <c r="C19" s="23"/>
      <c r="D19" s="26">
        <v>1801</v>
      </c>
      <c r="E19" s="22">
        <v>1801</v>
      </c>
      <c r="F19" s="23">
        <v>1368</v>
      </c>
    </row>
    <row r="20" spans="1:6" ht="20.25" customHeight="1">
      <c r="A20" s="18"/>
      <c r="B20" s="25" t="s">
        <v>23</v>
      </c>
      <c r="C20" s="31">
        <v>29552</v>
      </c>
      <c r="D20" s="31">
        <f>SUM(D11:D19)</f>
        <v>36941</v>
      </c>
      <c r="E20" s="31">
        <f>SUM(E9:E19)</f>
        <v>36615</v>
      </c>
      <c r="F20" s="31">
        <f>SUM(F11:F19)</f>
        <v>27672</v>
      </c>
    </row>
    <row r="21" spans="1:6" ht="20.25" customHeight="1">
      <c r="A21" s="24" t="s">
        <v>24</v>
      </c>
      <c r="B21" s="25" t="s">
        <v>25</v>
      </c>
      <c r="C21" s="32">
        <v>4246</v>
      </c>
      <c r="D21" s="33">
        <v>4246</v>
      </c>
      <c r="E21" s="34">
        <v>4246</v>
      </c>
      <c r="F21" s="32">
        <v>5556</v>
      </c>
    </row>
    <row r="22" spans="1:6" ht="20.25" customHeight="1">
      <c r="A22" s="18"/>
      <c r="B22" s="25" t="s">
        <v>26</v>
      </c>
      <c r="C22" s="35">
        <v>33798</v>
      </c>
      <c r="D22" s="35">
        <f>SUM(D20:D21)</f>
        <v>41187</v>
      </c>
      <c r="E22" s="36">
        <f>SUM(E20:E21)</f>
        <v>40861</v>
      </c>
      <c r="F22" s="36">
        <f>F20+F21</f>
        <v>33228</v>
      </c>
    </row>
    <row r="23" spans="1:6" ht="20.25" customHeight="1">
      <c r="A23" s="18"/>
      <c r="B23" s="19" t="s">
        <v>27</v>
      </c>
      <c r="C23" s="23"/>
      <c r="D23" s="26"/>
      <c r="E23" s="22"/>
      <c r="F23" s="23"/>
    </row>
    <row r="24" spans="1:6" s="37" customFormat="1" ht="20.25" customHeight="1">
      <c r="A24" s="24" t="s">
        <v>7</v>
      </c>
      <c r="B24" s="25" t="s">
        <v>28</v>
      </c>
      <c r="C24" s="32"/>
      <c r="D24" s="26"/>
      <c r="E24" s="34"/>
      <c r="F24" s="32"/>
    </row>
    <row r="25" spans="1:6" ht="20.25" customHeight="1">
      <c r="A25" s="27" t="s">
        <v>9</v>
      </c>
      <c r="B25" s="28" t="s">
        <v>29</v>
      </c>
      <c r="C25" s="23">
        <v>10854</v>
      </c>
      <c r="D25" s="26">
        <v>10854</v>
      </c>
      <c r="E25" s="22">
        <v>9056</v>
      </c>
      <c r="F25" s="137">
        <v>11205</v>
      </c>
    </row>
    <row r="26" spans="1:6" ht="20.25" customHeight="1">
      <c r="A26" s="27" t="s">
        <v>11</v>
      </c>
      <c r="B26" s="38" t="s">
        <v>30</v>
      </c>
      <c r="C26" s="23">
        <v>1828</v>
      </c>
      <c r="D26" s="26">
        <v>1828</v>
      </c>
      <c r="E26" s="22">
        <v>1611</v>
      </c>
      <c r="F26" s="137">
        <v>1955</v>
      </c>
    </row>
    <row r="27" spans="1:6" ht="20.25" customHeight="1">
      <c r="A27" s="27" t="s">
        <v>13</v>
      </c>
      <c r="B27" s="28" t="s">
        <v>31</v>
      </c>
      <c r="C27" s="39">
        <v>6390</v>
      </c>
      <c r="D27" s="39">
        <v>6390</v>
      </c>
      <c r="E27" s="137">
        <v>5680</v>
      </c>
      <c r="F27" s="137">
        <v>6030</v>
      </c>
    </row>
    <row r="28" spans="1:6" ht="20.25" customHeight="1">
      <c r="A28" s="40" t="s">
        <v>15</v>
      </c>
      <c r="B28" s="41" t="s">
        <v>32</v>
      </c>
      <c r="C28" s="42">
        <v>6016</v>
      </c>
      <c r="D28" s="43">
        <v>6126</v>
      </c>
      <c r="E28" s="44">
        <v>6126</v>
      </c>
      <c r="F28" s="231">
        <v>3309</v>
      </c>
    </row>
    <row r="29" spans="1:6" ht="20.25" customHeight="1">
      <c r="A29" s="45" t="s">
        <v>17</v>
      </c>
      <c r="B29" s="46" t="s">
        <v>33</v>
      </c>
      <c r="C29" s="47">
        <v>450</v>
      </c>
      <c r="D29" s="47">
        <v>1450</v>
      </c>
      <c r="E29" s="22">
        <v>1397</v>
      </c>
      <c r="F29" s="22">
        <v>486</v>
      </c>
    </row>
    <row r="30" spans="1:6" ht="20.25" customHeight="1">
      <c r="A30" s="45" t="s">
        <v>34</v>
      </c>
      <c r="B30" s="46" t="s">
        <v>35</v>
      </c>
      <c r="C30" s="48">
        <v>1255</v>
      </c>
      <c r="D30" s="48">
        <v>941</v>
      </c>
      <c r="E30" s="275">
        <v>605</v>
      </c>
      <c r="F30" s="137">
        <v>869</v>
      </c>
    </row>
    <row r="31" spans="1:6" ht="20.25" customHeight="1">
      <c r="A31" s="45" t="s">
        <v>21</v>
      </c>
      <c r="B31" s="46" t="s">
        <v>36</v>
      </c>
      <c r="C31" s="48">
        <v>1845</v>
      </c>
      <c r="D31" s="48">
        <v>7199</v>
      </c>
      <c r="E31" s="275">
        <v>4663</v>
      </c>
      <c r="F31" s="137">
        <v>7906</v>
      </c>
    </row>
    <row r="32" spans="1:6" ht="20.25" customHeight="1">
      <c r="A32" s="45" t="s">
        <v>37</v>
      </c>
      <c r="B32" s="46" t="s">
        <v>38</v>
      </c>
      <c r="C32" s="23">
        <v>5160</v>
      </c>
      <c r="D32" s="48">
        <v>1239</v>
      </c>
      <c r="E32" s="275">
        <v>1239</v>
      </c>
      <c r="F32" s="137">
        <v>1368</v>
      </c>
    </row>
    <row r="33" spans="1:6" ht="20.25" customHeight="1">
      <c r="A33" s="45" t="s">
        <v>544</v>
      </c>
      <c r="B33" s="46" t="s">
        <v>545</v>
      </c>
      <c r="C33" s="23"/>
      <c r="D33" s="48"/>
      <c r="E33" s="275"/>
      <c r="F33" s="137">
        <v>100</v>
      </c>
    </row>
    <row r="34" spans="1:6" s="37" customFormat="1" ht="20.25" customHeight="1">
      <c r="A34" s="50"/>
      <c r="B34" s="19" t="s">
        <v>39</v>
      </c>
      <c r="C34" s="32">
        <v>33798</v>
      </c>
      <c r="D34" s="32">
        <f>SUM(D25:D32)</f>
        <v>36027</v>
      </c>
      <c r="E34" s="276">
        <f>SUM(E25:E33)</f>
        <v>30377</v>
      </c>
      <c r="F34" s="31">
        <f>SUM(F25:F33)</f>
        <v>33228</v>
      </c>
    </row>
    <row r="35" spans="1:6" s="37" customFormat="1" ht="20.25" customHeight="1">
      <c r="A35" s="50" t="s">
        <v>24</v>
      </c>
      <c r="B35" s="19" t="s">
        <v>546</v>
      </c>
      <c r="C35" s="51">
        <v>0</v>
      </c>
      <c r="D35" s="32">
        <v>5160</v>
      </c>
      <c r="E35" s="276">
        <v>5160</v>
      </c>
      <c r="F35" s="31">
        <v>0</v>
      </c>
    </row>
    <row r="36" spans="1:6" s="37" customFormat="1" ht="20.25" customHeight="1">
      <c r="A36" s="52"/>
      <c r="B36" s="19" t="s">
        <v>40</v>
      </c>
      <c r="C36" s="53">
        <v>33798</v>
      </c>
      <c r="D36" s="53">
        <f>SUM(D34:D35)</f>
        <v>41187</v>
      </c>
      <c r="E36" s="276">
        <f>SUM(E34:E35)</f>
        <v>35537</v>
      </c>
      <c r="F36" s="31">
        <f>F34+F35</f>
        <v>33228</v>
      </c>
    </row>
    <row r="37" ht="15.75">
      <c r="E37" s="54"/>
    </row>
    <row r="38" ht="15.75">
      <c r="C38" s="54"/>
    </row>
  </sheetData>
  <sheetProtection selectLockedCells="1" selectUnlockedCells="1"/>
  <mergeCells count="1">
    <mergeCell ref="A5:F5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5.75390625" style="97" customWidth="1"/>
    <col min="2" max="2" width="46.875" style="97" customWidth="1"/>
    <col min="3" max="4" width="9.75390625" style="97" customWidth="1"/>
  </cols>
  <sheetData>
    <row r="1" ht="15.75">
      <c r="D1" s="98" t="s">
        <v>161</v>
      </c>
    </row>
    <row r="2" ht="12" customHeight="1">
      <c r="D2" s="98" t="s">
        <v>1</v>
      </c>
    </row>
    <row r="5" spans="1:4" ht="45.75" customHeight="1">
      <c r="A5" s="570" t="s">
        <v>419</v>
      </c>
      <c r="B5" s="570"/>
      <c r="C5" s="570"/>
      <c r="D5" s="570"/>
    </row>
    <row r="10" ht="15.75">
      <c r="D10" s="98" t="s">
        <v>162</v>
      </c>
    </row>
    <row r="11" spans="1:4" ht="31.5" customHeight="1">
      <c r="A11" s="221" t="s">
        <v>3</v>
      </c>
      <c r="B11" s="214" t="s">
        <v>163</v>
      </c>
      <c r="C11" s="222" t="s">
        <v>164</v>
      </c>
      <c r="D11" s="222" t="s">
        <v>165</v>
      </c>
    </row>
    <row r="12" spans="1:4" s="226" customFormat="1" ht="41.25" customHeight="1">
      <c r="A12" s="223" t="s">
        <v>166</v>
      </c>
      <c r="B12" s="224" t="s">
        <v>166</v>
      </c>
      <c r="C12" s="225" t="s">
        <v>166</v>
      </c>
      <c r="D12" s="225" t="s">
        <v>166</v>
      </c>
    </row>
    <row r="13" spans="1:5" ht="36.75" customHeight="1">
      <c r="A13" s="216"/>
      <c r="B13" s="51" t="s">
        <v>143</v>
      </c>
      <c r="C13" s="227" t="s">
        <v>166</v>
      </c>
      <c r="D13" s="227" t="s">
        <v>148</v>
      </c>
      <c r="E13" s="226"/>
    </row>
    <row r="14" spans="1:3" ht="15.75">
      <c r="A14" s="142"/>
      <c r="B14" s="142"/>
      <c r="C14" s="142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4">
      <selection activeCell="A4" sqref="A4:I4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266"/>
      <c r="B2" s="97"/>
      <c r="C2" s="97"/>
      <c r="D2" s="97"/>
      <c r="E2" s="97"/>
      <c r="F2" s="97"/>
      <c r="G2" s="97"/>
      <c r="H2" s="571" t="s">
        <v>209</v>
      </c>
      <c r="I2" s="571"/>
    </row>
    <row r="3" spans="1:9" ht="15.75">
      <c r="A3" s="266"/>
      <c r="B3" s="97"/>
      <c r="C3" s="97"/>
      <c r="D3" s="97"/>
      <c r="E3" s="97"/>
      <c r="F3" s="97"/>
      <c r="G3" s="97"/>
      <c r="H3" s="97"/>
      <c r="I3" s="98" t="s">
        <v>1</v>
      </c>
    </row>
    <row r="4" spans="1:9" ht="18.75">
      <c r="A4" s="545" t="s">
        <v>418</v>
      </c>
      <c r="B4" s="545"/>
      <c r="C4" s="545"/>
      <c r="D4" s="545"/>
      <c r="E4" s="545"/>
      <c r="F4" s="545"/>
      <c r="G4" s="545"/>
      <c r="H4" s="545"/>
      <c r="I4" s="545"/>
    </row>
    <row r="5" spans="1:9" ht="18.75">
      <c r="A5" s="267"/>
      <c r="B5" s="268"/>
      <c r="C5" s="268"/>
      <c r="D5" s="268"/>
      <c r="E5" s="268"/>
      <c r="F5" s="268"/>
      <c r="G5" s="268"/>
      <c r="H5" s="268"/>
      <c r="I5" s="268"/>
    </row>
    <row r="6" spans="1:9" ht="15.75">
      <c r="A6" s="266"/>
      <c r="B6" s="97"/>
      <c r="C6" s="97"/>
      <c r="D6" s="97"/>
      <c r="E6" s="97"/>
      <c r="F6" s="97"/>
      <c r="G6" s="97"/>
      <c r="H6" s="97"/>
      <c r="I6" s="98" t="s">
        <v>2</v>
      </c>
    </row>
    <row r="7" spans="1:9" ht="15.75">
      <c r="A7" s="572" t="s">
        <v>3</v>
      </c>
      <c r="B7" s="572" t="s">
        <v>210</v>
      </c>
      <c r="C7" s="573" t="s">
        <v>211</v>
      </c>
      <c r="D7" s="573"/>
      <c r="E7" s="573"/>
      <c r="F7" s="573" t="s">
        <v>212</v>
      </c>
      <c r="G7" s="573"/>
      <c r="H7" s="573"/>
      <c r="I7" s="265" t="s">
        <v>143</v>
      </c>
    </row>
    <row r="8" spans="1:9" ht="31.5">
      <c r="A8" s="572"/>
      <c r="B8" s="572"/>
      <c r="C8" s="269" t="s">
        <v>152</v>
      </c>
      <c r="D8" s="269" t="s">
        <v>213</v>
      </c>
      <c r="E8" s="269" t="s">
        <v>214</v>
      </c>
      <c r="F8" s="269" t="s">
        <v>152</v>
      </c>
      <c r="G8" s="269" t="s">
        <v>215</v>
      </c>
      <c r="H8" s="269" t="s">
        <v>216</v>
      </c>
      <c r="I8" s="269" t="s">
        <v>217</v>
      </c>
    </row>
    <row r="9" spans="1:9" ht="15.75">
      <c r="A9" s="70" t="s">
        <v>7</v>
      </c>
      <c r="B9" s="88" t="s">
        <v>218</v>
      </c>
      <c r="C9" s="270"/>
      <c r="D9" s="270"/>
      <c r="E9" s="270"/>
      <c r="F9" s="270"/>
      <c r="G9" s="270"/>
      <c r="H9" s="270"/>
      <c r="I9" s="270"/>
    </row>
    <row r="10" spans="1:9" ht="15.75">
      <c r="A10" s="70" t="s">
        <v>9</v>
      </c>
      <c r="B10" s="88" t="s">
        <v>219</v>
      </c>
      <c r="C10" s="45" t="s">
        <v>220</v>
      </c>
      <c r="D10" s="45" t="s">
        <v>148</v>
      </c>
      <c r="E10" s="45" t="s">
        <v>221</v>
      </c>
      <c r="F10" s="45" t="s">
        <v>149</v>
      </c>
      <c r="G10" s="45" t="s">
        <v>149</v>
      </c>
      <c r="H10" s="45" t="s">
        <v>148</v>
      </c>
      <c r="I10" s="45" t="s">
        <v>148</v>
      </c>
    </row>
    <row r="11" spans="1:9" ht="31.5">
      <c r="A11" s="70" t="s">
        <v>11</v>
      </c>
      <c r="B11" s="212" t="s">
        <v>222</v>
      </c>
      <c r="C11" s="45" t="s">
        <v>223</v>
      </c>
      <c r="D11" s="45" t="s">
        <v>149</v>
      </c>
      <c r="E11" s="45" t="s">
        <v>149</v>
      </c>
      <c r="F11" s="45" t="s">
        <v>149</v>
      </c>
      <c r="G11" s="45" t="s">
        <v>149</v>
      </c>
      <c r="H11" s="45" t="s">
        <v>149</v>
      </c>
      <c r="I11" s="45" t="s">
        <v>149</v>
      </c>
    </row>
    <row r="12" spans="1:9" ht="15.75">
      <c r="A12" s="70" t="s">
        <v>13</v>
      </c>
      <c r="B12" s="88" t="s">
        <v>224</v>
      </c>
      <c r="C12" s="45" t="s">
        <v>148</v>
      </c>
      <c r="D12" s="45" t="s">
        <v>149</v>
      </c>
      <c r="E12" s="45" t="s">
        <v>148</v>
      </c>
      <c r="F12" s="45" t="s">
        <v>148</v>
      </c>
      <c r="G12" s="45" t="s">
        <v>148</v>
      </c>
      <c r="H12" s="45" t="s">
        <v>148</v>
      </c>
      <c r="I12" s="45" t="s">
        <v>148</v>
      </c>
    </row>
    <row r="13" spans="1:9" ht="40.5" customHeight="1">
      <c r="A13" s="70" t="s">
        <v>125</v>
      </c>
      <c r="B13" s="88" t="s">
        <v>225</v>
      </c>
      <c r="C13" s="271" t="s">
        <v>226</v>
      </c>
      <c r="D13" s="271" t="s">
        <v>227</v>
      </c>
      <c r="E13" s="45"/>
      <c r="F13" s="271" t="s">
        <v>233</v>
      </c>
      <c r="G13" s="45"/>
      <c r="H13" s="45"/>
      <c r="I13" s="45"/>
    </row>
    <row r="14" spans="1:9" ht="45">
      <c r="A14" s="70" t="s">
        <v>24</v>
      </c>
      <c r="B14" s="272" t="s">
        <v>228</v>
      </c>
      <c r="C14" s="273" t="s">
        <v>221</v>
      </c>
      <c r="D14" s="273" t="s">
        <v>166</v>
      </c>
      <c r="E14" s="220" t="s">
        <v>166</v>
      </c>
      <c r="F14" s="220" t="s">
        <v>166</v>
      </c>
      <c r="G14" s="220" t="s">
        <v>166</v>
      </c>
      <c r="H14" s="220" t="s">
        <v>166</v>
      </c>
      <c r="I14" s="220" t="s">
        <v>149</v>
      </c>
    </row>
    <row r="15" spans="1:9" ht="31.5">
      <c r="A15" s="70" t="s">
        <v>55</v>
      </c>
      <c r="B15" s="212" t="s">
        <v>229</v>
      </c>
      <c r="C15" s="273" t="s">
        <v>221</v>
      </c>
      <c r="D15" s="273" t="s">
        <v>166</v>
      </c>
      <c r="E15" s="220" t="s">
        <v>166</v>
      </c>
      <c r="F15" s="220" t="s">
        <v>166</v>
      </c>
      <c r="G15" s="220" t="s">
        <v>166</v>
      </c>
      <c r="H15" s="220" t="s">
        <v>166</v>
      </c>
      <c r="I15" s="220" t="s">
        <v>149</v>
      </c>
    </row>
    <row r="16" spans="1:9" ht="60">
      <c r="A16" s="70" t="s">
        <v>99</v>
      </c>
      <c r="B16" s="272" t="s">
        <v>230</v>
      </c>
      <c r="C16" s="273" t="s">
        <v>221</v>
      </c>
      <c r="D16" s="273" t="s">
        <v>166</v>
      </c>
      <c r="E16" s="220" t="s">
        <v>166</v>
      </c>
      <c r="F16" s="220" t="s">
        <v>166</v>
      </c>
      <c r="G16" s="220" t="s">
        <v>166</v>
      </c>
      <c r="H16" s="220" t="s">
        <v>166</v>
      </c>
      <c r="I16" s="220" t="s">
        <v>149</v>
      </c>
    </row>
    <row r="17" spans="1:9" ht="47.25">
      <c r="A17" s="70" t="s">
        <v>75</v>
      </c>
      <c r="B17" s="212" t="s">
        <v>231</v>
      </c>
      <c r="C17" s="273" t="s">
        <v>221</v>
      </c>
      <c r="D17" s="273" t="s">
        <v>166</v>
      </c>
      <c r="E17" s="220" t="s">
        <v>166</v>
      </c>
      <c r="F17" s="220" t="s">
        <v>166</v>
      </c>
      <c r="G17" s="220" t="s">
        <v>166</v>
      </c>
      <c r="H17" s="220" t="s">
        <v>166</v>
      </c>
      <c r="I17" s="220" t="s">
        <v>149</v>
      </c>
    </row>
    <row r="18" spans="1:9" ht="30" customHeight="1">
      <c r="A18" s="70"/>
      <c r="B18" s="51" t="s">
        <v>143</v>
      </c>
      <c r="C18" s="273" t="s">
        <v>221</v>
      </c>
      <c r="D18" s="273" t="s">
        <v>166</v>
      </c>
      <c r="E18" s="50"/>
      <c r="F18" s="45" t="s">
        <v>148</v>
      </c>
      <c r="G18" s="45" t="s">
        <v>148</v>
      </c>
      <c r="H18" s="50"/>
      <c r="I18" s="50"/>
    </row>
    <row r="19" spans="1:9" ht="15.75">
      <c r="A19" s="266"/>
      <c r="B19" s="97"/>
      <c r="C19" s="97"/>
      <c r="D19" s="97"/>
      <c r="E19" s="97"/>
      <c r="F19" s="97"/>
      <c r="G19" s="97"/>
      <c r="H19" s="97"/>
      <c r="I19" s="97"/>
    </row>
    <row r="20" spans="1:9" ht="15.75">
      <c r="A20" s="266"/>
      <c r="B20" s="97"/>
      <c r="C20" s="97"/>
      <c r="D20" s="97"/>
      <c r="E20" s="97"/>
      <c r="F20" s="97"/>
      <c r="G20" s="97"/>
      <c r="H20" s="97"/>
      <c r="I20" s="97"/>
    </row>
    <row r="21" spans="1:9" ht="15.75">
      <c r="A21" s="266"/>
      <c r="B21" s="97"/>
      <c r="C21" s="97"/>
      <c r="D21" s="97"/>
      <c r="E21" s="97"/>
      <c r="F21" s="97"/>
      <c r="G21" s="97"/>
      <c r="H21" s="97"/>
      <c r="I21" s="97"/>
    </row>
    <row r="22" spans="1:9" ht="15.75">
      <c r="A22" s="266"/>
      <c r="B22" s="97"/>
      <c r="C22" s="97"/>
      <c r="D22" s="97"/>
      <c r="E22" s="97"/>
      <c r="F22" s="97"/>
      <c r="G22" s="97"/>
      <c r="H22" s="97"/>
      <c r="I22" s="97"/>
    </row>
    <row r="23" spans="1:9" ht="15.75">
      <c r="A23" s="266"/>
      <c r="B23" s="97"/>
      <c r="C23" s="97"/>
      <c r="D23" s="97"/>
      <c r="E23" s="97"/>
      <c r="F23" s="97"/>
      <c r="G23" s="97"/>
      <c r="H23" s="97"/>
      <c r="I23" s="97"/>
    </row>
    <row r="24" spans="1:9" ht="15.75">
      <c r="A24" s="266"/>
      <c r="B24" s="97"/>
      <c r="C24" s="97"/>
      <c r="D24" s="97"/>
      <c r="E24" s="97"/>
      <c r="F24" s="97"/>
      <c r="G24" s="97"/>
      <c r="H24" s="97"/>
      <c r="I24" s="97"/>
    </row>
    <row r="25" spans="1:9" ht="15.75">
      <c r="A25" s="266"/>
      <c r="B25" s="97"/>
      <c r="C25" s="97"/>
      <c r="D25" s="97"/>
      <c r="E25" s="97"/>
      <c r="F25" s="97"/>
      <c r="G25" s="97"/>
      <c r="H25" s="97"/>
      <c r="I25" s="97"/>
    </row>
    <row r="26" spans="1:9" ht="15.75">
      <c r="A26" s="266"/>
      <c r="B26" s="97"/>
      <c r="C26" s="97"/>
      <c r="D26" s="97"/>
      <c r="E26" s="97"/>
      <c r="F26" s="97"/>
      <c r="G26" s="97"/>
      <c r="H26" s="97"/>
      <c r="I26" s="97"/>
    </row>
    <row r="27" spans="1:9" ht="15.75">
      <c r="A27" s="266"/>
      <c r="B27" s="97"/>
      <c r="C27" s="97"/>
      <c r="D27" s="97"/>
      <c r="E27" s="97"/>
      <c r="F27" s="97"/>
      <c r="G27" s="97"/>
      <c r="H27" s="97"/>
      <c r="I27" s="97"/>
    </row>
    <row r="28" spans="1:9" ht="15.75">
      <c r="A28" s="266"/>
      <c r="B28" s="97"/>
      <c r="C28" s="97"/>
      <c r="D28" s="97"/>
      <c r="E28" s="97"/>
      <c r="F28" s="97"/>
      <c r="G28" s="97"/>
      <c r="H28" s="97"/>
      <c r="I28" s="97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2">
      <selection activeCell="H7" sqref="H7"/>
    </sheetView>
  </sheetViews>
  <sheetFormatPr defaultColWidth="9.00390625" defaultRowHeight="12.75"/>
  <cols>
    <col min="1" max="1" width="4.75390625" style="3" customWidth="1"/>
    <col min="2" max="2" width="5.75390625" style="3" customWidth="1"/>
    <col min="3" max="3" width="44.375" style="54" customWidth="1"/>
    <col min="4" max="4" width="0" style="54" hidden="1" customWidth="1"/>
    <col min="5" max="8" width="11.375" style="3" customWidth="1"/>
    <col min="9" max="16384" width="9.125" style="58" customWidth="1"/>
  </cols>
  <sheetData>
    <row r="1" spans="1:8" ht="16.5">
      <c r="A1" s="97"/>
      <c r="B1" s="97"/>
      <c r="C1" s="95"/>
      <c r="D1" s="95"/>
      <c r="E1" s="8"/>
      <c r="H1" s="457" t="s">
        <v>167</v>
      </c>
    </row>
    <row r="2" spans="1:8" ht="16.5">
      <c r="A2" s="97"/>
      <c r="B2" s="97"/>
      <c r="C2" s="95"/>
      <c r="D2" s="95"/>
      <c r="E2" s="8"/>
      <c r="H2" s="8" t="s">
        <v>42</v>
      </c>
    </row>
    <row r="3" spans="1:8" ht="45.75" customHeight="1">
      <c r="A3" s="578" t="s">
        <v>259</v>
      </c>
      <c r="B3" s="578"/>
      <c r="C3" s="578"/>
      <c r="D3" s="578"/>
      <c r="E3" s="578"/>
      <c r="F3" s="578"/>
      <c r="G3" s="578"/>
      <c r="H3" s="578"/>
    </row>
    <row r="4" spans="1:8" ht="19.5" customHeight="1">
      <c r="A4" s="97"/>
      <c r="B4" s="97"/>
      <c r="C4" s="228"/>
      <c r="D4" s="228"/>
      <c r="E4" s="98"/>
      <c r="H4" s="98" t="s">
        <v>2</v>
      </c>
    </row>
    <row r="5" spans="1:8" s="203" customFormat="1" ht="63" customHeight="1">
      <c r="A5" s="214" t="s">
        <v>168</v>
      </c>
      <c r="B5" s="214" t="s">
        <v>289</v>
      </c>
      <c r="C5" s="579" t="s">
        <v>4</v>
      </c>
      <c r="D5" s="579"/>
      <c r="E5" s="15" t="s">
        <v>5</v>
      </c>
      <c r="F5" s="15" t="s">
        <v>286</v>
      </c>
      <c r="G5" s="16" t="s">
        <v>287</v>
      </c>
      <c r="H5" s="17" t="s">
        <v>288</v>
      </c>
    </row>
    <row r="6" spans="1:9" s="203" customFormat="1" ht="60" customHeight="1">
      <c r="A6" s="45" t="s">
        <v>9</v>
      </c>
      <c r="B6" s="412" t="s">
        <v>375</v>
      </c>
      <c r="C6" s="577" t="s">
        <v>376</v>
      </c>
      <c r="D6" s="577"/>
      <c r="E6" s="229">
        <v>8415</v>
      </c>
      <c r="F6" s="217">
        <v>8415</v>
      </c>
      <c r="G6" s="137">
        <v>8218</v>
      </c>
      <c r="H6" s="137">
        <v>8157</v>
      </c>
      <c r="I6" s="230"/>
    </row>
    <row r="7" spans="1:9" s="203" customFormat="1" ht="60" customHeight="1">
      <c r="A7" s="45" t="s">
        <v>11</v>
      </c>
      <c r="B7" s="412" t="s">
        <v>375</v>
      </c>
      <c r="C7" s="229" t="s">
        <v>377</v>
      </c>
      <c r="D7" s="229"/>
      <c r="E7" s="229"/>
      <c r="F7" s="217"/>
      <c r="G7" s="137">
        <v>7909</v>
      </c>
      <c r="H7" s="137"/>
      <c r="I7" s="230"/>
    </row>
    <row r="8" spans="1:9" s="203" customFormat="1" ht="60" customHeight="1">
      <c r="A8" s="84" t="s">
        <v>13</v>
      </c>
      <c r="B8" s="430" t="s">
        <v>375</v>
      </c>
      <c r="C8" s="413" t="s">
        <v>382</v>
      </c>
      <c r="D8" s="413"/>
      <c r="E8" s="413"/>
      <c r="F8" s="217"/>
      <c r="G8" s="137">
        <v>110</v>
      </c>
      <c r="H8" s="137"/>
      <c r="I8" s="230"/>
    </row>
    <row r="9" spans="1:9" s="203" customFormat="1" ht="60" customHeight="1">
      <c r="A9" s="299" t="s">
        <v>15</v>
      </c>
      <c r="B9" s="431" t="s">
        <v>375</v>
      </c>
      <c r="C9" s="415" t="s">
        <v>378</v>
      </c>
      <c r="D9" s="415"/>
      <c r="E9" s="415"/>
      <c r="F9" s="414"/>
      <c r="G9" s="137">
        <v>199</v>
      </c>
      <c r="H9" s="137"/>
      <c r="I9" s="230"/>
    </row>
    <row r="10" spans="1:9" ht="39.75" customHeight="1">
      <c r="A10" s="576" t="s">
        <v>389</v>
      </c>
      <c r="B10" s="576"/>
      <c r="C10" s="576"/>
      <c r="D10" s="576"/>
      <c r="E10" s="576"/>
      <c r="F10" s="576"/>
      <c r="G10" s="576"/>
      <c r="H10" s="576"/>
      <c r="I10" s="576"/>
    </row>
    <row r="11" spans="1:9" ht="60" customHeight="1">
      <c r="A11" s="334" t="s">
        <v>168</v>
      </c>
      <c r="B11" s="312" t="s">
        <v>289</v>
      </c>
      <c r="C11" s="426" t="s">
        <v>4</v>
      </c>
      <c r="D11" s="427"/>
      <c r="E11" s="425" t="s">
        <v>5</v>
      </c>
      <c r="F11" s="428" t="s">
        <v>286</v>
      </c>
      <c r="G11" s="429" t="s">
        <v>287</v>
      </c>
      <c r="H11" s="429" t="s">
        <v>288</v>
      </c>
      <c r="I11" s="310"/>
    </row>
    <row r="12" spans="1:8" ht="30" customHeight="1">
      <c r="A12" s="390" t="s">
        <v>9</v>
      </c>
      <c r="B12" s="278" t="s">
        <v>387</v>
      </c>
      <c r="C12" s="342" t="s">
        <v>388</v>
      </c>
      <c r="D12" s="342"/>
      <c r="E12" s="277"/>
      <c r="F12" s="285">
        <v>1000</v>
      </c>
      <c r="G12" s="285">
        <v>1000</v>
      </c>
      <c r="H12" s="285"/>
    </row>
    <row r="13" spans="1:8" ht="30" customHeight="1">
      <c r="A13" s="253"/>
      <c r="B13" s="209"/>
      <c r="C13" s="82"/>
      <c r="D13" s="82"/>
      <c r="E13" s="142"/>
      <c r="F13" s="456"/>
      <c r="G13" s="456"/>
      <c r="H13" s="456"/>
    </row>
    <row r="14" spans="1:8" ht="16.5">
      <c r="A14" s="97"/>
      <c r="B14" s="97"/>
      <c r="C14" s="95"/>
      <c r="D14" s="95"/>
      <c r="E14" s="97"/>
      <c r="H14" s="458" t="s">
        <v>437</v>
      </c>
    </row>
    <row r="15" spans="1:9" ht="30" customHeight="1">
      <c r="A15" s="580" t="s">
        <v>438</v>
      </c>
      <c r="B15" s="580"/>
      <c r="C15" s="580"/>
      <c r="D15" s="580"/>
      <c r="E15" s="580"/>
      <c r="F15" s="580"/>
      <c r="G15" s="580"/>
      <c r="H15" s="580"/>
      <c r="I15" s="330"/>
    </row>
    <row r="16" spans="1:9" ht="30" customHeight="1">
      <c r="A16" s="580"/>
      <c r="B16" s="580"/>
      <c r="C16" s="580"/>
      <c r="D16" s="580"/>
      <c r="E16" s="580"/>
      <c r="F16" s="580"/>
      <c r="G16" s="580"/>
      <c r="H16" s="580"/>
      <c r="I16" s="330"/>
    </row>
    <row r="17" spans="1:9" ht="49.5" customHeight="1">
      <c r="A17" s="334" t="s">
        <v>168</v>
      </c>
      <c r="B17" s="334" t="s">
        <v>289</v>
      </c>
      <c r="C17" s="422" t="s">
        <v>4</v>
      </c>
      <c r="D17" s="422"/>
      <c r="E17" s="423" t="s">
        <v>5</v>
      </c>
      <c r="F17" s="424" t="s">
        <v>286</v>
      </c>
      <c r="G17" s="424" t="s">
        <v>287</v>
      </c>
      <c r="H17" s="425" t="s">
        <v>288</v>
      </c>
      <c r="I17" s="310"/>
    </row>
    <row r="18" spans="1:8" ht="49.5" customHeight="1">
      <c r="A18" s="390" t="s">
        <v>9</v>
      </c>
      <c r="B18" s="278" t="s">
        <v>379</v>
      </c>
      <c r="C18" s="342" t="s">
        <v>380</v>
      </c>
      <c r="D18" s="342"/>
      <c r="E18" s="277"/>
      <c r="F18" s="277">
        <v>5160</v>
      </c>
      <c r="G18" s="277">
        <v>5160</v>
      </c>
      <c r="H18" s="277"/>
    </row>
    <row r="19" spans="1:8" ht="49.5" customHeight="1">
      <c r="A19" s="390" t="s">
        <v>11</v>
      </c>
      <c r="B19" s="278" t="s">
        <v>379</v>
      </c>
      <c r="C19" s="342" t="s">
        <v>381</v>
      </c>
      <c r="D19" s="342"/>
      <c r="E19" s="277"/>
      <c r="F19" s="277">
        <v>2950</v>
      </c>
      <c r="G19" s="277">
        <v>2950</v>
      </c>
      <c r="H19" s="277"/>
    </row>
    <row r="20" spans="1:8" ht="49.5" customHeight="1">
      <c r="A20" s="390" t="s">
        <v>13</v>
      </c>
      <c r="B20" s="278" t="s">
        <v>379</v>
      </c>
      <c r="C20" s="342" t="s">
        <v>417</v>
      </c>
      <c r="D20" s="342"/>
      <c r="E20" s="277"/>
      <c r="F20" s="277">
        <v>253</v>
      </c>
      <c r="G20" s="277">
        <v>253</v>
      </c>
      <c r="H20" s="277">
        <v>3951</v>
      </c>
    </row>
    <row r="21" spans="1:8" ht="49.5" customHeight="1">
      <c r="A21" s="547" t="s">
        <v>379</v>
      </c>
      <c r="B21" s="548"/>
      <c r="C21" s="418" t="s">
        <v>390</v>
      </c>
      <c r="D21" s="416"/>
      <c r="E21" s="417"/>
      <c r="F21" s="417">
        <v>8363</v>
      </c>
      <c r="G21" s="417">
        <v>8363</v>
      </c>
      <c r="H21" s="417">
        <v>3951</v>
      </c>
    </row>
    <row r="22" spans="1:8" ht="49.5" customHeight="1">
      <c r="A22" s="574" t="s">
        <v>383</v>
      </c>
      <c r="B22" s="575"/>
      <c r="C22" s="575"/>
      <c r="D22" s="575"/>
      <c r="E22" s="575"/>
      <c r="F22" s="575"/>
      <c r="G22" s="575"/>
      <c r="H22" s="575"/>
    </row>
    <row r="23" ht="15">
      <c r="H23" s="3" t="s">
        <v>162</v>
      </c>
    </row>
    <row r="24" spans="1:8" ht="49.5" customHeight="1">
      <c r="A24" s="419" t="s">
        <v>168</v>
      </c>
      <c r="B24" s="419" t="s">
        <v>289</v>
      </c>
      <c r="C24" s="420" t="s">
        <v>4</v>
      </c>
      <c r="D24" s="420"/>
      <c r="E24" s="421" t="s">
        <v>5</v>
      </c>
      <c r="F24" s="421" t="s">
        <v>286</v>
      </c>
      <c r="G24" s="421" t="s">
        <v>287</v>
      </c>
      <c r="H24" s="421" t="s">
        <v>288</v>
      </c>
    </row>
    <row r="25" spans="1:8" ht="49.5" customHeight="1">
      <c r="A25" s="390" t="s">
        <v>9</v>
      </c>
      <c r="B25" s="278" t="s">
        <v>391</v>
      </c>
      <c r="C25" s="432" t="s">
        <v>386</v>
      </c>
      <c r="D25" s="311"/>
      <c r="E25" s="285"/>
      <c r="F25" s="285">
        <v>1801</v>
      </c>
      <c r="G25" s="285">
        <v>1801</v>
      </c>
      <c r="H25" s="285">
        <v>1368</v>
      </c>
    </row>
    <row r="26" spans="1:8" ht="30" customHeight="1">
      <c r="A26" s="285"/>
      <c r="B26" s="285"/>
      <c r="C26" s="311" t="s">
        <v>384</v>
      </c>
      <c r="D26" s="311"/>
      <c r="E26" s="285"/>
      <c r="F26" s="285"/>
      <c r="G26" s="285"/>
      <c r="H26" s="285"/>
    </row>
    <row r="27" spans="1:8" ht="30" customHeight="1">
      <c r="A27" s="285"/>
      <c r="B27" s="285"/>
      <c r="C27" s="311" t="s">
        <v>385</v>
      </c>
      <c r="D27" s="311"/>
      <c r="E27" s="285"/>
      <c r="F27" s="285"/>
      <c r="G27" s="285"/>
      <c r="H27" s="285"/>
    </row>
  </sheetData>
  <sheetProtection selectLockedCells="1" selectUnlockedCells="1"/>
  <mergeCells count="7">
    <mergeCell ref="A22:H22"/>
    <mergeCell ref="A10:I10"/>
    <mergeCell ref="C6:D6"/>
    <mergeCell ref="A3:H3"/>
    <mergeCell ref="C5:D5"/>
    <mergeCell ref="A15:H16"/>
    <mergeCell ref="A21:B21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4">
      <selection activeCell="C9" sqref="C9"/>
    </sheetView>
  </sheetViews>
  <sheetFormatPr defaultColWidth="7.875" defaultRowHeight="12.75"/>
  <cols>
    <col min="1" max="2" width="5.875" style="234" customWidth="1"/>
    <col min="3" max="3" width="45.125" style="54" customWidth="1"/>
    <col min="4" max="4" width="10.75390625" style="54" customWidth="1"/>
    <col min="5" max="6" width="10.75390625" style="81" customWidth="1"/>
    <col min="7" max="7" width="10.75390625" style="54" customWidth="1"/>
    <col min="8" max="251" width="7.875" style="81" customWidth="1"/>
  </cols>
  <sheetData>
    <row r="1" spans="4:7" ht="15">
      <c r="D1" s="12"/>
      <c r="G1" s="12" t="s">
        <v>169</v>
      </c>
    </row>
    <row r="2" spans="4:7" ht="15">
      <c r="D2" s="12"/>
      <c r="G2" s="12" t="s">
        <v>1</v>
      </c>
    </row>
    <row r="3" spans="1:7" ht="38.25" customHeight="1">
      <c r="A3" s="584" t="s">
        <v>404</v>
      </c>
      <c r="B3" s="584"/>
      <c r="C3" s="584"/>
      <c r="D3" s="584"/>
      <c r="E3" s="584"/>
      <c r="F3" s="584"/>
      <c r="G3" s="584"/>
    </row>
    <row r="4" spans="3:7" ht="15.75">
      <c r="C4" s="235"/>
      <c r="D4" s="199"/>
      <c r="G4" s="199" t="s">
        <v>2</v>
      </c>
    </row>
    <row r="5" spans="1:7" s="236" customFormat="1" ht="50.25" customHeight="1">
      <c r="A5" s="214" t="s">
        <v>168</v>
      </c>
      <c r="B5" s="214" t="s">
        <v>289</v>
      </c>
      <c r="C5" s="14" t="s">
        <v>4</v>
      </c>
      <c r="D5" s="15" t="s">
        <v>5</v>
      </c>
      <c r="E5" s="15" t="s">
        <v>286</v>
      </c>
      <c r="F5" s="16" t="s">
        <v>287</v>
      </c>
      <c r="G5" s="17" t="s">
        <v>288</v>
      </c>
    </row>
    <row r="6" spans="1:7" s="236" customFormat="1" ht="37.5" customHeight="1">
      <c r="A6" s="585" t="s">
        <v>170</v>
      </c>
      <c r="B6" s="585"/>
      <c r="C6" s="585"/>
      <c r="D6" s="237"/>
      <c r="E6" s="237"/>
      <c r="F6" s="238"/>
      <c r="G6" s="239"/>
    </row>
    <row r="7" spans="1:7" ht="39.75" customHeight="1">
      <c r="A7" s="40" t="s">
        <v>245</v>
      </c>
      <c r="B7" s="430" t="s">
        <v>397</v>
      </c>
      <c r="C7" s="433" t="s">
        <v>398</v>
      </c>
      <c r="D7" s="244">
        <v>208</v>
      </c>
      <c r="E7" s="244">
        <v>185</v>
      </c>
      <c r="F7" s="244">
        <v>138</v>
      </c>
      <c r="G7" s="86">
        <v>186</v>
      </c>
    </row>
    <row r="8" spans="1:7" ht="30" customHeight="1">
      <c r="A8" s="45" t="s">
        <v>264</v>
      </c>
      <c r="B8" s="50" t="s">
        <v>397</v>
      </c>
      <c r="C8" s="243" t="s">
        <v>247</v>
      </c>
      <c r="D8" s="232">
        <v>11</v>
      </c>
      <c r="E8" s="232">
        <v>11</v>
      </c>
      <c r="F8" s="232">
        <v>14</v>
      </c>
      <c r="G8" s="48">
        <v>11</v>
      </c>
    </row>
    <row r="9" spans="1:13" ht="39.75" customHeight="1">
      <c r="A9" s="45" t="s">
        <v>246</v>
      </c>
      <c r="B9" s="50" t="s">
        <v>397</v>
      </c>
      <c r="C9" s="338" t="s">
        <v>269</v>
      </c>
      <c r="D9" s="232">
        <v>126</v>
      </c>
      <c r="E9" s="232">
        <v>126</v>
      </c>
      <c r="F9" s="232">
        <v>126</v>
      </c>
      <c r="G9" s="48">
        <v>150</v>
      </c>
      <c r="M9" s="81" t="s">
        <v>267</v>
      </c>
    </row>
    <row r="10" spans="1:7" ht="33.75" customHeight="1">
      <c r="A10" s="45" t="s">
        <v>256</v>
      </c>
      <c r="B10" s="50" t="s">
        <v>397</v>
      </c>
      <c r="C10" s="241" t="s">
        <v>268</v>
      </c>
      <c r="D10" s="232">
        <v>25</v>
      </c>
      <c r="E10" s="232">
        <v>25</v>
      </c>
      <c r="F10" s="232">
        <v>25</v>
      </c>
      <c r="G10" s="48">
        <v>25</v>
      </c>
    </row>
    <row r="11" spans="1:8" ht="30" customHeight="1">
      <c r="A11" s="586" t="s">
        <v>143</v>
      </c>
      <c r="B11" s="586"/>
      <c r="C11" s="586"/>
      <c r="D11" s="36">
        <v>370</v>
      </c>
      <c r="E11" s="36">
        <v>347</v>
      </c>
      <c r="F11" s="36">
        <v>303</v>
      </c>
      <c r="G11" s="36">
        <v>372</v>
      </c>
      <c r="H11" s="245"/>
    </row>
    <row r="12" spans="1:17" ht="30" customHeight="1">
      <c r="A12" s="587" t="s">
        <v>392</v>
      </c>
      <c r="B12" s="587"/>
      <c r="C12" s="587"/>
      <c r="D12" s="246"/>
      <c r="E12" s="246"/>
      <c r="F12" s="247"/>
      <c r="G12" s="248"/>
      <c r="Q12" s="81" t="s">
        <v>267</v>
      </c>
    </row>
    <row r="13" spans="1:7" ht="30.75" customHeight="1">
      <c r="A13" s="240">
        <v>6</v>
      </c>
      <c r="B13" s="435" t="s">
        <v>393</v>
      </c>
      <c r="C13" s="243" t="s">
        <v>395</v>
      </c>
      <c r="D13" s="232"/>
      <c r="E13" s="232">
        <v>1000</v>
      </c>
      <c r="F13" s="242">
        <v>1000</v>
      </c>
      <c r="G13" s="48"/>
    </row>
    <row r="14" spans="1:7" ht="30" customHeight="1">
      <c r="A14" s="240">
        <v>7</v>
      </c>
      <c r="B14" s="435" t="s">
        <v>393</v>
      </c>
      <c r="C14" s="243" t="s">
        <v>396</v>
      </c>
      <c r="D14" s="232">
        <v>20</v>
      </c>
      <c r="E14" s="232">
        <v>41</v>
      </c>
      <c r="F14" s="232">
        <v>41</v>
      </c>
      <c r="G14" s="248">
        <v>61</v>
      </c>
    </row>
    <row r="15" spans="1:7" ht="30" customHeight="1">
      <c r="A15" s="240">
        <v>8</v>
      </c>
      <c r="B15" s="435" t="s">
        <v>393</v>
      </c>
      <c r="C15" s="243" t="s">
        <v>394</v>
      </c>
      <c r="D15" s="232">
        <v>60</v>
      </c>
      <c r="E15" s="232">
        <v>62</v>
      </c>
      <c r="F15" s="232">
        <v>53</v>
      </c>
      <c r="G15" s="48">
        <v>53</v>
      </c>
    </row>
    <row r="16" spans="1:7" s="236" customFormat="1" ht="30" customHeight="1">
      <c r="A16" s="583" t="s">
        <v>143</v>
      </c>
      <c r="B16" s="583"/>
      <c r="C16" s="583"/>
      <c r="D16" s="434">
        <v>80</v>
      </c>
      <c r="E16" s="434">
        <v>1103</v>
      </c>
      <c r="F16" s="434">
        <v>1094</v>
      </c>
      <c r="G16" s="434">
        <v>114</v>
      </c>
    </row>
    <row r="17" spans="1:7" ht="30" customHeight="1">
      <c r="A17" s="591" t="s">
        <v>317</v>
      </c>
      <c r="B17" s="591"/>
      <c r="C17" s="422" t="s">
        <v>399</v>
      </c>
      <c r="D17" s="422">
        <v>450</v>
      </c>
      <c r="E17" s="437">
        <v>1450</v>
      </c>
      <c r="F17" s="437">
        <v>1397</v>
      </c>
      <c r="G17" s="438">
        <v>486</v>
      </c>
    </row>
    <row r="18" spans="1:7" ht="49.5" customHeight="1" thickBot="1">
      <c r="A18" s="588" t="s">
        <v>400</v>
      </c>
      <c r="B18" s="589"/>
      <c r="C18" s="589"/>
      <c r="D18" s="589"/>
      <c r="E18" s="589"/>
      <c r="F18" s="589"/>
      <c r="G18" s="590"/>
    </row>
    <row r="19" spans="1:7" ht="16.5">
      <c r="A19" s="249"/>
      <c r="B19" s="249"/>
      <c r="C19" s="95"/>
      <c r="D19" s="95"/>
      <c r="G19" s="54" t="s">
        <v>2</v>
      </c>
    </row>
    <row r="20" spans="1:7" ht="45">
      <c r="A20" s="339" t="s">
        <v>168</v>
      </c>
      <c r="B20" s="339"/>
      <c r="C20" s="340" t="s">
        <v>4</v>
      </c>
      <c r="D20" s="17" t="s">
        <v>5</v>
      </c>
      <c r="E20" s="17" t="s">
        <v>286</v>
      </c>
      <c r="F20" s="205" t="s">
        <v>287</v>
      </c>
      <c r="G20" s="17" t="s">
        <v>288</v>
      </c>
    </row>
    <row r="21" spans="1:7" ht="30" customHeight="1">
      <c r="A21" s="341">
        <v>1</v>
      </c>
      <c r="B21" s="436" t="s">
        <v>401</v>
      </c>
      <c r="C21" s="344" t="s">
        <v>402</v>
      </c>
      <c r="D21" s="342"/>
      <c r="E21" s="343">
        <v>1239</v>
      </c>
      <c r="F21" s="343">
        <v>1239</v>
      </c>
      <c r="G21" s="311">
        <v>1368</v>
      </c>
    </row>
    <row r="22" spans="1:9" ht="30" customHeight="1">
      <c r="A22" s="341">
        <v>2</v>
      </c>
      <c r="B22" s="341"/>
      <c r="C22" s="342" t="s">
        <v>270</v>
      </c>
      <c r="D22" s="342">
        <v>5160</v>
      </c>
      <c r="E22" s="343"/>
      <c r="F22" s="343"/>
      <c r="G22" s="311"/>
      <c r="H22" s="250"/>
      <c r="I22" s="250"/>
    </row>
    <row r="23" spans="1:7" ht="30" customHeight="1">
      <c r="A23" s="581" t="s">
        <v>401</v>
      </c>
      <c r="B23" s="582"/>
      <c r="C23" s="422" t="s">
        <v>403</v>
      </c>
      <c r="D23" s="422">
        <v>5160</v>
      </c>
      <c r="E23" s="437">
        <v>1239</v>
      </c>
      <c r="F23" s="437">
        <v>1239</v>
      </c>
      <c r="G23" s="438">
        <v>1368</v>
      </c>
    </row>
    <row r="24" spans="1:4" ht="16.5">
      <c r="A24" s="249"/>
      <c r="B24" s="249"/>
      <c r="C24" s="95"/>
      <c r="D24" s="95"/>
    </row>
    <row r="25" spans="1:4" ht="16.5">
      <c r="A25" s="249"/>
      <c r="B25" s="249"/>
      <c r="C25" s="95"/>
      <c r="D25" s="95"/>
    </row>
    <row r="26" spans="1:4" ht="16.5">
      <c r="A26" s="249"/>
      <c r="B26" s="249"/>
      <c r="C26" s="95"/>
      <c r="D26" s="95"/>
    </row>
  </sheetData>
  <sheetProtection selectLockedCells="1" selectUnlockedCells="1"/>
  <mergeCells count="8">
    <mergeCell ref="A23:B23"/>
    <mergeCell ref="A16:C16"/>
    <mergeCell ref="A3:G3"/>
    <mergeCell ref="A6:C6"/>
    <mergeCell ref="A11:C11"/>
    <mergeCell ref="A12:C12"/>
    <mergeCell ref="A18:G18"/>
    <mergeCell ref="A17:B17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6">
      <selection activeCell="C20" sqref="C20"/>
    </sheetView>
  </sheetViews>
  <sheetFormatPr defaultColWidth="9.00390625" defaultRowHeight="12.75"/>
  <cols>
    <col min="1" max="2" width="5.125" style="251" customWidth="1"/>
    <col min="3" max="3" width="47.125" style="252" customWidth="1"/>
    <col min="4" max="7" width="10.75390625" style="58" customWidth="1"/>
    <col min="8" max="16384" width="9.125" style="58" customWidth="1"/>
  </cols>
  <sheetData>
    <row r="1" spans="1:7" ht="16.5">
      <c r="A1" s="253"/>
      <c r="B1" s="253"/>
      <c r="C1" s="254"/>
      <c r="D1" s="6"/>
      <c r="G1" s="6" t="s">
        <v>171</v>
      </c>
    </row>
    <row r="2" spans="1:7" ht="16.5">
      <c r="A2" s="253"/>
      <c r="B2" s="253"/>
      <c r="C2" s="254"/>
      <c r="D2" s="98"/>
      <c r="G2" s="98" t="s">
        <v>1</v>
      </c>
    </row>
    <row r="3" spans="1:4" ht="16.5">
      <c r="A3" s="253"/>
      <c r="B3" s="253"/>
      <c r="C3" s="254"/>
      <c r="D3" s="98"/>
    </row>
    <row r="4" spans="1:7" ht="39.75" customHeight="1">
      <c r="A4" s="592" t="s">
        <v>405</v>
      </c>
      <c r="B4" s="592"/>
      <c r="C4" s="592"/>
      <c r="D4" s="592"/>
      <c r="E4" s="592"/>
      <c r="F4" s="592"/>
      <c r="G4" s="592"/>
    </row>
    <row r="5" spans="1:7" ht="16.5">
      <c r="A5" s="253"/>
      <c r="B5" s="253"/>
      <c r="C5" s="254"/>
      <c r="D5" s="98"/>
      <c r="G5" s="98" t="s">
        <v>2</v>
      </c>
    </row>
    <row r="6" spans="1:7" s="117" customFormat="1" ht="51" customHeight="1">
      <c r="A6" s="214" t="s">
        <v>168</v>
      </c>
      <c r="B6" s="214" t="s">
        <v>289</v>
      </c>
      <c r="C6" s="255" t="s">
        <v>4</v>
      </c>
      <c r="D6" s="15" t="s">
        <v>5</v>
      </c>
      <c r="E6" s="15" t="s">
        <v>286</v>
      </c>
      <c r="F6" s="16" t="s">
        <v>287</v>
      </c>
      <c r="G6" s="17" t="s">
        <v>288</v>
      </c>
    </row>
    <row r="7" spans="1:7" ht="19.5" customHeight="1">
      <c r="A7" s="70" t="s">
        <v>9</v>
      </c>
      <c r="B7" s="70"/>
      <c r="C7" s="241" t="s">
        <v>172</v>
      </c>
      <c r="D7" s="232"/>
      <c r="E7" s="232"/>
      <c r="F7" s="232"/>
      <c r="G7" s="232"/>
    </row>
    <row r="8" spans="1:7" ht="20.25" customHeight="1">
      <c r="A8" s="70"/>
      <c r="B8" s="70"/>
      <c r="C8" s="241" t="s">
        <v>173</v>
      </c>
      <c r="D8" s="232">
        <v>30</v>
      </c>
      <c r="E8" s="232"/>
      <c r="F8" s="232"/>
      <c r="G8" s="232"/>
    </row>
    <row r="9" spans="1:7" ht="19.5" customHeight="1">
      <c r="A9" s="70"/>
      <c r="B9" s="70"/>
      <c r="C9" s="241" t="s">
        <v>174</v>
      </c>
      <c r="D9" s="232"/>
      <c r="E9" s="232"/>
      <c r="F9" s="232"/>
      <c r="G9" s="232"/>
    </row>
    <row r="10" spans="1:7" ht="19.5" customHeight="1">
      <c r="A10" s="70"/>
      <c r="B10" s="70"/>
      <c r="C10" s="241" t="s">
        <v>263</v>
      </c>
      <c r="D10" s="232">
        <v>162</v>
      </c>
      <c r="E10" s="232">
        <v>110</v>
      </c>
      <c r="F10" s="232">
        <v>110</v>
      </c>
      <c r="G10" s="232"/>
    </row>
    <row r="11" spans="1:7" ht="19.5" customHeight="1">
      <c r="A11" s="441"/>
      <c r="B11" s="441" t="s">
        <v>406</v>
      </c>
      <c r="C11" s="442" t="s">
        <v>175</v>
      </c>
      <c r="D11" s="322">
        <v>192</v>
      </c>
      <c r="E11" s="322">
        <v>110</v>
      </c>
      <c r="F11" s="322">
        <v>110</v>
      </c>
      <c r="G11" s="322"/>
    </row>
    <row r="12" spans="1:7" ht="19.5" customHeight="1">
      <c r="A12" s="70" t="s">
        <v>11</v>
      </c>
      <c r="B12" s="70"/>
      <c r="C12" s="241" t="s">
        <v>176</v>
      </c>
      <c r="D12" s="232"/>
      <c r="E12" s="232"/>
      <c r="F12" s="232"/>
      <c r="G12" s="232"/>
    </row>
    <row r="13" spans="1:7" ht="18.75" customHeight="1">
      <c r="A13" s="70"/>
      <c r="B13" s="70"/>
      <c r="C13" s="241" t="s">
        <v>177</v>
      </c>
      <c r="D13" s="232"/>
      <c r="E13" s="232"/>
      <c r="F13" s="232"/>
      <c r="G13" s="232"/>
    </row>
    <row r="14" spans="1:7" ht="18.75" customHeight="1">
      <c r="A14" s="70"/>
      <c r="B14" s="70"/>
      <c r="C14" s="241" t="s">
        <v>407</v>
      </c>
      <c r="D14" s="232"/>
      <c r="E14" s="232"/>
      <c r="F14" s="232"/>
      <c r="G14" s="232"/>
    </row>
    <row r="15" spans="1:7" ht="18.75" customHeight="1">
      <c r="A15" s="70"/>
      <c r="B15" s="313" t="s">
        <v>408</v>
      </c>
      <c r="C15" s="315" t="s">
        <v>178</v>
      </c>
      <c r="D15" s="53"/>
      <c r="E15" s="53"/>
      <c r="F15" s="53"/>
      <c r="G15" s="53"/>
    </row>
    <row r="16" spans="1:7" ht="31.5" customHeight="1">
      <c r="A16" s="45" t="s">
        <v>13</v>
      </c>
      <c r="B16" s="439" t="s">
        <v>416</v>
      </c>
      <c r="C16" s="440" t="s">
        <v>409</v>
      </c>
      <c r="D16" s="322">
        <v>3498</v>
      </c>
      <c r="E16" s="322">
        <v>2607</v>
      </c>
      <c r="F16" s="322">
        <v>2607</v>
      </c>
      <c r="G16" s="322">
        <v>682</v>
      </c>
    </row>
    <row r="17" spans="1:7" ht="19.5" customHeight="1">
      <c r="A17" s="45" t="s">
        <v>15</v>
      </c>
      <c r="B17" s="439" t="s">
        <v>410</v>
      </c>
      <c r="C17" s="443" t="s">
        <v>179</v>
      </c>
      <c r="D17" s="444">
        <v>1300</v>
      </c>
      <c r="E17" s="444">
        <v>1190</v>
      </c>
      <c r="F17" s="444">
        <v>1190</v>
      </c>
      <c r="G17" s="444">
        <v>776</v>
      </c>
    </row>
    <row r="18" spans="1:7" ht="19.5" customHeight="1">
      <c r="A18" s="70" t="s">
        <v>17</v>
      </c>
      <c r="B18" s="70"/>
      <c r="C18" s="241" t="s">
        <v>180</v>
      </c>
      <c r="D18" s="232"/>
      <c r="E18" s="232"/>
      <c r="F18" s="233"/>
      <c r="G18" s="232"/>
    </row>
    <row r="19" spans="1:7" ht="19.5" customHeight="1">
      <c r="A19" s="70" t="s">
        <v>19</v>
      </c>
      <c r="B19" s="313" t="s">
        <v>411</v>
      </c>
      <c r="C19" s="315" t="s">
        <v>560</v>
      </c>
      <c r="D19" s="232">
        <v>1026</v>
      </c>
      <c r="E19" s="232">
        <v>1447</v>
      </c>
      <c r="F19" s="232">
        <v>1447</v>
      </c>
      <c r="G19" s="232">
        <v>1693</v>
      </c>
    </row>
    <row r="20" spans="1:7" ht="19.5" customHeight="1">
      <c r="A20" s="70"/>
      <c r="B20" s="70"/>
      <c r="C20" s="243" t="s">
        <v>412</v>
      </c>
      <c r="D20" s="232">
        <v>386</v>
      </c>
      <c r="E20" s="232">
        <v>529</v>
      </c>
      <c r="F20" s="232">
        <v>529</v>
      </c>
      <c r="G20" s="232">
        <v>158</v>
      </c>
    </row>
    <row r="21" spans="1:7" ht="19.5" customHeight="1">
      <c r="A21" s="70"/>
      <c r="B21" s="70"/>
      <c r="C21" s="243" t="s">
        <v>413</v>
      </c>
      <c r="D21" s="232">
        <v>150</v>
      </c>
      <c r="E21" s="232">
        <v>138</v>
      </c>
      <c r="F21" s="232">
        <v>138</v>
      </c>
      <c r="G21" s="232"/>
    </row>
    <row r="22" spans="1:7" ht="19.5" customHeight="1">
      <c r="A22" s="70"/>
      <c r="B22" s="70"/>
      <c r="C22" s="243" t="s">
        <v>414</v>
      </c>
      <c r="D22" s="232">
        <v>30</v>
      </c>
      <c r="E22" s="232">
        <v>45</v>
      </c>
      <c r="F22" s="232">
        <v>45</v>
      </c>
      <c r="G22" s="232"/>
    </row>
    <row r="23" spans="1:7" ht="19.5" customHeight="1">
      <c r="A23" s="70"/>
      <c r="B23" s="70"/>
      <c r="C23" s="243" t="s">
        <v>415</v>
      </c>
      <c r="D23" s="232"/>
      <c r="E23" s="232">
        <v>60</v>
      </c>
      <c r="F23" s="232">
        <v>60</v>
      </c>
      <c r="G23" s="232"/>
    </row>
    <row r="24" spans="1:7" ht="19.5" customHeight="1">
      <c r="A24" s="70"/>
      <c r="B24" s="70"/>
      <c r="C24" s="314" t="s">
        <v>181</v>
      </c>
      <c r="D24" s="53">
        <v>1026</v>
      </c>
      <c r="E24" s="53">
        <v>2219</v>
      </c>
      <c r="F24" s="53">
        <v>2219</v>
      </c>
      <c r="G24" s="53">
        <f>SUM(G19:G23)</f>
        <v>1851</v>
      </c>
    </row>
    <row r="25" spans="1:7" s="111" customFormat="1" ht="30" customHeight="1">
      <c r="A25" s="593" t="s">
        <v>182</v>
      </c>
      <c r="B25" s="593"/>
      <c r="C25" s="593"/>
      <c r="D25" s="445">
        <v>6016</v>
      </c>
      <c r="E25" s="445">
        <v>6126</v>
      </c>
      <c r="F25" s="445">
        <v>6126</v>
      </c>
      <c r="G25" s="445">
        <f>SUM(G16:G22)</f>
        <v>3309</v>
      </c>
    </row>
    <row r="26" spans="1:3" ht="16.5">
      <c r="A26" s="253"/>
      <c r="B26" s="253"/>
      <c r="C26" s="184"/>
    </row>
    <row r="27" ht="16.5">
      <c r="C27" s="256"/>
    </row>
    <row r="28" ht="16.5">
      <c r="C28" s="256"/>
    </row>
    <row r="29" ht="16.5">
      <c r="C29" s="256"/>
    </row>
  </sheetData>
  <sheetProtection selectLockedCells="1" selectUnlockedCells="1"/>
  <mergeCells count="2">
    <mergeCell ref="A4:G4"/>
    <mergeCell ref="A25:C25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E27" sqref="E27"/>
    </sheetView>
  </sheetViews>
  <sheetFormatPr defaultColWidth="9.00390625" defaultRowHeight="12.75"/>
  <cols>
    <col min="1" max="1" width="38.75390625" style="97" customWidth="1"/>
    <col min="2" max="2" width="10.125" style="97" customWidth="1"/>
    <col min="3" max="3" width="10.875" style="97" customWidth="1"/>
    <col min="4" max="4" width="11.125" style="97" customWidth="1"/>
    <col min="5" max="5" width="10.375" style="97" customWidth="1"/>
    <col min="6" max="6" width="11.75390625" style="97" customWidth="1"/>
    <col min="7" max="7" width="9.125" style="97" customWidth="1"/>
  </cols>
  <sheetData>
    <row r="1" ht="14.25" customHeight="1">
      <c r="F1" s="98" t="s">
        <v>183</v>
      </c>
    </row>
    <row r="2" ht="12" customHeight="1">
      <c r="F2" s="98" t="s">
        <v>1</v>
      </c>
    </row>
    <row r="4" spans="1:6" ht="55.5" customHeight="1">
      <c r="A4" s="594" t="s">
        <v>261</v>
      </c>
      <c r="B4" s="594"/>
      <c r="C4" s="594"/>
      <c r="D4" s="594"/>
      <c r="E4" s="594"/>
      <c r="F4" s="594"/>
    </row>
    <row r="5" spans="1:5" ht="14.25" customHeight="1">
      <c r="A5" s="257"/>
      <c r="B5" s="258"/>
      <c r="C5" s="258"/>
      <c r="D5" s="258"/>
      <c r="E5" s="258"/>
    </row>
    <row r="7" ht="15.75">
      <c r="F7" s="98" t="s">
        <v>2</v>
      </c>
    </row>
    <row r="8" spans="1:6" ht="51" customHeight="1">
      <c r="A8" s="595" t="s">
        <v>4</v>
      </c>
      <c r="B8" s="595" t="s">
        <v>184</v>
      </c>
      <c r="C8" s="596" t="s">
        <v>185</v>
      </c>
      <c r="D8" s="597"/>
      <c r="E8" s="598"/>
      <c r="F8" s="595" t="s">
        <v>143</v>
      </c>
    </row>
    <row r="9" spans="1:6" ht="30.75" customHeight="1">
      <c r="A9" s="595"/>
      <c r="B9" s="595"/>
      <c r="C9" s="259" t="s">
        <v>186</v>
      </c>
      <c r="D9" s="259" t="s">
        <v>187</v>
      </c>
      <c r="E9" s="259" t="s">
        <v>188</v>
      </c>
      <c r="F9" s="595"/>
    </row>
    <row r="10" spans="1:6" ht="15.75">
      <c r="A10" s="49" t="s">
        <v>189</v>
      </c>
      <c r="B10" s="23">
        <v>2262</v>
      </c>
      <c r="C10" s="23">
        <v>2262</v>
      </c>
      <c r="D10" s="23">
        <v>2262</v>
      </c>
      <c r="E10" s="23">
        <v>2262</v>
      </c>
      <c r="F10" s="23">
        <f>SUM(B10:E10)</f>
        <v>9048</v>
      </c>
    </row>
    <row r="11" spans="1:6" ht="15.75">
      <c r="A11" s="49" t="s">
        <v>190</v>
      </c>
      <c r="B11" s="23"/>
      <c r="C11" s="23"/>
      <c r="D11" s="23"/>
      <c r="E11" s="23"/>
      <c r="F11" s="23"/>
    </row>
    <row r="12" spans="1:7" s="30" customFormat="1" ht="15.75">
      <c r="A12" s="49" t="s">
        <v>191</v>
      </c>
      <c r="B12" s="23"/>
      <c r="C12" s="23"/>
      <c r="D12" s="23"/>
      <c r="E12" s="23"/>
      <c r="F12" s="23"/>
      <c r="G12" s="97"/>
    </row>
    <row r="13" spans="1:6" ht="17.25" customHeight="1">
      <c r="A13" s="49" t="s">
        <v>192</v>
      </c>
      <c r="B13" s="23"/>
      <c r="C13" s="23"/>
      <c r="D13" s="23"/>
      <c r="E13" s="23"/>
      <c r="F13" s="23"/>
    </row>
    <row r="14" spans="1:6" ht="18" customHeight="1">
      <c r="A14" s="49" t="s">
        <v>193</v>
      </c>
      <c r="B14" s="23"/>
      <c r="C14" s="23"/>
      <c r="D14" s="23"/>
      <c r="E14" s="23"/>
      <c r="F14" s="23"/>
    </row>
    <row r="15" spans="1:6" ht="18" customHeight="1">
      <c r="A15" s="49" t="s">
        <v>194</v>
      </c>
      <c r="B15" s="23">
        <v>2262</v>
      </c>
      <c r="C15" s="23">
        <v>2262</v>
      </c>
      <c r="D15" s="23">
        <v>2262</v>
      </c>
      <c r="E15" s="23">
        <v>2262</v>
      </c>
      <c r="F15" s="23">
        <v>9048</v>
      </c>
    </row>
    <row r="16" spans="1:7" s="37" customFormat="1" ht="18" customHeight="1">
      <c r="A16" s="260" t="s">
        <v>195</v>
      </c>
      <c r="B16" s="32">
        <v>1131</v>
      </c>
      <c r="C16" s="32">
        <v>1131</v>
      </c>
      <c r="D16" s="32">
        <v>1131</v>
      </c>
      <c r="E16" s="32">
        <v>1131</v>
      </c>
      <c r="F16" s="32">
        <f>SUM(B16:E16)</f>
        <v>4524</v>
      </c>
      <c r="G16" s="211"/>
    </row>
    <row r="17" spans="1:6" ht="18" customHeight="1">
      <c r="A17" s="49" t="s">
        <v>196</v>
      </c>
      <c r="B17" s="23"/>
      <c r="C17" s="23"/>
      <c r="D17" s="23"/>
      <c r="E17" s="23"/>
      <c r="F17" s="23"/>
    </row>
    <row r="18" spans="1:6" ht="18" customHeight="1">
      <c r="A18" s="49" t="s">
        <v>197</v>
      </c>
      <c r="B18" s="23"/>
      <c r="C18" s="23"/>
      <c r="D18" s="23"/>
      <c r="E18" s="23"/>
      <c r="F18" s="23"/>
    </row>
    <row r="19" spans="1:6" ht="18" customHeight="1">
      <c r="A19" s="49" t="s">
        <v>198</v>
      </c>
      <c r="B19" s="23"/>
      <c r="C19" s="23"/>
      <c r="D19" s="23"/>
      <c r="E19" s="23"/>
      <c r="F19" s="23"/>
    </row>
    <row r="20" spans="1:6" ht="34.5" customHeight="1">
      <c r="A20" s="261" t="s">
        <v>265</v>
      </c>
      <c r="B20" s="23"/>
      <c r="C20" s="23"/>
      <c r="D20" s="23"/>
      <c r="E20" s="23"/>
      <c r="F20" s="23"/>
    </row>
    <row r="21" spans="1:6" ht="18" customHeight="1">
      <c r="A21" s="49" t="s">
        <v>196</v>
      </c>
      <c r="B21" s="23"/>
      <c r="C21" s="23"/>
      <c r="D21" s="23"/>
      <c r="E21" s="23"/>
      <c r="F21" s="23"/>
    </row>
    <row r="22" spans="1:6" ht="18" customHeight="1">
      <c r="A22" s="49" t="s">
        <v>197</v>
      </c>
      <c r="B22" s="23"/>
      <c r="C22" s="23"/>
      <c r="D22" s="23"/>
      <c r="E22" s="23"/>
      <c r="F22" s="23"/>
    </row>
    <row r="23" spans="1:6" ht="18" customHeight="1">
      <c r="A23" s="49" t="s">
        <v>198</v>
      </c>
      <c r="B23" s="88"/>
      <c r="C23" s="88"/>
      <c r="D23" s="88"/>
      <c r="E23" s="88"/>
      <c r="F23" s="23"/>
    </row>
    <row r="24" spans="1:6" ht="31.5" customHeight="1">
      <c r="A24" s="261" t="s">
        <v>199</v>
      </c>
      <c r="B24" s="23"/>
      <c r="C24" s="23"/>
      <c r="D24" s="23"/>
      <c r="E24" s="23"/>
      <c r="F24" s="23"/>
    </row>
    <row r="25" spans="1:7" s="37" customFormat="1" ht="18" customHeight="1">
      <c r="A25" s="260" t="s">
        <v>266</v>
      </c>
      <c r="B25" s="32"/>
      <c r="C25" s="32"/>
      <c r="D25" s="32"/>
      <c r="E25" s="32"/>
      <c r="F25" s="32"/>
      <c r="G25" s="211"/>
    </row>
    <row r="26" spans="1:7" s="37" customFormat="1" ht="33" customHeight="1">
      <c r="A26" s="262" t="s">
        <v>200</v>
      </c>
      <c r="B26" s="32">
        <v>2262</v>
      </c>
      <c r="C26" s="32">
        <v>2262</v>
      </c>
      <c r="D26" s="32">
        <v>2262</v>
      </c>
      <c r="E26" s="32">
        <v>2262</v>
      </c>
      <c r="F26" s="32">
        <f>SUM(B26:E26)</f>
        <v>9048</v>
      </c>
      <c r="G26" s="211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6"/>
  <sheetViews>
    <sheetView view="pageBreakPreview" zoomScale="60" zoomScalePageLayoutView="0" workbookViewId="0" topLeftCell="A34">
      <selection activeCell="B52" sqref="B52"/>
    </sheetView>
  </sheetViews>
  <sheetFormatPr defaultColWidth="7.875" defaultRowHeight="12.75"/>
  <cols>
    <col min="1" max="2" width="5.00390625" style="55" customWidth="1"/>
    <col min="3" max="3" width="43.00390625" style="56" customWidth="1"/>
    <col min="4" max="6" width="11.375" style="57" customWidth="1"/>
    <col min="7" max="7" width="11.375" style="3" customWidth="1"/>
    <col min="8" max="8" width="12.875" style="58" customWidth="1"/>
    <col min="9" max="9" width="8.375" style="58" customWidth="1"/>
    <col min="10" max="10" width="8.375" style="58" bestFit="1" customWidth="1"/>
    <col min="11" max="249" width="7.875" style="58" customWidth="1"/>
  </cols>
  <sheetData>
    <row r="2" spans="3:7" ht="15.75">
      <c r="C2" s="59"/>
      <c r="F2" s="60"/>
      <c r="G2" s="60" t="s">
        <v>41</v>
      </c>
    </row>
    <row r="3" spans="3:7" ht="12" customHeight="1">
      <c r="C3" s="59"/>
      <c r="F3" s="7"/>
      <c r="G3" s="7" t="s">
        <v>42</v>
      </c>
    </row>
    <row r="4" spans="1:7" ht="22.5" customHeight="1">
      <c r="A4" s="528" t="s">
        <v>537</v>
      </c>
      <c r="B4" s="528"/>
      <c r="C4" s="528"/>
      <c r="D4" s="528"/>
      <c r="E4" s="528"/>
      <c r="F4" s="528"/>
      <c r="G4" s="528"/>
    </row>
    <row r="5" ht="21.75" customHeight="1">
      <c r="C5" s="61"/>
    </row>
    <row r="6" spans="3:7" ht="12.75" customHeight="1">
      <c r="C6" s="62"/>
      <c r="F6" s="7"/>
      <c r="G6" s="7" t="s">
        <v>2</v>
      </c>
    </row>
    <row r="7" spans="1:256" s="64" customFormat="1" ht="47.25" customHeight="1">
      <c r="A7" s="13" t="s">
        <v>3</v>
      </c>
      <c r="B7" s="13" t="s">
        <v>422</v>
      </c>
      <c r="C7" s="63" t="s">
        <v>4</v>
      </c>
      <c r="D7" s="15" t="s">
        <v>5</v>
      </c>
      <c r="E7" s="15" t="s">
        <v>286</v>
      </c>
      <c r="F7" s="16" t="s">
        <v>287</v>
      </c>
      <c r="G7" s="17" t="s">
        <v>288</v>
      </c>
      <c r="IP7" s="65"/>
      <c r="IQ7" s="65"/>
      <c r="IR7" s="65"/>
      <c r="IS7" s="65"/>
      <c r="IT7" s="65"/>
      <c r="IU7" s="65"/>
      <c r="IV7" s="65"/>
    </row>
    <row r="8" spans="1:7" ht="17.25" customHeight="1">
      <c r="A8" s="50" t="s">
        <v>7</v>
      </c>
      <c r="B8" s="412"/>
      <c r="C8" s="66" t="s">
        <v>10</v>
      </c>
      <c r="D8" s="23"/>
      <c r="E8" s="48"/>
      <c r="F8" s="23"/>
      <c r="G8" s="23"/>
    </row>
    <row r="9" spans="1:7" ht="17.25" customHeight="1">
      <c r="A9" s="45" t="s">
        <v>9</v>
      </c>
      <c r="B9" s="516"/>
      <c r="C9" s="67" t="s">
        <v>43</v>
      </c>
      <c r="D9" s="23"/>
      <c r="E9" s="48"/>
      <c r="F9" s="23"/>
      <c r="G9" s="23"/>
    </row>
    <row r="10" spans="1:7" ht="17.25" customHeight="1">
      <c r="A10" s="45"/>
      <c r="B10" s="362" t="s">
        <v>443</v>
      </c>
      <c r="C10" s="68" t="s">
        <v>44</v>
      </c>
      <c r="D10" s="23">
        <v>7994</v>
      </c>
      <c r="E10" s="48">
        <v>7994</v>
      </c>
      <c r="F10" s="23">
        <v>7994</v>
      </c>
      <c r="G10" s="23">
        <v>8432</v>
      </c>
    </row>
    <row r="11" spans="1:10" ht="17.25" customHeight="1">
      <c r="A11" s="45"/>
      <c r="B11" s="362" t="s">
        <v>444</v>
      </c>
      <c r="C11" s="68" t="s">
        <v>45</v>
      </c>
      <c r="D11" s="23"/>
      <c r="E11" s="48"/>
      <c r="F11" s="23"/>
      <c r="G11" s="23"/>
      <c r="J11" s="69"/>
    </row>
    <row r="12" spans="1:7" ht="17.25" customHeight="1">
      <c r="A12" s="45"/>
      <c r="B12" s="362" t="s">
        <v>445</v>
      </c>
      <c r="C12" s="68" t="s">
        <v>46</v>
      </c>
      <c r="D12" s="23">
        <v>600</v>
      </c>
      <c r="E12" s="23">
        <v>4232</v>
      </c>
      <c r="F12" s="23">
        <v>4232</v>
      </c>
      <c r="G12" s="23">
        <v>1386</v>
      </c>
    </row>
    <row r="13" spans="1:7" ht="17.25" customHeight="1">
      <c r="A13" s="45"/>
      <c r="B13" s="362" t="s">
        <v>446</v>
      </c>
      <c r="C13" s="68" t="s">
        <v>47</v>
      </c>
      <c r="D13" s="23">
        <v>231</v>
      </c>
      <c r="E13" s="48">
        <v>231</v>
      </c>
      <c r="F13" s="23">
        <v>231</v>
      </c>
      <c r="G13" s="23">
        <v>1200</v>
      </c>
    </row>
    <row r="14" spans="1:7" ht="17.25" customHeight="1">
      <c r="A14" s="45"/>
      <c r="B14" s="362" t="s">
        <v>447</v>
      </c>
      <c r="C14" s="68" t="s">
        <v>48</v>
      </c>
      <c r="D14" s="23">
        <v>112</v>
      </c>
      <c r="E14" s="48">
        <v>124</v>
      </c>
      <c r="F14" s="23">
        <v>124</v>
      </c>
      <c r="G14" s="23">
        <v>102</v>
      </c>
    </row>
    <row r="15" spans="1:7" ht="17.25" customHeight="1">
      <c r="A15" s="70"/>
      <c r="B15" s="515" t="s">
        <v>448</v>
      </c>
      <c r="C15" s="68" t="s">
        <v>49</v>
      </c>
      <c r="D15" s="23">
        <v>4031</v>
      </c>
      <c r="E15" s="48">
        <v>1004</v>
      </c>
      <c r="F15" s="23">
        <v>1004</v>
      </c>
      <c r="G15" s="23"/>
    </row>
    <row r="16" spans="1:256" s="72" customFormat="1" ht="17.25" customHeight="1">
      <c r="A16" s="71"/>
      <c r="B16" s="517" t="s">
        <v>391</v>
      </c>
      <c r="C16" s="356" t="s">
        <v>539</v>
      </c>
      <c r="D16" s="348">
        <f>SUM(D10:D15)</f>
        <v>12968</v>
      </c>
      <c r="E16" s="348">
        <f>SUM(E10:E15)</f>
        <v>13585</v>
      </c>
      <c r="F16" s="348">
        <f>SUM(F10:F15)</f>
        <v>13585</v>
      </c>
      <c r="G16" s="348">
        <f>SUM(G9:G15)</f>
        <v>11120</v>
      </c>
      <c r="IP16" s="73"/>
      <c r="IQ16" s="73"/>
      <c r="IR16" s="73"/>
      <c r="IS16" s="73"/>
      <c r="IT16" s="73"/>
      <c r="IU16" s="73"/>
      <c r="IV16" s="73"/>
    </row>
    <row r="17" spans="1:256" s="74" customFormat="1" ht="17.25" customHeight="1">
      <c r="A17" s="50" t="s">
        <v>24</v>
      </c>
      <c r="B17" s="27"/>
      <c r="C17" s="66" t="s">
        <v>51</v>
      </c>
      <c r="D17" s="32"/>
      <c r="E17" s="53"/>
      <c r="F17" s="32"/>
      <c r="G17" s="32"/>
      <c r="IP17" s="37"/>
      <c r="IQ17" s="37"/>
      <c r="IR17" s="37"/>
      <c r="IS17" s="37"/>
      <c r="IT17" s="37"/>
      <c r="IU17" s="37"/>
      <c r="IV17" s="37"/>
    </row>
    <row r="18" spans="1:7" ht="17.25" customHeight="1">
      <c r="A18" s="45" t="s">
        <v>9</v>
      </c>
      <c r="B18" s="27" t="s">
        <v>379</v>
      </c>
      <c r="C18" s="68" t="s">
        <v>52</v>
      </c>
      <c r="D18" s="75"/>
      <c r="E18" s="75">
        <v>8363</v>
      </c>
      <c r="F18" s="75">
        <v>8363</v>
      </c>
      <c r="G18" s="75">
        <v>3951</v>
      </c>
    </row>
    <row r="19" spans="1:7" ht="17.25" customHeight="1">
      <c r="A19" s="45" t="s">
        <v>11</v>
      </c>
      <c r="B19" s="27"/>
      <c r="C19" s="68" t="s">
        <v>53</v>
      </c>
      <c r="D19" s="75"/>
      <c r="E19" s="75"/>
      <c r="F19" s="75"/>
      <c r="G19" s="75"/>
    </row>
    <row r="20" spans="1:256" s="74" customFormat="1" ht="17.25" customHeight="1">
      <c r="A20" s="50"/>
      <c r="B20" s="412" t="s">
        <v>379</v>
      </c>
      <c r="C20" s="324" t="s">
        <v>54</v>
      </c>
      <c r="D20" s="354"/>
      <c r="E20" s="354"/>
      <c r="F20" s="355"/>
      <c r="G20" s="355"/>
      <c r="IP20" s="37"/>
      <c r="IQ20" s="37"/>
      <c r="IR20" s="37"/>
      <c r="IS20" s="37"/>
      <c r="IT20" s="37"/>
      <c r="IU20" s="37"/>
      <c r="IV20" s="37"/>
    </row>
    <row r="21" spans="1:7" ht="17.25" customHeight="1">
      <c r="A21" s="50" t="s">
        <v>55</v>
      </c>
      <c r="B21" s="412"/>
      <c r="C21" s="66" t="s">
        <v>14</v>
      </c>
      <c r="D21" s="23"/>
      <c r="E21" s="48"/>
      <c r="F21" s="23"/>
      <c r="G21" s="23"/>
    </row>
    <row r="22" spans="1:7" ht="17.25" customHeight="1">
      <c r="A22" s="45" t="s">
        <v>9</v>
      </c>
      <c r="B22" s="27"/>
      <c r="C22" s="68" t="s">
        <v>56</v>
      </c>
      <c r="D22" s="23"/>
      <c r="E22" s="48"/>
      <c r="F22" s="23"/>
      <c r="G22" s="23"/>
    </row>
    <row r="23" spans="1:7" ht="17.25" customHeight="1">
      <c r="A23" s="45" t="s">
        <v>11</v>
      </c>
      <c r="B23" s="27"/>
      <c r="C23" s="68" t="s">
        <v>57</v>
      </c>
      <c r="D23" s="76"/>
      <c r="E23" s="48"/>
      <c r="F23" s="48"/>
      <c r="G23" s="76"/>
    </row>
    <row r="24" spans="1:7" ht="17.25" customHeight="1">
      <c r="A24" s="45" t="s">
        <v>13</v>
      </c>
      <c r="B24" s="27"/>
      <c r="C24" s="68" t="s">
        <v>58</v>
      </c>
      <c r="D24" s="76"/>
      <c r="E24" s="48"/>
      <c r="F24" s="48"/>
      <c r="G24" s="76"/>
    </row>
    <row r="25" spans="1:7" ht="17.25" customHeight="1">
      <c r="A25" s="45" t="s">
        <v>15</v>
      </c>
      <c r="B25" s="27"/>
      <c r="C25" s="68" t="s">
        <v>59</v>
      </c>
      <c r="D25" s="23"/>
      <c r="E25" s="23"/>
      <c r="F25" s="23"/>
      <c r="G25" s="23"/>
    </row>
    <row r="26" spans="1:7" ht="17.25" customHeight="1">
      <c r="A26" s="45"/>
      <c r="B26" s="27" t="s">
        <v>478</v>
      </c>
      <c r="C26" s="68" t="s">
        <v>60</v>
      </c>
      <c r="D26" s="23">
        <v>1777</v>
      </c>
      <c r="E26" s="48">
        <v>1919</v>
      </c>
      <c r="F26" s="48">
        <v>1919</v>
      </c>
      <c r="G26" s="23">
        <v>1777</v>
      </c>
    </row>
    <row r="27" spans="1:7" ht="17.25" customHeight="1">
      <c r="A27" s="45"/>
      <c r="B27" s="27" t="s">
        <v>481</v>
      </c>
      <c r="C27" s="68" t="s">
        <v>540</v>
      </c>
      <c r="D27" s="23">
        <v>371</v>
      </c>
      <c r="E27" s="48"/>
      <c r="F27" s="48"/>
      <c r="G27" s="23"/>
    </row>
    <row r="28" spans="1:7" ht="17.25" customHeight="1">
      <c r="A28" s="45" t="s">
        <v>17</v>
      </c>
      <c r="B28" s="27" t="s">
        <v>391</v>
      </c>
      <c r="C28" s="77" t="s">
        <v>61</v>
      </c>
      <c r="D28" s="23"/>
      <c r="E28" s="23"/>
      <c r="F28" s="23"/>
      <c r="G28" s="23"/>
    </row>
    <row r="29" spans="1:7" ht="17.25" customHeight="1">
      <c r="A29" s="45"/>
      <c r="B29" s="27"/>
      <c r="C29" s="77" t="s">
        <v>62</v>
      </c>
      <c r="D29" s="23"/>
      <c r="E29" s="48"/>
      <c r="F29" s="48"/>
      <c r="G29" s="23"/>
    </row>
    <row r="30" spans="1:7" ht="17.25" customHeight="1">
      <c r="A30" s="45"/>
      <c r="B30" s="27" t="s">
        <v>482</v>
      </c>
      <c r="C30" s="77" t="s">
        <v>63</v>
      </c>
      <c r="D30" s="23">
        <v>573</v>
      </c>
      <c r="E30" s="48">
        <v>573</v>
      </c>
      <c r="F30" s="48">
        <v>486</v>
      </c>
      <c r="G30" s="23">
        <v>485</v>
      </c>
    </row>
    <row r="31" spans="1:7" ht="17.25" customHeight="1">
      <c r="A31" s="45" t="s">
        <v>19</v>
      </c>
      <c r="B31" s="27"/>
      <c r="C31" s="77" t="s">
        <v>254</v>
      </c>
      <c r="D31" s="23"/>
      <c r="E31" s="48"/>
      <c r="F31" s="48"/>
      <c r="G31" s="23"/>
    </row>
    <row r="32" spans="1:7" ht="17.25" customHeight="1">
      <c r="A32" s="45" t="s">
        <v>21</v>
      </c>
      <c r="B32" s="27" t="s">
        <v>484</v>
      </c>
      <c r="C32" s="77" t="s">
        <v>275</v>
      </c>
      <c r="D32" s="23"/>
      <c r="E32" s="48">
        <v>474</v>
      </c>
      <c r="F32" s="48">
        <v>474</v>
      </c>
      <c r="G32" s="23">
        <v>474</v>
      </c>
    </row>
    <row r="33" spans="1:7" ht="17.25" customHeight="1">
      <c r="A33" s="45" t="s">
        <v>37</v>
      </c>
      <c r="B33" s="27" t="s">
        <v>490</v>
      </c>
      <c r="C33" s="77" t="s">
        <v>64</v>
      </c>
      <c r="D33" s="23">
        <v>4</v>
      </c>
      <c r="E33" s="48">
        <v>94</v>
      </c>
      <c r="F33" s="48">
        <v>94</v>
      </c>
      <c r="G33" s="23">
        <v>140</v>
      </c>
    </row>
    <row r="34" spans="1:256" s="72" customFormat="1" ht="17.25" customHeight="1">
      <c r="A34" s="323"/>
      <c r="B34" s="514" t="s">
        <v>391</v>
      </c>
      <c r="C34" s="325" t="s">
        <v>65</v>
      </c>
      <c r="D34" s="319">
        <v>2725</v>
      </c>
      <c r="E34" s="319">
        <f>SUM(E26:E33)</f>
        <v>3060</v>
      </c>
      <c r="F34" s="319">
        <f>SUM(F26:F33)</f>
        <v>2973</v>
      </c>
      <c r="G34" s="319">
        <f>SUM(G25:G33)</f>
        <v>2876</v>
      </c>
      <c r="IP34" s="73"/>
      <c r="IQ34" s="73"/>
      <c r="IR34" s="73"/>
      <c r="IS34" s="73"/>
      <c r="IT34" s="73"/>
      <c r="IU34" s="73"/>
      <c r="IV34" s="73"/>
    </row>
    <row r="35" spans="1:256" s="72" customFormat="1" ht="17.25" customHeight="1">
      <c r="A35" s="323"/>
      <c r="B35" s="362" t="s">
        <v>484</v>
      </c>
      <c r="C35" s="68" t="s">
        <v>274</v>
      </c>
      <c r="D35" s="23"/>
      <c r="E35" s="48"/>
      <c r="F35" s="48">
        <v>65</v>
      </c>
      <c r="G35" s="23"/>
      <c r="IP35" s="73"/>
      <c r="IQ35" s="73"/>
      <c r="IR35" s="73"/>
      <c r="IS35" s="73"/>
      <c r="IT35" s="73"/>
      <c r="IU35" s="73"/>
      <c r="IV35" s="73"/>
    </row>
    <row r="36" spans="1:256" s="72" customFormat="1" ht="17.25" customHeight="1">
      <c r="A36" s="78" t="s">
        <v>66</v>
      </c>
      <c r="B36" s="516"/>
      <c r="C36" s="79" t="s">
        <v>16</v>
      </c>
      <c r="D36" s="32"/>
      <c r="E36" s="53"/>
      <c r="F36" s="53"/>
      <c r="G36" s="32"/>
      <c r="H36" s="80"/>
      <c r="IP36" s="73"/>
      <c r="IQ36" s="73"/>
      <c r="IR36" s="73"/>
      <c r="IS36" s="73"/>
      <c r="IT36" s="73"/>
      <c r="IU36" s="73"/>
      <c r="IV36" s="73"/>
    </row>
    <row r="37" spans="1:8" ht="17.25" customHeight="1">
      <c r="A37" s="45" t="s">
        <v>9</v>
      </c>
      <c r="B37" s="362"/>
      <c r="C37" s="77" t="s">
        <v>67</v>
      </c>
      <c r="D37" s="23"/>
      <c r="E37" s="48"/>
      <c r="F37" s="48"/>
      <c r="G37" s="23"/>
      <c r="H37" s="81"/>
    </row>
    <row r="38" spans="1:256" ht="17.25" customHeight="1">
      <c r="A38" s="45" t="s">
        <v>68</v>
      </c>
      <c r="B38" s="362" t="s">
        <v>492</v>
      </c>
      <c r="C38" s="68" t="s">
        <v>69</v>
      </c>
      <c r="D38" s="23">
        <v>250</v>
      </c>
      <c r="E38" s="23">
        <v>299</v>
      </c>
      <c r="F38" s="23">
        <v>299</v>
      </c>
      <c r="G38" s="23">
        <v>200</v>
      </c>
      <c r="H38" s="82"/>
      <c r="I38" s="81"/>
      <c r="IP38" s="30"/>
      <c r="IQ38" s="30"/>
      <c r="IR38" s="30"/>
      <c r="IS38" s="30"/>
      <c r="IT38" s="30"/>
      <c r="IU38" s="30"/>
      <c r="IV38" s="30"/>
    </row>
    <row r="39" spans="1:256" ht="17.25" customHeight="1">
      <c r="A39" s="45" t="s">
        <v>13</v>
      </c>
      <c r="B39" s="362" t="s">
        <v>502</v>
      </c>
      <c r="C39" s="68" t="s">
        <v>70</v>
      </c>
      <c r="D39" s="23"/>
      <c r="E39" s="48">
        <v>200</v>
      </c>
      <c r="F39" s="23">
        <v>200</v>
      </c>
      <c r="G39" s="23"/>
      <c r="IP39" s="30"/>
      <c r="IQ39" s="30"/>
      <c r="IR39" s="30"/>
      <c r="IS39" s="30"/>
      <c r="IT39" s="30"/>
      <c r="IU39" s="30"/>
      <c r="IV39" s="30"/>
    </row>
    <row r="40" spans="1:7" s="58" customFormat="1" ht="18" customHeight="1">
      <c r="A40" s="45" t="s">
        <v>15</v>
      </c>
      <c r="B40" s="362" t="s">
        <v>495</v>
      </c>
      <c r="C40" s="68" t="s">
        <v>71</v>
      </c>
      <c r="D40" s="23">
        <v>34</v>
      </c>
      <c r="E40" s="48"/>
      <c r="F40" s="23">
        <v>2</v>
      </c>
      <c r="G40" s="23"/>
    </row>
    <row r="41" spans="1:7" s="58" customFormat="1" ht="19.5" customHeight="1">
      <c r="A41" s="45" t="s">
        <v>19</v>
      </c>
      <c r="B41" s="362" t="s">
        <v>498</v>
      </c>
      <c r="C41" s="83" t="s">
        <v>72</v>
      </c>
      <c r="D41" s="23"/>
      <c r="E41" s="48">
        <v>69</v>
      </c>
      <c r="F41" s="23">
        <v>59</v>
      </c>
      <c r="G41" s="23"/>
    </row>
    <row r="42" spans="1:256" ht="17.25" customHeight="1">
      <c r="A42" s="45" t="s">
        <v>21</v>
      </c>
      <c r="B42" s="27"/>
      <c r="C42" s="68" t="s">
        <v>73</v>
      </c>
      <c r="D42" s="23"/>
      <c r="E42" s="48"/>
      <c r="F42" s="23"/>
      <c r="G42" s="23"/>
      <c r="IP42" s="30"/>
      <c r="IQ42" s="30"/>
      <c r="IR42" s="30"/>
      <c r="IS42" s="30"/>
      <c r="IT42" s="30"/>
      <c r="IU42" s="30"/>
      <c r="IV42" s="30"/>
    </row>
    <row r="43" spans="1:256" s="72" customFormat="1" ht="16.5" customHeight="1">
      <c r="A43" s="323"/>
      <c r="B43" s="514"/>
      <c r="C43" s="324" t="s">
        <v>74</v>
      </c>
      <c r="D43" s="319">
        <v>284</v>
      </c>
      <c r="E43" s="319">
        <v>717</v>
      </c>
      <c r="F43" s="319">
        <v>675</v>
      </c>
      <c r="G43" s="319">
        <v>200</v>
      </c>
      <c r="IP43" s="73"/>
      <c r="IQ43" s="73"/>
      <c r="IR43" s="73"/>
      <c r="IS43" s="73"/>
      <c r="IT43" s="73"/>
      <c r="IU43" s="73"/>
      <c r="IV43" s="73"/>
    </row>
    <row r="44" spans="1:256" s="72" customFormat="1" ht="17.25" customHeight="1">
      <c r="A44" s="78" t="s">
        <v>75</v>
      </c>
      <c r="B44" s="513"/>
      <c r="C44" s="66" t="s">
        <v>18</v>
      </c>
      <c r="D44" s="32"/>
      <c r="E44" s="53"/>
      <c r="F44" s="32"/>
      <c r="G44" s="32"/>
      <c r="IP44" s="73"/>
      <c r="IQ44" s="73"/>
      <c r="IR44" s="73"/>
      <c r="IS44" s="73"/>
      <c r="IT44" s="73"/>
      <c r="IU44" s="73"/>
      <c r="IV44" s="73"/>
    </row>
    <row r="45" spans="1:256" s="72" customFormat="1" ht="17.25" customHeight="1">
      <c r="A45" s="78" t="s">
        <v>76</v>
      </c>
      <c r="B45" s="513"/>
      <c r="C45" s="66" t="s">
        <v>77</v>
      </c>
      <c r="D45" s="32"/>
      <c r="E45" s="53"/>
      <c r="F45" s="32"/>
      <c r="G45" s="32"/>
      <c r="IP45" s="73"/>
      <c r="IQ45" s="73"/>
      <c r="IR45" s="73"/>
      <c r="IS45" s="73"/>
      <c r="IT45" s="73"/>
      <c r="IU45" s="73"/>
      <c r="IV45" s="73"/>
    </row>
    <row r="46" spans="1:254" s="58" customFormat="1" ht="17.25" customHeight="1">
      <c r="A46" s="45" t="s">
        <v>9</v>
      </c>
      <c r="B46" s="27"/>
      <c r="C46" s="68" t="s">
        <v>541</v>
      </c>
      <c r="D46" s="23"/>
      <c r="E46" s="48">
        <v>1000</v>
      </c>
      <c r="F46" s="23">
        <v>1000</v>
      </c>
      <c r="G46" s="23"/>
      <c r="IP46" s="30"/>
      <c r="IQ46" s="30"/>
      <c r="IR46" s="30"/>
      <c r="IS46" s="30"/>
      <c r="IT46" s="30"/>
    </row>
    <row r="47" spans="1:254" s="58" customFormat="1" ht="17.25" customHeight="1">
      <c r="A47" s="84" t="s">
        <v>68</v>
      </c>
      <c r="B47" s="40" t="s">
        <v>455</v>
      </c>
      <c r="C47" s="85" t="s">
        <v>78</v>
      </c>
      <c r="D47" s="42">
        <v>8415</v>
      </c>
      <c r="E47" s="86">
        <v>8415</v>
      </c>
      <c r="F47" s="42">
        <v>8218</v>
      </c>
      <c r="G47" s="42">
        <v>8157</v>
      </c>
      <c r="IP47" s="30"/>
      <c r="IQ47" s="30"/>
      <c r="IR47" s="30"/>
      <c r="IS47" s="30"/>
      <c r="IT47" s="30"/>
    </row>
    <row r="48" spans="1:256" s="72" customFormat="1" ht="18" customHeight="1">
      <c r="A48" s="317"/>
      <c r="B48" s="317" t="s">
        <v>455</v>
      </c>
      <c r="C48" s="318" t="s">
        <v>79</v>
      </c>
      <c r="D48" s="319">
        <v>8415</v>
      </c>
      <c r="E48" s="319">
        <v>9415</v>
      </c>
      <c r="F48" s="319">
        <v>9218</v>
      </c>
      <c r="G48" s="319">
        <v>8157</v>
      </c>
      <c r="IP48" s="73"/>
      <c r="IQ48" s="73"/>
      <c r="IR48" s="73"/>
      <c r="IS48" s="73"/>
      <c r="IT48" s="73"/>
      <c r="IU48" s="73"/>
      <c r="IV48" s="73"/>
    </row>
    <row r="49" spans="1:256" s="72" customFormat="1" ht="16.5" customHeight="1">
      <c r="A49" s="50" t="s">
        <v>80</v>
      </c>
      <c r="B49" s="50"/>
      <c r="C49" s="25" t="s">
        <v>81</v>
      </c>
      <c r="D49" s="51"/>
      <c r="E49" s="51"/>
      <c r="F49" s="32"/>
      <c r="G49" s="32"/>
      <c r="IP49" s="73"/>
      <c r="IQ49" s="73"/>
      <c r="IR49" s="73"/>
      <c r="IS49" s="73"/>
      <c r="IT49" s="73"/>
      <c r="IU49" s="73"/>
      <c r="IV49" s="73"/>
    </row>
    <row r="50" spans="1:7" ht="16.5" customHeight="1">
      <c r="A50" s="45" t="s">
        <v>9</v>
      </c>
      <c r="B50" s="45"/>
      <c r="C50" s="87" t="s">
        <v>82</v>
      </c>
      <c r="D50" s="88"/>
      <c r="E50" s="88"/>
      <c r="F50" s="23"/>
      <c r="G50" s="23"/>
    </row>
    <row r="51" spans="1:7" ht="16.5">
      <c r="A51" s="45" t="s">
        <v>68</v>
      </c>
      <c r="B51" s="45" t="s">
        <v>391</v>
      </c>
      <c r="C51" s="89" t="s">
        <v>83</v>
      </c>
      <c r="D51" s="88">
        <v>5160</v>
      </c>
      <c r="E51" s="88">
        <v>1801</v>
      </c>
      <c r="F51" s="23">
        <v>1801</v>
      </c>
      <c r="G51" s="23">
        <v>1368</v>
      </c>
    </row>
    <row r="52" spans="1:7" ht="16.5">
      <c r="A52" s="45"/>
      <c r="B52" s="45"/>
      <c r="C52" s="90" t="s">
        <v>84</v>
      </c>
      <c r="D52" s="51"/>
      <c r="E52" s="51"/>
      <c r="F52" s="51"/>
      <c r="G52" s="51"/>
    </row>
    <row r="53" spans="1:256" s="72" customFormat="1" ht="16.5" customHeight="1">
      <c r="A53" s="71" t="s">
        <v>85</v>
      </c>
      <c r="B53" s="71"/>
      <c r="C53" s="25" t="s">
        <v>86</v>
      </c>
      <c r="D53" s="53"/>
      <c r="E53" s="53"/>
      <c r="F53" s="53"/>
      <c r="G53" s="53"/>
      <c r="IP53" s="73"/>
      <c r="IQ53" s="73"/>
      <c r="IR53" s="73"/>
      <c r="IS53" s="73"/>
      <c r="IT53" s="73"/>
      <c r="IU53" s="73"/>
      <c r="IV53" s="73"/>
    </row>
    <row r="54" spans="1:7" ht="16.5" customHeight="1">
      <c r="A54" s="45" t="s">
        <v>87</v>
      </c>
      <c r="B54" s="45"/>
      <c r="C54" s="91" t="s">
        <v>88</v>
      </c>
      <c r="D54" s="48"/>
      <c r="E54" s="48"/>
      <c r="F54" s="48"/>
      <c r="G54" s="48"/>
    </row>
    <row r="55" spans="1:7" ht="16.5" customHeight="1">
      <c r="A55" s="92"/>
      <c r="B55" s="92"/>
      <c r="C55" s="91" t="s">
        <v>89</v>
      </c>
      <c r="D55" s="48"/>
      <c r="E55" s="48"/>
      <c r="F55" s="48"/>
      <c r="G55" s="48"/>
    </row>
    <row r="56" spans="1:7" ht="16.5" customHeight="1">
      <c r="A56" s="92"/>
      <c r="B56" s="92"/>
      <c r="C56" s="91" t="s">
        <v>277</v>
      </c>
      <c r="D56" s="48">
        <v>1301</v>
      </c>
      <c r="E56" s="48">
        <v>2615</v>
      </c>
      <c r="F56" s="48">
        <v>2615</v>
      </c>
      <c r="G56" s="48">
        <v>2490</v>
      </c>
    </row>
    <row r="57" spans="1:7" ht="16.5" customHeight="1">
      <c r="A57" s="92"/>
      <c r="B57" s="92"/>
      <c r="C57" s="91" t="s">
        <v>276</v>
      </c>
      <c r="D57" s="48">
        <v>2945</v>
      </c>
      <c r="E57" s="48">
        <v>1631</v>
      </c>
      <c r="F57" s="48">
        <v>1631</v>
      </c>
      <c r="G57" s="48">
        <v>3066</v>
      </c>
    </row>
    <row r="58" spans="1:256" s="72" customFormat="1" ht="16.5" customHeight="1">
      <c r="A58" s="320"/>
      <c r="B58" s="320" t="s">
        <v>506</v>
      </c>
      <c r="C58" s="321" t="s">
        <v>90</v>
      </c>
      <c r="D58" s="322">
        <f>SUM(D56:D57)</f>
        <v>4246</v>
      </c>
      <c r="E58" s="322">
        <v>4246</v>
      </c>
      <c r="F58" s="322">
        <v>4246</v>
      </c>
      <c r="G58" s="322">
        <f>SUM(G56:G57)</f>
        <v>5556</v>
      </c>
      <c r="IP58" s="73"/>
      <c r="IQ58" s="73"/>
      <c r="IR58" s="73"/>
      <c r="IS58" s="73"/>
      <c r="IT58" s="73"/>
      <c r="IU58" s="73"/>
      <c r="IV58" s="73"/>
    </row>
    <row r="59" spans="1:256" s="72" customFormat="1" ht="16.5" customHeight="1">
      <c r="A59" s="71"/>
      <c r="B59" s="71"/>
      <c r="C59" s="25" t="s">
        <v>91</v>
      </c>
      <c r="D59" s="53">
        <v>33798</v>
      </c>
      <c r="E59" s="53">
        <v>41187</v>
      </c>
      <c r="F59" s="53">
        <v>40861</v>
      </c>
      <c r="G59" s="53">
        <v>33228</v>
      </c>
      <c r="IP59" s="73"/>
      <c r="IQ59" s="73"/>
      <c r="IR59" s="73"/>
      <c r="IS59" s="73"/>
      <c r="IT59" s="73"/>
      <c r="IU59" s="73"/>
      <c r="IV59" s="73"/>
    </row>
    <row r="60" spans="1:7" ht="16.5">
      <c r="A60" s="93"/>
      <c r="B60" s="93"/>
      <c r="C60" s="59"/>
      <c r="D60" s="94"/>
      <c r="E60" s="94"/>
      <c r="F60" s="82"/>
      <c r="G60" s="82"/>
    </row>
    <row r="61" spans="1:7" ht="16.5">
      <c r="A61" s="93"/>
      <c r="B61" s="93"/>
      <c r="C61" s="59"/>
      <c r="D61" s="94"/>
      <c r="E61" s="94"/>
      <c r="F61" s="82"/>
      <c r="G61" s="82"/>
    </row>
    <row r="62" spans="1:7" ht="16.5">
      <c r="A62" s="93"/>
      <c r="B62" s="93"/>
      <c r="C62" s="59"/>
      <c r="D62" s="94"/>
      <c r="E62" s="94"/>
      <c r="F62" s="82"/>
      <c r="G62" s="82"/>
    </row>
    <row r="63" spans="1:7" ht="16.5">
      <c r="A63" s="93"/>
      <c r="B63" s="93"/>
      <c r="C63" s="59"/>
      <c r="D63" s="94"/>
      <c r="E63" s="94"/>
      <c r="F63" s="82"/>
      <c r="G63" s="82"/>
    </row>
    <row r="64" spans="6:7" ht="16.5">
      <c r="F64" s="95"/>
      <c r="G64" s="95"/>
    </row>
    <row r="65" spans="6:7" ht="16.5">
      <c r="F65" s="95"/>
      <c r="G65" s="95"/>
    </row>
    <row r="66" spans="6:7" ht="16.5">
      <c r="F66" s="95"/>
      <c r="G66" s="95"/>
    </row>
    <row r="67" spans="6:7" ht="16.5">
      <c r="F67" s="95"/>
      <c r="G67" s="95"/>
    </row>
    <row r="68" spans="6:7" ht="16.5">
      <c r="F68" s="95"/>
      <c r="G68" s="95"/>
    </row>
    <row r="69" spans="6:7" ht="16.5">
      <c r="F69" s="95"/>
      <c r="G69" s="95"/>
    </row>
    <row r="70" spans="6:7" ht="16.5">
      <c r="F70" s="95"/>
      <c r="G70" s="95"/>
    </row>
    <row r="71" spans="6:7" ht="16.5">
      <c r="F71" s="95"/>
      <c r="G71" s="95"/>
    </row>
    <row r="72" spans="6:7" ht="16.5">
      <c r="F72" s="95"/>
      <c r="G72" s="95"/>
    </row>
    <row r="73" spans="6:7" ht="16.5">
      <c r="F73" s="95"/>
      <c r="G73" s="95"/>
    </row>
    <row r="74" spans="6:7" ht="16.5">
      <c r="F74" s="95"/>
      <c r="G74" s="95"/>
    </row>
    <row r="75" spans="6:7" ht="16.5">
      <c r="F75" s="95"/>
      <c r="G75" s="95"/>
    </row>
    <row r="76" spans="6:7" ht="16.5">
      <c r="F76" s="95"/>
      <c r="G76" s="95"/>
    </row>
    <row r="77" spans="6:7" ht="16.5">
      <c r="F77" s="95"/>
      <c r="G77" s="95"/>
    </row>
    <row r="78" spans="6:7" ht="16.5">
      <c r="F78" s="95"/>
      <c r="G78" s="95"/>
    </row>
    <row r="79" spans="6:7" ht="16.5">
      <c r="F79" s="95"/>
      <c r="G79" s="95"/>
    </row>
    <row r="80" spans="6:7" ht="16.5">
      <c r="F80" s="95"/>
      <c r="G80" s="95"/>
    </row>
    <row r="81" spans="6:7" ht="16.5">
      <c r="F81" s="95"/>
      <c r="G81" s="95"/>
    </row>
    <row r="82" spans="6:7" ht="16.5">
      <c r="F82" s="95"/>
      <c r="G82" s="95"/>
    </row>
    <row r="83" spans="6:7" ht="16.5">
      <c r="F83" s="95"/>
      <c r="G83" s="95"/>
    </row>
    <row r="84" spans="6:7" ht="16.5">
      <c r="F84" s="95"/>
      <c r="G84" s="95"/>
    </row>
    <row r="85" spans="6:7" ht="16.5">
      <c r="F85" s="95"/>
      <c r="G85" s="95"/>
    </row>
    <row r="86" spans="6:7" ht="16.5">
      <c r="F86" s="95"/>
      <c r="G86" s="95"/>
    </row>
  </sheetData>
  <sheetProtection selectLockedCells="1" selectUnlockedCells="1"/>
  <mergeCells count="1">
    <mergeCell ref="A4:G4"/>
  </mergeCells>
  <printOptions/>
  <pageMargins left="0.3597222222222222" right="0.43333333333333335" top="0.7298611111111111" bottom="0.7402777777777778" header="0.5118055555555555" footer="0.5118055555555555"/>
  <pageSetup horizontalDpi="300" verticalDpi="300" orientation="portrait" paperSize="9" scale="98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view="pageBreakPreview" zoomScaleSheetLayoutView="100" zoomScalePageLayoutView="0" workbookViewId="0" topLeftCell="A39">
      <selection activeCell="D6" sqref="D6"/>
    </sheetView>
  </sheetViews>
  <sheetFormatPr defaultColWidth="7.875" defaultRowHeight="12.75"/>
  <cols>
    <col min="1" max="1" width="5.00390625" style="57" customWidth="1"/>
    <col min="2" max="2" width="7.75390625" style="57" customWidth="1"/>
    <col min="3" max="3" width="45.00390625" style="96" customWidth="1"/>
    <col min="4" max="5" width="11.375" style="97" customWidth="1"/>
    <col min="6" max="7" width="11.375" style="58" customWidth="1"/>
    <col min="8" max="8" width="7.875" style="58" customWidth="1"/>
    <col min="9" max="9" width="8.125" style="58" bestFit="1" customWidth="1"/>
    <col min="10" max="249" width="7.875" style="58" customWidth="1"/>
  </cols>
  <sheetData>
    <row r="1" spans="5:7" ht="16.5">
      <c r="E1" s="98"/>
      <c r="G1" s="98" t="s">
        <v>92</v>
      </c>
    </row>
    <row r="2" spans="1:7" ht="15.75">
      <c r="A2" s="94"/>
      <c r="B2" s="94"/>
      <c r="C2" s="99"/>
      <c r="D2" s="100"/>
      <c r="E2" s="98"/>
      <c r="G2" s="98" t="s">
        <v>1</v>
      </c>
    </row>
    <row r="3" spans="1:5" ht="15.75">
      <c r="A3" s="94"/>
      <c r="B3" s="94"/>
      <c r="C3" s="99"/>
      <c r="D3" s="101"/>
      <c r="E3" s="101"/>
    </row>
    <row r="4" spans="1:5" ht="15.75">
      <c r="A4" s="94"/>
      <c r="B4" s="94"/>
      <c r="C4" s="99"/>
      <c r="D4" s="101"/>
      <c r="E4" s="101"/>
    </row>
    <row r="5" spans="1:7" ht="30.75" customHeight="1">
      <c r="A5" s="529" t="s">
        <v>538</v>
      </c>
      <c r="B5" s="529"/>
      <c r="C5" s="529"/>
      <c r="D5" s="529"/>
      <c r="E5" s="529"/>
      <c r="F5" s="529"/>
      <c r="G5" s="529"/>
    </row>
    <row r="6" spans="1:5" ht="14.25" customHeight="1">
      <c r="A6" s="94"/>
      <c r="B6" s="94"/>
      <c r="C6" s="102"/>
      <c r="D6" s="103"/>
      <c r="E6" s="103"/>
    </row>
    <row r="7" spans="1:7" ht="15" customHeight="1">
      <c r="A7" s="94"/>
      <c r="B7" s="94"/>
      <c r="C7" s="99"/>
      <c r="D7" s="104"/>
      <c r="E7" s="104"/>
      <c r="G7" s="104" t="s">
        <v>2</v>
      </c>
    </row>
    <row r="8" spans="1:7" ht="48.75" customHeight="1">
      <c r="A8" s="105" t="s">
        <v>3</v>
      </c>
      <c r="B8" s="105" t="s">
        <v>289</v>
      </c>
      <c r="C8" s="106" t="s">
        <v>4</v>
      </c>
      <c r="D8" s="15" t="s">
        <v>5</v>
      </c>
      <c r="E8" s="15" t="s">
        <v>286</v>
      </c>
      <c r="F8" s="16" t="s">
        <v>287</v>
      </c>
      <c r="G8" s="17" t="s">
        <v>288</v>
      </c>
    </row>
    <row r="9" spans="1:7" s="111" customFormat="1" ht="20.25" customHeight="1">
      <c r="A9" s="107" t="s">
        <v>7</v>
      </c>
      <c r="B9" s="107"/>
      <c r="C9" s="108" t="s">
        <v>29</v>
      </c>
      <c r="D9" s="109"/>
      <c r="E9" s="110"/>
      <c r="F9" s="109"/>
      <c r="G9" s="109"/>
    </row>
    <row r="10" spans="1:7" s="116" customFormat="1" ht="20.25" customHeight="1">
      <c r="A10" s="112" t="s">
        <v>9</v>
      </c>
      <c r="B10" s="107" t="s">
        <v>291</v>
      </c>
      <c r="C10" s="113" t="s">
        <v>290</v>
      </c>
      <c r="D10" s="114">
        <v>9333</v>
      </c>
      <c r="E10" s="115">
        <v>9221</v>
      </c>
      <c r="F10" s="114">
        <v>7511</v>
      </c>
      <c r="G10" s="114">
        <v>8797</v>
      </c>
    </row>
    <row r="11" spans="1:7" s="116" customFormat="1" ht="20.25" customHeight="1">
      <c r="A11" s="112" t="s">
        <v>11</v>
      </c>
      <c r="B11" s="107" t="s">
        <v>292</v>
      </c>
      <c r="C11" s="113" t="s">
        <v>294</v>
      </c>
      <c r="D11" s="114">
        <v>111</v>
      </c>
      <c r="E11" s="115">
        <v>111</v>
      </c>
      <c r="F11" s="114">
        <v>95</v>
      </c>
      <c r="G11" s="114">
        <v>250</v>
      </c>
    </row>
    <row r="12" spans="1:7" s="116" customFormat="1" ht="20.25" customHeight="1">
      <c r="A12" s="530" t="s">
        <v>293</v>
      </c>
      <c r="B12" s="531"/>
      <c r="C12" s="371" t="s">
        <v>295</v>
      </c>
      <c r="D12" s="372">
        <v>9444</v>
      </c>
      <c r="E12" s="373">
        <v>9332</v>
      </c>
      <c r="F12" s="372">
        <f>SUM(F10:F11)</f>
        <v>7606</v>
      </c>
      <c r="G12" s="365">
        <f>SUM(G10:G11)</f>
        <v>9047</v>
      </c>
    </row>
    <row r="13" spans="1:7" s="116" customFormat="1" ht="20.25" customHeight="1">
      <c r="A13" s="290" t="s">
        <v>13</v>
      </c>
      <c r="B13" s="370" t="s">
        <v>296</v>
      </c>
      <c r="C13" s="368" t="s">
        <v>297</v>
      </c>
      <c r="D13" s="367">
        <v>1160</v>
      </c>
      <c r="E13" s="115">
        <v>1272</v>
      </c>
      <c r="F13" s="367">
        <v>1272</v>
      </c>
      <c r="G13" s="367">
        <v>1961</v>
      </c>
    </row>
    <row r="14" spans="1:7" s="117" customFormat="1" ht="20.25" customHeight="1">
      <c r="A14" s="369" t="s">
        <v>15</v>
      </c>
      <c r="B14" s="379" t="s">
        <v>298</v>
      </c>
      <c r="C14" s="113" t="s">
        <v>93</v>
      </c>
      <c r="D14" s="114">
        <v>250</v>
      </c>
      <c r="E14" s="115">
        <v>250</v>
      </c>
      <c r="F14" s="114">
        <v>178</v>
      </c>
      <c r="G14" s="114">
        <v>197</v>
      </c>
    </row>
    <row r="15" spans="1:7" s="117" customFormat="1" ht="20.25" customHeight="1">
      <c r="A15" s="532" t="s">
        <v>299</v>
      </c>
      <c r="B15" s="533"/>
      <c r="C15" s="364" t="s">
        <v>300</v>
      </c>
      <c r="D15" s="365">
        <f>SUM(D13:D14)</f>
        <v>1410</v>
      </c>
      <c r="E15" s="366">
        <f>SUM(E13:E14)</f>
        <v>1522</v>
      </c>
      <c r="F15" s="365">
        <f>SUM(F13:F14)</f>
        <v>1450</v>
      </c>
      <c r="G15" s="365">
        <f>SUM(G13:G14)</f>
        <v>2158</v>
      </c>
    </row>
    <row r="16" spans="1:7" s="111" customFormat="1" ht="20.25" customHeight="1">
      <c r="A16" s="532" t="s">
        <v>301</v>
      </c>
      <c r="B16" s="534"/>
      <c r="C16" s="374" t="s">
        <v>302</v>
      </c>
      <c r="D16" s="375">
        <v>10854</v>
      </c>
      <c r="E16" s="375">
        <f>SUM(E15+E12)</f>
        <v>10854</v>
      </c>
      <c r="F16" s="375">
        <f>SUM(F15+F12)</f>
        <v>9056</v>
      </c>
      <c r="G16" s="375">
        <f>SUM(G15+G12)</f>
        <v>11205</v>
      </c>
    </row>
    <row r="17" spans="1:7" s="111" customFormat="1" ht="28.5" customHeight="1">
      <c r="A17" s="376" t="s">
        <v>24</v>
      </c>
      <c r="B17" s="376" t="s">
        <v>303</v>
      </c>
      <c r="C17" s="377" t="s">
        <v>30</v>
      </c>
      <c r="D17" s="375">
        <v>1828</v>
      </c>
      <c r="E17" s="378">
        <v>1828</v>
      </c>
      <c r="F17" s="375">
        <v>1611</v>
      </c>
      <c r="G17" s="375">
        <v>1955</v>
      </c>
    </row>
    <row r="18" spans="1:7" s="111" customFormat="1" ht="20.25" customHeight="1">
      <c r="A18" s="107" t="s">
        <v>55</v>
      </c>
      <c r="B18" s="107"/>
      <c r="C18" s="108" t="s">
        <v>31</v>
      </c>
      <c r="D18" s="109"/>
      <c r="E18" s="110"/>
      <c r="F18" s="109"/>
      <c r="G18" s="109"/>
    </row>
    <row r="19" spans="1:7" s="117" customFormat="1" ht="20.25" customHeight="1">
      <c r="A19" s="112" t="s">
        <v>87</v>
      </c>
      <c r="B19" s="107" t="s">
        <v>304</v>
      </c>
      <c r="C19" s="113" t="s">
        <v>94</v>
      </c>
      <c r="D19" s="114">
        <v>1446</v>
      </c>
      <c r="E19" s="115">
        <v>1417</v>
      </c>
      <c r="F19" s="114">
        <v>1101</v>
      </c>
      <c r="G19" s="114">
        <v>700</v>
      </c>
    </row>
    <row r="20" spans="1:9" s="117" customFormat="1" ht="20.25" customHeight="1">
      <c r="A20" s="112" t="s">
        <v>68</v>
      </c>
      <c r="B20" s="380" t="s">
        <v>305</v>
      </c>
      <c r="C20" s="118" t="s">
        <v>95</v>
      </c>
      <c r="D20" s="119">
        <v>271</v>
      </c>
      <c r="E20" s="120">
        <v>300</v>
      </c>
      <c r="F20" s="119">
        <v>300</v>
      </c>
      <c r="G20" s="114">
        <v>343</v>
      </c>
      <c r="I20" s="236"/>
    </row>
    <row r="21" spans="1:7" s="117" customFormat="1" ht="20.25" customHeight="1">
      <c r="A21" s="121" t="s">
        <v>13</v>
      </c>
      <c r="B21" s="121" t="s">
        <v>353</v>
      </c>
      <c r="C21" s="113" t="s">
        <v>96</v>
      </c>
      <c r="D21" s="114">
        <v>3117</v>
      </c>
      <c r="E21" s="115">
        <v>3117</v>
      </c>
      <c r="F21" s="114">
        <v>3112</v>
      </c>
      <c r="G21" s="114">
        <v>3775</v>
      </c>
    </row>
    <row r="22" spans="1:7" s="117" customFormat="1" ht="20.25" customHeight="1">
      <c r="A22" s="121" t="s">
        <v>15</v>
      </c>
      <c r="B22" s="121" t="s">
        <v>358</v>
      </c>
      <c r="C22" s="113" t="s">
        <v>241</v>
      </c>
      <c r="D22" s="114">
        <v>84</v>
      </c>
      <c r="E22" s="115">
        <v>107</v>
      </c>
      <c r="F22" s="114">
        <v>107</v>
      </c>
      <c r="G22" s="114">
        <v>50</v>
      </c>
    </row>
    <row r="23" spans="1:9" s="117" customFormat="1" ht="20.25" customHeight="1">
      <c r="A23" s="121" t="s">
        <v>97</v>
      </c>
      <c r="B23" s="121" t="s">
        <v>361</v>
      </c>
      <c r="C23" s="113" t="s">
        <v>271</v>
      </c>
      <c r="D23" s="114">
        <v>21</v>
      </c>
      <c r="E23" s="115">
        <v>20</v>
      </c>
      <c r="F23" s="114">
        <v>12</v>
      </c>
      <c r="G23" s="114">
        <v>72</v>
      </c>
      <c r="I23" s="236"/>
    </row>
    <row r="24" spans="1:9" s="117" customFormat="1" ht="20.25" customHeight="1">
      <c r="A24" s="121" t="s">
        <v>19</v>
      </c>
      <c r="B24" s="121" t="s">
        <v>363</v>
      </c>
      <c r="C24" s="113" t="s">
        <v>530</v>
      </c>
      <c r="D24" s="114">
        <v>56</v>
      </c>
      <c r="E24" s="115">
        <v>79</v>
      </c>
      <c r="F24" s="114">
        <v>79</v>
      </c>
      <c r="G24" s="114"/>
      <c r="I24" s="236"/>
    </row>
    <row r="25" spans="1:7" s="117" customFormat="1" ht="20.25" customHeight="1">
      <c r="A25" s="121" t="s">
        <v>21</v>
      </c>
      <c r="B25" s="121" t="s">
        <v>366</v>
      </c>
      <c r="C25" s="113" t="s">
        <v>528</v>
      </c>
      <c r="D25" s="114">
        <v>122</v>
      </c>
      <c r="E25" s="115">
        <v>99</v>
      </c>
      <c r="F25" s="114">
        <v>7</v>
      </c>
      <c r="G25" s="114">
        <v>60</v>
      </c>
    </row>
    <row r="26" spans="1:7" s="117" customFormat="1" ht="20.25" customHeight="1">
      <c r="A26" s="121" t="s">
        <v>37</v>
      </c>
      <c r="B26" s="121" t="s">
        <v>359</v>
      </c>
      <c r="C26" s="113" t="s">
        <v>529</v>
      </c>
      <c r="D26" s="114">
        <v>1273</v>
      </c>
      <c r="E26" s="115">
        <v>1251</v>
      </c>
      <c r="F26" s="114">
        <v>962</v>
      </c>
      <c r="G26" s="114">
        <v>1030</v>
      </c>
    </row>
    <row r="27" spans="1:7" s="111" customFormat="1" ht="20.25" customHeight="1">
      <c r="A27" s="345"/>
      <c r="B27" s="345" t="s">
        <v>531</v>
      </c>
      <c r="C27" s="346" t="s">
        <v>98</v>
      </c>
      <c r="D27" s="347">
        <f>SUM(D19:D26)</f>
        <v>6390</v>
      </c>
      <c r="E27" s="347">
        <f>SUM(E19:E26)</f>
        <v>6390</v>
      </c>
      <c r="F27" s="347">
        <f>SUM(F19:F26)</f>
        <v>5680</v>
      </c>
      <c r="G27" s="347">
        <f>SUM(G18:G26)</f>
        <v>6030</v>
      </c>
    </row>
    <row r="28" spans="1:7" s="123" customFormat="1" ht="20.25" customHeight="1">
      <c r="A28" s="345" t="s">
        <v>99</v>
      </c>
      <c r="B28" s="345" t="s">
        <v>532</v>
      </c>
      <c r="C28" s="346" t="s">
        <v>32</v>
      </c>
      <c r="D28" s="347">
        <v>6016</v>
      </c>
      <c r="E28" s="353">
        <v>6126</v>
      </c>
      <c r="F28" s="347">
        <v>6126</v>
      </c>
      <c r="G28" s="347">
        <v>3309</v>
      </c>
    </row>
    <row r="29" spans="1:7" s="125" customFormat="1" ht="20.25" customHeight="1">
      <c r="A29" s="122" t="s">
        <v>75</v>
      </c>
      <c r="B29" s="122"/>
      <c r="C29" s="124" t="s">
        <v>33</v>
      </c>
      <c r="D29" s="114"/>
      <c r="E29" s="115"/>
      <c r="F29" s="114"/>
      <c r="G29" s="114"/>
    </row>
    <row r="30" spans="1:7" s="116" customFormat="1" ht="20.25" customHeight="1">
      <c r="A30" s="126" t="s">
        <v>87</v>
      </c>
      <c r="B30" s="126"/>
      <c r="C30" s="127" t="s">
        <v>100</v>
      </c>
      <c r="D30" s="128"/>
      <c r="E30" s="129"/>
      <c r="F30" s="128"/>
      <c r="G30" s="114"/>
    </row>
    <row r="31" spans="1:7" s="116" customFormat="1" ht="20.25" customHeight="1">
      <c r="A31" s="126" t="s">
        <v>11</v>
      </c>
      <c r="B31" s="126"/>
      <c r="C31" s="130" t="s">
        <v>101</v>
      </c>
      <c r="D31" s="128"/>
      <c r="E31" s="129"/>
      <c r="F31" s="128"/>
      <c r="G31" s="128"/>
    </row>
    <row r="32" spans="1:7" s="117" customFormat="1" ht="20.25" customHeight="1">
      <c r="A32" s="121" t="s">
        <v>13</v>
      </c>
      <c r="B32" s="121" t="s">
        <v>397</v>
      </c>
      <c r="C32" s="113" t="s">
        <v>102</v>
      </c>
      <c r="D32" s="114">
        <v>370</v>
      </c>
      <c r="E32" s="115">
        <v>347</v>
      </c>
      <c r="F32" s="114">
        <v>303</v>
      </c>
      <c r="G32" s="114">
        <v>372</v>
      </c>
    </row>
    <row r="33" spans="1:7" ht="20.25" customHeight="1">
      <c r="A33" s="131" t="s">
        <v>15</v>
      </c>
      <c r="B33" s="131"/>
      <c r="C33" s="130" t="s">
        <v>103</v>
      </c>
      <c r="D33" s="132"/>
      <c r="E33" s="132"/>
      <c r="F33" s="132"/>
      <c r="G33" s="132"/>
    </row>
    <row r="34" spans="1:7" ht="18" customHeight="1">
      <c r="A34" s="349" t="s">
        <v>97</v>
      </c>
      <c r="B34" s="349" t="s">
        <v>393</v>
      </c>
      <c r="C34" s="350" t="s">
        <v>104</v>
      </c>
      <c r="D34" s="351">
        <v>80</v>
      </c>
      <c r="E34" s="352">
        <v>1103</v>
      </c>
      <c r="F34" s="351">
        <v>1094</v>
      </c>
      <c r="G34" s="351">
        <v>114</v>
      </c>
    </row>
    <row r="35" spans="1:7" s="123" customFormat="1" ht="20.25" customHeight="1">
      <c r="A35" s="122"/>
      <c r="B35" s="122" t="s">
        <v>317</v>
      </c>
      <c r="C35" s="346" t="s">
        <v>105</v>
      </c>
      <c r="D35" s="347">
        <v>450</v>
      </c>
      <c r="E35" s="347">
        <v>1450</v>
      </c>
      <c r="F35" s="347">
        <v>1397</v>
      </c>
      <c r="G35" s="347">
        <v>486</v>
      </c>
    </row>
    <row r="36" spans="1:7" s="111" customFormat="1" ht="20.25" customHeight="1">
      <c r="A36" s="122" t="s">
        <v>76</v>
      </c>
      <c r="B36" s="122" t="s">
        <v>429</v>
      </c>
      <c r="C36" s="108" t="s">
        <v>35</v>
      </c>
      <c r="D36" s="114">
        <v>1255</v>
      </c>
      <c r="E36" s="115">
        <v>941</v>
      </c>
      <c r="F36" s="114">
        <v>605</v>
      </c>
      <c r="G36" s="114">
        <v>869</v>
      </c>
    </row>
    <row r="37" spans="1:7" s="111" customFormat="1" ht="20.25" customHeight="1">
      <c r="A37" s="122" t="s">
        <v>76</v>
      </c>
      <c r="B37" s="122" t="s">
        <v>436</v>
      </c>
      <c r="C37" s="108" t="s">
        <v>36</v>
      </c>
      <c r="D37" s="114">
        <v>1845</v>
      </c>
      <c r="E37" s="115">
        <v>7199</v>
      </c>
      <c r="F37" s="114">
        <v>4663</v>
      </c>
      <c r="G37" s="114">
        <v>7906</v>
      </c>
    </row>
    <row r="38" spans="1:7" s="111" customFormat="1" ht="20.25" customHeight="1">
      <c r="A38" s="122" t="s">
        <v>85</v>
      </c>
      <c r="B38" s="122" t="s">
        <v>401</v>
      </c>
      <c r="C38" s="108" t="s">
        <v>533</v>
      </c>
      <c r="D38" s="114">
        <v>5160</v>
      </c>
      <c r="E38" s="115">
        <v>1239</v>
      </c>
      <c r="F38" s="114">
        <v>1239</v>
      </c>
      <c r="G38" s="114">
        <v>1368</v>
      </c>
    </row>
    <row r="39" spans="1:7" s="111" customFormat="1" ht="20.25" customHeight="1">
      <c r="A39" s="122"/>
      <c r="B39" s="121" t="s">
        <v>536</v>
      </c>
      <c r="C39" s="108" t="s">
        <v>533</v>
      </c>
      <c r="D39" s="114"/>
      <c r="E39" s="115">
        <v>5160</v>
      </c>
      <c r="F39" s="114">
        <v>5160</v>
      </c>
      <c r="G39" s="114"/>
    </row>
    <row r="40" spans="1:7" ht="20.25" customHeight="1">
      <c r="A40" s="131" t="s">
        <v>87</v>
      </c>
      <c r="B40" s="131" t="s">
        <v>401</v>
      </c>
      <c r="C40" s="133" t="s">
        <v>106</v>
      </c>
      <c r="D40" s="115"/>
      <c r="E40" s="115"/>
      <c r="F40" s="115"/>
      <c r="G40" s="115"/>
    </row>
    <row r="41" spans="1:7" ht="20.25" customHeight="1">
      <c r="A41" s="134" t="s">
        <v>11</v>
      </c>
      <c r="B41" s="134" t="s">
        <v>401</v>
      </c>
      <c r="C41" s="118" t="s">
        <v>272</v>
      </c>
      <c r="D41" s="135"/>
      <c r="E41" s="135"/>
      <c r="F41" s="135"/>
      <c r="G41" s="135"/>
    </row>
    <row r="42" spans="1:256" ht="20.25" customHeight="1">
      <c r="A42" s="136" t="s">
        <v>107</v>
      </c>
      <c r="B42" s="136" t="s">
        <v>401</v>
      </c>
      <c r="C42" s="133" t="s">
        <v>108</v>
      </c>
      <c r="D42" s="137"/>
      <c r="E42" s="138"/>
      <c r="F42" s="137"/>
      <c r="G42" s="137"/>
      <c r="H42" s="139"/>
      <c r="IP42" s="30"/>
      <c r="IQ42" s="30"/>
      <c r="IR42" s="30"/>
      <c r="IS42" s="30"/>
      <c r="IT42" s="30"/>
      <c r="IU42" s="30"/>
      <c r="IV42" s="30"/>
    </row>
    <row r="43" spans="1:7" s="74" customFormat="1" ht="20.25" customHeight="1">
      <c r="A43" s="136" t="s">
        <v>15</v>
      </c>
      <c r="B43" s="136" t="s">
        <v>401</v>
      </c>
      <c r="C43" s="113" t="s">
        <v>109</v>
      </c>
      <c r="D43" s="88"/>
      <c r="E43" s="48"/>
      <c r="F43" s="140"/>
      <c r="G43" s="140"/>
    </row>
    <row r="44" spans="1:256" s="74" customFormat="1" ht="19.5" customHeight="1">
      <c r="A44" s="136" t="s">
        <v>17</v>
      </c>
      <c r="B44" s="78" t="s">
        <v>401</v>
      </c>
      <c r="C44" s="358" t="s">
        <v>534</v>
      </c>
      <c r="D44" s="333"/>
      <c r="E44" s="357"/>
      <c r="F44" s="348"/>
      <c r="G44" s="512">
        <v>100</v>
      </c>
      <c r="IP44" s="37"/>
      <c r="IQ44" s="37"/>
      <c r="IR44" s="37"/>
      <c r="IS44" s="37"/>
      <c r="IT44" s="37"/>
      <c r="IU44" s="37"/>
      <c r="IV44" s="37"/>
    </row>
    <row r="45" spans="1:256" s="74" customFormat="1" ht="19.5" customHeight="1">
      <c r="A45" s="141"/>
      <c r="B45" s="141"/>
      <c r="C45" s="321" t="s">
        <v>110</v>
      </c>
      <c r="D45" s="322">
        <v>33798</v>
      </c>
      <c r="E45" s="322">
        <v>41187</v>
      </c>
      <c r="F45" s="322">
        <v>35537</v>
      </c>
      <c r="G45" s="322">
        <v>33228</v>
      </c>
      <c r="I45" s="305"/>
      <c r="IP45" s="37"/>
      <c r="IQ45" s="37"/>
      <c r="IR45" s="37"/>
      <c r="IS45" s="37"/>
      <c r="IT45" s="37"/>
      <c r="IU45" s="37"/>
      <c r="IV45" s="37"/>
    </row>
    <row r="46" spans="1:7" ht="15.75">
      <c r="A46" s="177"/>
      <c r="B46" s="362"/>
      <c r="C46" s="185" t="s">
        <v>132</v>
      </c>
      <c r="D46" s="186">
        <v>30853</v>
      </c>
      <c r="E46" s="186">
        <v>38572</v>
      </c>
      <c r="F46" s="186">
        <v>32922</v>
      </c>
      <c r="G46" s="186">
        <v>30738</v>
      </c>
    </row>
    <row r="47" spans="1:7" ht="15.75">
      <c r="A47" s="187"/>
      <c r="B47" s="363"/>
      <c r="C47" s="188" t="s">
        <v>133</v>
      </c>
      <c r="D47" s="189">
        <v>2945</v>
      </c>
      <c r="E47" s="189">
        <v>2615</v>
      </c>
      <c r="F47" s="189">
        <v>2615</v>
      </c>
      <c r="G47" s="189">
        <v>2490</v>
      </c>
    </row>
    <row r="48" spans="1:7" ht="16.5">
      <c r="A48" s="190"/>
      <c r="B48" s="190"/>
      <c r="C48" s="191" t="s">
        <v>134</v>
      </c>
      <c r="D48" s="192">
        <v>9</v>
      </c>
      <c r="E48" s="192">
        <v>9</v>
      </c>
      <c r="F48" s="192">
        <v>9</v>
      </c>
      <c r="G48" s="192">
        <v>9</v>
      </c>
    </row>
    <row r="49" spans="1:7" ht="16.5">
      <c r="A49" s="193"/>
      <c r="B49" s="193"/>
      <c r="C49" s="193" t="s">
        <v>135</v>
      </c>
      <c r="D49" s="194">
        <v>9</v>
      </c>
      <c r="E49" s="194">
        <v>9</v>
      </c>
      <c r="F49" s="194">
        <v>8</v>
      </c>
      <c r="G49" s="194">
        <v>9</v>
      </c>
    </row>
    <row r="50" spans="1:7" ht="16.5">
      <c r="A50" s="49"/>
      <c r="B50" s="49"/>
      <c r="C50" s="49" t="s">
        <v>133</v>
      </c>
      <c r="D50" s="88"/>
      <c r="E50" s="88"/>
      <c r="F50" s="88"/>
      <c r="G50" s="88"/>
    </row>
    <row r="51" spans="1:7" ht="16.5">
      <c r="A51" s="195"/>
      <c r="B51" s="195"/>
      <c r="C51" s="195" t="s">
        <v>136</v>
      </c>
      <c r="D51" s="140">
        <v>8</v>
      </c>
      <c r="E51" s="140">
        <v>8</v>
      </c>
      <c r="F51" s="140">
        <v>7</v>
      </c>
      <c r="G51" s="140">
        <v>8</v>
      </c>
    </row>
    <row r="52" ht="16.5">
      <c r="G52" s="58" t="s">
        <v>535</v>
      </c>
    </row>
  </sheetData>
  <sheetProtection selectLockedCells="1" selectUnlockedCells="1"/>
  <mergeCells count="4">
    <mergeCell ref="A5:G5"/>
    <mergeCell ref="A12:B12"/>
    <mergeCell ref="A15:B15"/>
    <mergeCell ref="A16:B16"/>
  </mergeCells>
  <printOptions horizontalCentered="1"/>
  <pageMargins left="0.32013888888888886" right="0.3902777777777778" top="0.42986111111111114" bottom="0.4722222222222222" header="0.5118055555555555" footer="0.5118055555555555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C19">
      <selection activeCell="K39" sqref="K39"/>
    </sheetView>
  </sheetViews>
  <sheetFormatPr defaultColWidth="11.625" defaultRowHeight="12.75"/>
  <cols>
    <col min="1" max="1" width="4.00390625" style="143" customWidth="1"/>
    <col min="2" max="2" width="31.00390625" style="144" customWidth="1"/>
    <col min="3" max="3" width="9.375" style="97" customWidth="1"/>
    <col min="4" max="4" width="9.375" style="521" customWidth="1"/>
    <col min="5" max="6" width="9.375" style="97" customWidth="1"/>
    <col min="7" max="7" width="3.625" style="143" customWidth="1"/>
    <col min="8" max="8" width="28.625" style="144" customWidth="1"/>
    <col min="9" max="10" width="9.375" style="97" customWidth="1"/>
    <col min="11" max="12" width="9.375" style="3" customWidth="1"/>
  </cols>
  <sheetData>
    <row r="1" spans="1:12" ht="12" customHeight="1">
      <c r="A1" s="145"/>
      <c r="B1" s="145"/>
      <c r="C1" s="145"/>
      <c r="D1" s="519"/>
      <c r="E1" s="145"/>
      <c r="F1" s="145"/>
      <c r="G1" s="145"/>
      <c r="H1" s="145"/>
      <c r="I1" s="145"/>
      <c r="J1" s="145"/>
      <c r="L1" s="98" t="s">
        <v>111</v>
      </c>
    </row>
    <row r="2" spans="1:12" ht="10.5" customHeight="1">
      <c r="A2" s="145"/>
      <c r="B2" s="145"/>
      <c r="C2" s="145"/>
      <c r="D2" s="519"/>
      <c r="E2" s="145"/>
      <c r="F2" s="145"/>
      <c r="G2" s="145"/>
      <c r="H2" s="145"/>
      <c r="I2" s="145"/>
      <c r="J2" s="145"/>
      <c r="L2" s="98" t="s">
        <v>1</v>
      </c>
    </row>
    <row r="3" spans="1:12" ht="20.25" customHeight="1">
      <c r="A3" s="145"/>
      <c r="B3" s="145"/>
      <c r="C3" s="145"/>
      <c r="D3" s="519"/>
      <c r="E3" s="145"/>
      <c r="F3" s="145"/>
      <c r="G3" s="145"/>
      <c r="H3" s="145"/>
      <c r="I3" s="145"/>
      <c r="J3" s="145"/>
      <c r="L3" s="98"/>
    </row>
    <row r="4" spans="1:12" s="146" customFormat="1" ht="21" customHeight="1">
      <c r="A4" s="535" t="s">
        <v>284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</row>
    <row r="5" spans="1:12" s="146" customFormat="1" ht="21.75" customHeight="1">
      <c r="A5" s="536" t="s">
        <v>547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</row>
    <row r="6" spans="1:12" s="146" customFormat="1" ht="18.75" customHeight="1">
      <c r="A6" s="147"/>
      <c r="B6" s="147"/>
      <c r="C6" s="147"/>
      <c r="D6" s="520"/>
      <c r="E6" s="147"/>
      <c r="F6" s="147"/>
      <c r="G6" s="147"/>
      <c r="H6" s="147"/>
      <c r="I6" s="147"/>
      <c r="J6" s="147"/>
      <c r="K6" s="147"/>
      <c r="L6" s="147"/>
    </row>
    <row r="7" spans="9:12" ht="9.75" customHeight="1">
      <c r="I7" s="98"/>
      <c r="J7" s="98"/>
      <c r="L7" s="98" t="s">
        <v>2</v>
      </c>
    </row>
    <row r="8" spans="1:12" s="155" customFormat="1" ht="34.5" customHeight="1">
      <c r="A8" s="148" t="s">
        <v>3</v>
      </c>
      <c r="B8" s="149" t="s">
        <v>4</v>
      </c>
      <c r="C8" s="150" t="s">
        <v>5</v>
      </c>
      <c r="D8" s="522" t="s">
        <v>286</v>
      </c>
      <c r="E8" s="151" t="s">
        <v>287</v>
      </c>
      <c r="F8" s="152" t="s">
        <v>288</v>
      </c>
      <c r="G8" s="153" t="s">
        <v>3</v>
      </c>
      <c r="H8" s="154" t="s">
        <v>4</v>
      </c>
      <c r="I8" s="150" t="s">
        <v>5</v>
      </c>
      <c r="J8" s="150" t="s">
        <v>286</v>
      </c>
      <c r="K8" s="151" t="s">
        <v>287</v>
      </c>
      <c r="L8" s="152" t="s">
        <v>288</v>
      </c>
    </row>
    <row r="9" spans="1:12" ht="12.75">
      <c r="A9" s="156"/>
      <c r="B9" s="157" t="s">
        <v>112</v>
      </c>
      <c r="C9" s="158"/>
      <c r="D9" s="523"/>
      <c r="E9" s="158"/>
      <c r="F9" s="158"/>
      <c r="G9" s="159"/>
      <c r="H9" s="160" t="s">
        <v>113</v>
      </c>
      <c r="I9" s="161"/>
      <c r="J9" s="161"/>
      <c r="K9" s="162"/>
      <c r="L9" s="162"/>
    </row>
    <row r="10" spans="1:12" ht="12.75">
      <c r="A10" s="156" t="s">
        <v>9</v>
      </c>
      <c r="B10" s="163" t="s">
        <v>114</v>
      </c>
      <c r="C10" s="158"/>
      <c r="D10" s="523"/>
      <c r="E10" s="158"/>
      <c r="F10" s="158"/>
      <c r="G10" s="159" t="s">
        <v>9</v>
      </c>
      <c r="H10" s="164" t="s">
        <v>285</v>
      </c>
      <c r="I10" s="165"/>
      <c r="J10" s="165"/>
      <c r="K10" s="165"/>
      <c r="L10" s="165"/>
    </row>
    <row r="11" spans="1:12" ht="12.75">
      <c r="A11" s="156"/>
      <c r="B11" s="163" t="s">
        <v>115</v>
      </c>
      <c r="C11" s="158">
        <v>7994</v>
      </c>
      <c r="D11" s="523">
        <v>7994</v>
      </c>
      <c r="E11" s="158">
        <v>7994</v>
      </c>
      <c r="F11" s="158">
        <v>8432</v>
      </c>
      <c r="G11" s="159"/>
      <c r="H11" s="164" t="s">
        <v>116</v>
      </c>
      <c r="I11" s="162">
        <v>10854</v>
      </c>
      <c r="J11" s="158">
        <v>10854</v>
      </c>
      <c r="K11" s="162">
        <v>9056</v>
      </c>
      <c r="L11" s="162">
        <v>11205</v>
      </c>
    </row>
    <row r="12" spans="1:12" ht="12.75">
      <c r="A12" s="156"/>
      <c r="B12" s="163" t="s">
        <v>548</v>
      </c>
      <c r="C12" s="158">
        <v>600</v>
      </c>
      <c r="D12" s="523">
        <v>4232</v>
      </c>
      <c r="E12" s="158">
        <v>4232</v>
      </c>
      <c r="F12" s="158">
        <v>1386</v>
      </c>
      <c r="G12" s="159"/>
      <c r="H12" s="164" t="s">
        <v>117</v>
      </c>
      <c r="I12" s="162">
        <v>1828</v>
      </c>
      <c r="J12" s="158">
        <v>1828</v>
      </c>
      <c r="K12" s="162">
        <v>1611</v>
      </c>
      <c r="L12" s="162">
        <v>1955</v>
      </c>
    </row>
    <row r="13" spans="1:12" ht="12.75">
      <c r="A13" s="156"/>
      <c r="B13" s="163" t="s">
        <v>549</v>
      </c>
      <c r="C13" s="158">
        <v>231</v>
      </c>
      <c r="D13" s="523">
        <v>231</v>
      </c>
      <c r="E13" s="158">
        <v>231</v>
      </c>
      <c r="F13" s="158">
        <v>1200</v>
      </c>
      <c r="G13" s="159"/>
      <c r="H13" s="164" t="s">
        <v>118</v>
      </c>
      <c r="I13" s="162">
        <v>6390</v>
      </c>
      <c r="J13" s="158">
        <v>6390</v>
      </c>
      <c r="K13" s="162">
        <v>5680</v>
      </c>
      <c r="L13" s="162">
        <v>6030</v>
      </c>
    </row>
    <row r="14" spans="1:12" ht="12.75">
      <c r="A14" s="156"/>
      <c r="B14" s="518" t="s">
        <v>551</v>
      </c>
      <c r="C14" s="158">
        <v>112</v>
      </c>
      <c r="D14" s="523">
        <v>124</v>
      </c>
      <c r="E14" s="158">
        <v>124</v>
      </c>
      <c r="F14" s="158">
        <v>102</v>
      </c>
      <c r="G14" s="159"/>
      <c r="H14" s="164"/>
      <c r="I14" s="162"/>
      <c r="J14" s="158"/>
      <c r="K14" s="162"/>
      <c r="L14" s="162"/>
    </row>
    <row r="15" spans="1:12" ht="12.75">
      <c r="A15" s="156"/>
      <c r="B15" s="163" t="s">
        <v>550</v>
      </c>
      <c r="C15" s="158">
        <v>4031</v>
      </c>
      <c r="D15" s="523">
        <v>1004</v>
      </c>
      <c r="E15" s="158">
        <v>1004</v>
      </c>
      <c r="F15" s="158"/>
      <c r="G15" s="159" t="s">
        <v>11</v>
      </c>
      <c r="H15" s="164"/>
      <c r="I15" s="165"/>
      <c r="J15" s="165"/>
      <c r="K15" s="165"/>
      <c r="L15" s="165"/>
    </row>
    <row r="16" spans="1:12" ht="12.75">
      <c r="A16" s="156"/>
      <c r="B16" s="157" t="s">
        <v>50</v>
      </c>
      <c r="C16" s="170">
        <v>12968</v>
      </c>
      <c r="D16" s="524">
        <f>SUM(D11:D15)</f>
        <v>13585</v>
      </c>
      <c r="E16" s="170">
        <v>13585</v>
      </c>
      <c r="F16" s="170">
        <f>SUM(F10:F14)</f>
        <v>11120</v>
      </c>
      <c r="G16" s="159"/>
      <c r="H16" s="164"/>
      <c r="I16" s="162"/>
      <c r="J16" s="158"/>
      <c r="K16" s="162"/>
      <c r="L16" s="162"/>
    </row>
    <row r="17" spans="1:12" ht="12.75">
      <c r="A17" s="156" t="s">
        <v>68</v>
      </c>
      <c r="B17" s="163" t="s">
        <v>14</v>
      </c>
      <c r="C17" s="158"/>
      <c r="D17" s="523"/>
      <c r="E17" s="158"/>
      <c r="F17" s="158"/>
      <c r="G17" s="159"/>
      <c r="H17" s="164"/>
      <c r="I17" s="162"/>
      <c r="J17" s="158"/>
      <c r="K17" s="162"/>
      <c r="L17" s="162"/>
    </row>
    <row r="18" spans="1:12" ht="12.75">
      <c r="A18" s="156"/>
      <c r="B18" s="166" t="s">
        <v>119</v>
      </c>
      <c r="C18" s="158"/>
      <c r="D18" s="523"/>
      <c r="E18" s="158"/>
      <c r="F18" s="158"/>
      <c r="G18" s="159"/>
      <c r="H18" s="164"/>
      <c r="I18" s="162"/>
      <c r="J18" s="158"/>
      <c r="K18" s="162"/>
      <c r="L18" s="162"/>
    </row>
    <row r="19" spans="1:12" ht="12.75">
      <c r="A19" s="156"/>
      <c r="B19" s="166" t="s">
        <v>120</v>
      </c>
      <c r="C19" s="158"/>
      <c r="D19" s="523"/>
      <c r="E19" s="158"/>
      <c r="F19" s="158"/>
      <c r="G19" s="159" t="s">
        <v>121</v>
      </c>
      <c r="H19" s="164"/>
      <c r="I19" s="165"/>
      <c r="J19" s="165"/>
      <c r="K19" s="165"/>
      <c r="L19" s="165"/>
    </row>
    <row r="20" spans="1:12" ht="12.75">
      <c r="A20" s="156"/>
      <c r="B20" s="166" t="s">
        <v>122</v>
      </c>
      <c r="C20" s="167"/>
      <c r="D20" s="523"/>
      <c r="E20" s="158"/>
      <c r="F20" s="167"/>
      <c r="G20" s="159"/>
      <c r="H20" s="164"/>
      <c r="I20" s="162"/>
      <c r="J20" s="158"/>
      <c r="K20" s="165"/>
      <c r="L20" s="165"/>
    </row>
    <row r="21" spans="1:12" ht="12.75">
      <c r="A21" s="156"/>
      <c r="B21" s="166" t="s">
        <v>123</v>
      </c>
      <c r="C21" s="167">
        <v>1777</v>
      </c>
      <c r="D21" s="523">
        <v>1919</v>
      </c>
      <c r="E21" s="158">
        <v>1919</v>
      </c>
      <c r="F21" s="167">
        <v>1777</v>
      </c>
      <c r="G21" s="159"/>
      <c r="H21" s="164"/>
      <c r="I21" s="162"/>
      <c r="J21" s="158"/>
      <c r="K21" s="162"/>
      <c r="L21" s="162"/>
    </row>
    <row r="22" spans="1:12" ht="12.75">
      <c r="A22" s="156"/>
      <c r="B22" s="166" t="s">
        <v>552</v>
      </c>
      <c r="C22" s="167">
        <v>371</v>
      </c>
      <c r="D22" s="523"/>
      <c r="E22" s="158"/>
      <c r="F22" s="167"/>
      <c r="G22" s="159"/>
      <c r="H22" s="164"/>
      <c r="I22" s="162"/>
      <c r="J22" s="158"/>
      <c r="K22" s="162"/>
      <c r="L22" s="162"/>
    </row>
    <row r="23" spans="1:12" ht="12.75">
      <c r="A23" s="156"/>
      <c r="B23" s="163" t="s">
        <v>553</v>
      </c>
      <c r="C23" s="158">
        <v>573</v>
      </c>
      <c r="D23" s="523">
        <v>573</v>
      </c>
      <c r="E23" s="158">
        <v>486</v>
      </c>
      <c r="F23" s="158">
        <v>485</v>
      </c>
      <c r="G23" s="159"/>
      <c r="H23" s="164"/>
      <c r="I23" s="162"/>
      <c r="J23" s="158"/>
      <c r="K23" s="162"/>
      <c r="L23" s="162"/>
    </row>
    <row r="24" spans="1:12" ht="12.75">
      <c r="A24" s="156"/>
      <c r="B24" s="163" t="s">
        <v>554</v>
      </c>
      <c r="C24" s="158"/>
      <c r="D24" s="523"/>
      <c r="E24" s="158"/>
      <c r="F24" s="158"/>
      <c r="G24" s="159"/>
      <c r="H24" s="164"/>
      <c r="I24" s="162"/>
      <c r="J24" s="158"/>
      <c r="K24" s="162"/>
      <c r="L24" s="162"/>
    </row>
    <row r="25" spans="1:12" ht="12.75">
      <c r="A25" s="156"/>
      <c r="B25" s="163" t="s">
        <v>555</v>
      </c>
      <c r="C25" s="158"/>
      <c r="D25" s="523">
        <v>409</v>
      </c>
      <c r="E25" s="158">
        <v>409</v>
      </c>
      <c r="F25" s="158">
        <v>409</v>
      </c>
      <c r="G25" s="159"/>
      <c r="H25" s="164"/>
      <c r="I25" s="162"/>
      <c r="J25" s="158"/>
      <c r="K25" s="162"/>
      <c r="L25" s="162"/>
    </row>
    <row r="26" spans="1:12" ht="12.75">
      <c r="A26" s="156"/>
      <c r="B26" s="163" t="s">
        <v>556</v>
      </c>
      <c r="C26" s="158"/>
      <c r="D26" s="523">
        <v>65</v>
      </c>
      <c r="E26" s="158">
        <v>65</v>
      </c>
      <c r="F26" s="158">
        <v>65</v>
      </c>
      <c r="G26" s="159"/>
      <c r="H26" s="164"/>
      <c r="I26" s="162"/>
      <c r="J26" s="158"/>
      <c r="K26" s="162"/>
      <c r="L26" s="162"/>
    </row>
    <row r="27" spans="1:12" ht="12.75">
      <c r="A27" s="156"/>
      <c r="B27" s="163" t="s">
        <v>124</v>
      </c>
      <c r="C27" s="158">
        <v>4</v>
      </c>
      <c r="D27" s="523">
        <v>94</v>
      </c>
      <c r="E27" s="158">
        <v>94</v>
      </c>
      <c r="F27" s="158">
        <v>140</v>
      </c>
      <c r="G27" s="159" t="s">
        <v>125</v>
      </c>
      <c r="H27" s="164"/>
      <c r="I27" s="165"/>
      <c r="J27" s="165"/>
      <c r="K27" s="165"/>
      <c r="L27" s="165"/>
    </row>
    <row r="28" spans="1:12" ht="12.75">
      <c r="A28" s="156"/>
      <c r="B28" s="157" t="s">
        <v>65</v>
      </c>
      <c r="C28" s="170">
        <f>SUM(C21:C27)</f>
        <v>2725</v>
      </c>
      <c r="D28" s="524">
        <f>SUM(D21:D27)</f>
        <v>3060</v>
      </c>
      <c r="E28" s="170">
        <f>SUM(E21:E27)</f>
        <v>2973</v>
      </c>
      <c r="F28" s="170">
        <v>2876</v>
      </c>
      <c r="G28" s="159"/>
      <c r="H28" s="164"/>
      <c r="I28" s="162"/>
      <c r="J28" s="158"/>
      <c r="K28" s="165"/>
      <c r="L28" s="165"/>
    </row>
    <row r="29" spans="1:12" ht="12.75">
      <c r="A29" s="156" t="s">
        <v>13</v>
      </c>
      <c r="B29" s="163" t="s">
        <v>16</v>
      </c>
      <c r="C29" s="158">
        <v>284</v>
      </c>
      <c r="D29" s="523">
        <v>717</v>
      </c>
      <c r="E29" s="158">
        <v>675</v>
      </c>
      <c r="F29" s="158">
        <v>200</v>
      </c>
      <c r="G29" s="159"/>
      <c r="H29" s="164"/>
      <c r="I29" s="162"/>
      <c r="J29" s="158"/>
      <c r="K29" s="162"/>
      <c r="L29" s="162"/>
    </row>
    <row r="30" spans="1:12" ht="12.75">
      <c r="A30" s="156" t="s">
        <v>125</v>
      </c>
      <c r="B30" s="163" t="s">
        <v>77</v>
      </c>
      <c r="C30" s="158">
        <v>8415</v>
      </c>
      <c r="D30" s="523">
        <v>8415</v>
      </c>
      <c r="E30" s="158">
        <v>8218</v>
      </c>
      <c r="F30" s="158">
        <v>8157</v>
      </c>
      <c r="G30" s="159"/>
      <c r="H30" s="164"/>
      <c r="I30" s="162"/>
      <c r="J30" s="158"/>
      <c r="K30" s="162"/>
      <c r="L30" s="162"/>
    </row>
    <row r="31" spans="1:12" ht="12.75">
      <c r="A31" s="156" t="s">
        <v>17</v>
      </c>
      <c r="B31" s="163" t="s">
        <v>77</v>
      </c>
      <c r="C31" s="158"/>
      <c r="D31" s="523">
        <v>1000</v>
      </c>
      <c r="E31" s="158">
        <v>1000</v>
      </c>
      <c r="F31" s="158"/>
      <c r="G31" s="159" t="s">
        <v>17</v>
      </c>
      <c r="H31" s="164" t="s">
        <v>32</v>
      </c>
      <c r="I31" s="162">
        <v>6016</v>
      </c>
      <c r="J31" s="158">
        <v>6126</v>
      </c>
      <c r="K31" s="162">
        <v>6126</v>
      </c>
      <c r="L31" s="162">
        <v>3309</v>
      </c>
    </row>
    <row r="32" spans="1:12" ht="12.75">
      <c r="A32" s="156"/>
      <c r="B32" s="168"/>
      <c r="C32" s="158"/>
      <c r="D32" s="523"/>
      <c r="E32" s="158"/>
      <c r="F32" s="158"/>
      <c r="G32" s="159" t="s">
        <v>19</v>
      </c>
      <c r="H32" s="164" t="s">
        <v>33</v>
      </c>
      <c r="I32" s="162">
        <v>450</v>
      </c>
      <c r="J32" s="158">
        <v>1450</v>
      </c>
      <c r="K32" s="162">
        <v>1397</v>
      </c>
      <c r="L32" s="162">
        <v>486</v>
      </c>
    </row>
    <row r="33" spans="1:12" s="37" customFormat="1" ht="12.75">
      <c r="A33" s="169"/>
      <c r="B33" s="157" t="s">
        <v>74</v>
      </c>
      <c r="C33" s="170"/>
      <c r="D33" s="524"/>
      <c r="E33" s="170"/>
      <c r="F33" s="170"/>
      <c r="G33" s="171"/>
      <c r="H33" s="160" t="s">
        <v>126</v>
      </c>
      <c r="I33" s="170">
        <f>SUM(I9:I32)</f>
        <v>25538</v>
      </c>
      <c r="J33" s="170">
        <f>SUM(J9:J32)</f>
        <v>26648</v>
      </c>
      <c r="K33" s="170">
        <f>SUM(K10:K32)</f>
        <v>23870</v>
      </c>
      <c r="L33" s="170">
        <f>SUM(L9:L32)</f>
        <v>22985</v>
      </c>
    </row>
    <row r="34" spans="1:12" ht="12.75">
      <c r="A34" s="156"/>
      <c r="B34" s="157" t="s">
        <v>127</v>
      </c>
      <c r="C34" s="158">
        <v>5160</v>
      </c>
      <c r="D34" s="523">
        <v>1801</v>
      </c>
      <c r="E34" s="158">
        <v>1801</v>
      </c>
      <c r="F34" s="158">
        <v>1368</v>
      </c>
      <c r="G34" s="159"/>
      <c r="H34" s="172" t="s">
        <v>128</v>
      </c>
      <c r="I34" s="162"/>
      <c r="J34" s="173"/>
      <c r="K34" s="162"/>
      <c r="L34" s="162"/>
    </row>
    <row r="35" spans="1:12" ht="12.75">
      <c r="A35" s="156" t="s">
        <v>87</v>
      </c>
      <c r="B35" s="163" t="s">
        <v>129</v>
      </c>
      <c r="C35" s="158"/>
      <c r="D35" s="523">
        <v>8363</v>
      </c>
      <c r="E35" s="158">
        <v>8363</v>
      </c>
      <c r="F35" s="158">
        <v>3951</v>
      </c>
      <c r="G35" s="159" t="s">
        <v>9</v>
      </c>
      <c r="H35" s="174" t="s">
        <v>35</v>
      </c>
      <c r="I35" s="162">
        <v>1255</v>
      </c>
      <c r="J35" s="173">
        <v>941</v>
      </c>
      <c r="K35" s="162">
        <v>605</v>
      </c>
      <c r="L35" s="162">
        <v>869</v>
      </c>
    </row>
    <row r="36" spans="1:12" ht="12.75">
      <c r="A36" s="156" t="s">
        <v>68</v>
      </c>
      <c r="B36" s="163" t="s">
        <v>18</v>
      </c>
      <c r="C36" s="158"/>
      <c r="D36" s="523"/>
      <c r="E36" s="158"/>
      <c r="F36" s="158"/>
      <c r="G36" s="159" t="s">
        <v>11</v>
      </c>
      <c r="H36" s="174" t="s">
        <v>36</v>
      </c>
      <c r="I36" s="162">
        <v>1845</v>
      </c>
      <c r="J36" s="173">
        <v>7199</v>
      </c>
      <c r="K36" s="162">
        <v>4663</v>
      </c>
      <c r="L36" s="162">
        <v>7906</v>
      </c>
    </row>
    <row r="37" spans="1:12" ht="12.75">
      <c r="A37" s="156" t="s">
        <v>13</v>
      </c>
      <c r="B37" s="163" t="s">
        <v>81</v>
      </c>
      <c r="C37" s="158"/>
      <c r="D37" s="523"/>
      <c r="E37" s="158"/>
      <c r="F37" s="158"/>
      <c r="G37" s="159" t="s">
        <v>13</v>
      </c>
      <c r="H37" s="174" t="s">
        <v>38</v>
      </c>
      <c r="I37" s="162">
        <v>5160</v>
      </c>
      <c r="J37" s="173">
        <v>1239</v>
      </c>
      <c r="K37" s="162">
        <v>1239</v>
      </c>
      <c r="L37" s="162">
        <v>1368</v>
      </c>
    </row>
    <row r="38" spans="1:12" ht="12.75">
      <c r="A38" s="159"/>
      <c r="B38" s="175" t="s">
        <v>130</v>
      </c>
      <c r="C38" s="176"/>
      <c r="D38" s="525"/>
      <c r="E38" s="176"/>
      <c r="F38" s="176"/>
      <c r="G38" s="159"/>
      <c r="H38" s="172" t="s">
        <v>557</v>
      </c>
      <c r="I38" s="176"/>
      <c r="J38" s="176">
        <v>5160</v>
      </c>
      <c r="K38" s="176">
        <v>5160</v>
      </c>
      <c r="L38" s="176"/>
    </row>
    <row r="39" spans="1:12" ht="12.75">
      <c r="A39" s="159"/>
      <c r="B39" s="175" t="s">
        <v>131</v>
      </c>
      <c r="C39" s="176">
        <v>4246</v>
      </c>
      <c r="D39" s="525">
        <v>4246</v>
      </c>
      <c r="E39" s="176">
        <v>4246</v>
      </c>
      <c r="F39" s="176">
        <v>5556</v>
      </c>
      <c r="G39" s="159"/>
      <c r="H39" s="172" t="s">
        <v>558</v>
      </c>
      <c r="I39" s="176"/>
      <c r="J39" s="176"/>
      <c r="K39" s="176"/>
      <c r="L39" s="176">
        <v>100</v>
      </c>
    </row>
    <row r="40" spans="1:12" s="30" customFormat="1" ht="12.75">
      <c r="A40" s="177"/>
      <c r="B40" s="178" t="s">
        <v>26</v>
      </c>
      <c r="C40" s="179">
        <v>33798</v>
      </c>
      <c r="D40" s="526">
        <v>41187</v>
      </c>
      <c r="E40" s="179">
        <v>40861</v>
      </c>
      <c r="F40" s="179">
        <v>33228</v>
      </c>
      <c r="G40" s="177"/>
      <c r="H40" s="180" t="s">
        <v>40</v>
      </c>
      <c r="I40" s="179">
        <f>SUM(I37+I36+I35+I33)</f>
        <v>33798</v>
      </c>
      <c r="J40" s="179">
        <f>SUM(J38+J37+J36+J35+J33)</f>
        <v>41187</v>
      </c>
      <c r="K40" s="179">
        <v>35537</v>
      </c>
      <c r="L40" s="179">
        <f>SUM(L33:L39)</f>
        <v>33228</v>
      </c>
    </row>
    <row r="41" spans="7:12" ht="15.75">
      <c r="G41" s="181"/>
      <c r="H41" s="182"/>
      <c r="K41" s="95"/>
      <c r="L41" s="95"/>
    </row>
    <row r="42" spans="8:12" ht="15.75">
      <c r="H42" s="182"/>
      <c r="K42" s="95"/>
      <c r="L42" s="95"/>
    </row>
    <row r="43" spans="8:12" ht="15.75">
      <c r="H43" s="182"/>
      <c r="K43" s="95"/>
      <c r="L43" s="95"/>
    </row>
    <row r="44" spans="8:12" ht="15.75">
      <c r="H44" s="182"/>
      <c r="K44" s="95"/>
      <c r="L44" s="95"/>
    </row>
    <row r="45" spans="8:12" ht="15.75">
      <c r="H45" s="182"/>
      <c r="K45" s="97"/>
      <c r="L45" s="97"/>
    </row>
    <row r="46" spans="8:12" ht="15.75">
      <c r="H46" s="182"/>
      <c r="K46" s="97"/>
      <c r="L46" s="97"/>
    </row>
    <row r="47" spans="8:12" ht="15.75">
      <c r="H47" s="182"/>
      <c r="K47" s="97"/>
      <c r="L47" s="97"/>
    </row>
    <row r="48" spans="8:12" ht="15.75">
      <c r="H48" s="182"/>
      <c r="K48" s="97"/>
      <c r="L48" s="97"/>
    </row>
    <row r="49" ht="15.75">
      <c r="H49" s="182"/>
    </row>
  </sheetData>
  <sheetProtection selectLockedCells="1" selectUnlockedCells="1"/>
  <mergeCells count="2">
    <mergeCell ref="A4:L4"/>
    <mergeCell ref="A5:L5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zoomScaleSheetLayoutView="100" zoomScalePageLayoutView="0" workbookViewId="0" topLeftCell="A1">
      <selection activeCell="G2" sqref="G2"/>
    </sheetView>
  </sheetViews>
  <sheetFormatPr defaultColWidth="7.875" defaultRowHeight="12.75"/>
  <cols>
    <col min="1" max="1" width="5.75390625" style="197" customWidth="1"/>
    <col min="2" max="2" width="8.75390625" style="197" customWidth="1"/>
    <col min="3" max="3" width="36.75390625" style="64" customWidth="1"/>
    <col min="4" max="7" width="11.375" style="3" customWidth="1"/>
    <col min="8" max="247" width="7.875" style="58" customWidth="1"/>
  </cols>
  <sheetData>
    <row r="1" spans="3:7" ht="23.25" customHeight="1">
      <c r="C1" s="198"/>
      <c r="D1" s="199"/>
      <c r="E1" s="200"/>
      <c r="G1" s="199" t="s">
        <v>137</v>
      </c>
    </row>
    <row r="2" spans="3:7" ht="14.25" customHeight="1">
      <c r="C2" s="198"/>
      <c r="D2" s="199"/>
      <c r="E2" s="200"/>
      <c r="G2" s="199" t="s">
        <v>1</v>
      </c>
    </row>
    <row r="3" spans="1:7" ht="18" customHeight="1">
      <c r="A3" s="545" t="s">
        <v>255</v>
      </c>
      <c r="B3" s="545"/>
      <c r="C3" s="545"/>
      <c r="D3" s="545"/>
      <c r="E3" s="545"/>
      <c r="F3" s="545"/>
      <c r="G3" s="545"/>
    </row>
    <row r="4" spans="1:7" s="74" customFormat="1" ht="19.5" customHeight="1">
      <c r="A4" s="545" t="s">
        <v>306</v>
      </c>
      <c r="B4" s="545"/>
      <c r="C4" s="545"/>
      <c r="D4" s="545"/>
      <c r="E4" s="545"/>
      <c r="F4" s="545"/>
      <c r="G4" s="545"/>
    </row>
    <row r="5" spans="1:7" s="74" customFormat="1" ht="12.75" customHeight="1" hidden="1">
      <c r="A5" s="143"/>
      <c r="B5" s="143"/>
      <c r="C5" s="201"/>
      <c r="D5" s="202"/>
      <c r="E5" s="204"/>
      <c r="F5" s="204"/>
      <c r="G5" s="204"/>
    </row>
    <row r="6" spans="1:7" s="74" customFormat="1" ht="17.25" customHeight="1">
      <c r="A6" s="143"/>
      <c r="B6" s="143"/>
      <c r="C6" s="183"/>
      <c r="D6" s="199"/>
      <c r="E6" s="199"/>
      <c r="F6" s="199"/>
      <c r="G6" s="199" t="s">
        <v>2</v>
      </c>
    </row>
    <row r="7" spans="1:7" s="117" customFormat="1" ht="46.5" customHeight="1">
      <c r="A7" s="288" t="s">
        <v>3</v>
      </c>
      <c r="B7" s="288" t="s">
        <v>289</v>
      </c>
      <c r="C7" s="289" t="s">
        <v>4</v>
      </c>
      <c r="D7" s="17" t="s">
        <v>5</v>
      </c>
      <c r="E7" s="17" t="s">
        <v>286</v>
      </c>
      <c r="F7" s="205" t="s">
        <v>287</v>
      </c>
      <c r="G7" s="17" t="s">
        <v>288</v>
      </c>
    </row>
    <row r="8" spans="1:7" s="117" customFormat="1" ht="18" customHeight="1">
      <c r="A8" s="291" t="s">
        <v>245</v>
      </c>
      <c r="B8" s="381" t="s">
        <v>291</v>
      </c>
      <c r="C8" s="292" t="s">
        <v>307</v>
      </c>
      <c r="D8" s="293">
        <v>8008</v>
      </c>
      <c r="E8" s="293">
        <v>7896</v>
      </c>
      <c r="F8" s="293">
        <v>6186</v>
      </c>
      <c r="G8" s="294">
        <v>7430</v>
      </c>
    </row>
    <row r="9" spans="1:7" s="117" customFormat="1" ht="18" customHeight="1">
      <c r="A9" s="291" t="s">
        <v>264</v>
      </c>
      <c r="B9" s="381" t="s">
        <v>291</v>
      </c>
      <c r="C9" s="292" t="s">
        <v>257</v>
      </c>
      <c r="D9" s="293">
        <v>1325</v>
      </c>
      <c r="E9" s="293">
        <v>1325</v>
      </c>
      <c r="F9" s="293">
        <v>1325</v>
      </c>
      <c r="G9" s="294">
        <v>1367</v>
      </c>
    </row>
    <row r="10" spans="1:7" s="117" customFormat="1" ht="24.75" customHeight="1">
      <c r="A10" s="541" t="s">
        <v>325</v>
      </c>
      <c r="B10" s="541"/>
      <c r="C10" s="541"/>
      <c r="D10" s="297">
        <f>SUM(D8:D9)</f>
        <v>9333</v>
      </c>
      <c r="E10" s="297">
        <f>SUM(E8:E9)</f>
        <v>9221</v>
      </c>
      <c r="F10" s="297">
        <f>SUM(F8:F9)</f>
        <v>7511</v>
      </c>
      <c r="G10" s="298">
        <f>SUM(G8:G9)</f>
        <v>8797</v>
      </c>
    </row>
    <row r="11" spans="1:7" s="117" customFormat="1" ht="18" customHeight="1">
      <c r="A11" s="291" t="s">
        <v>246</v>
      </c>
      <c r="B11" s="291" t="s">
        <v>308</v>
      </c>
      <c r="C11" s="292" t="s">
        <v>234</v>
      </c>
      <c r="D11" s="293"/>
      <c r="E11" s="293"/>
      <c r="F11" s="293"/>
      <c r="G11" s="294"/>
    </row>
    <row r="12" spans="1:7" s="117" customFormat="1" ht="18" customHeight="1">
      <c r="A12" s="291" t="s">
        <v>256</v>
      </c>
      <c r="B12" s="291" t="s">
        <v>309</v>
      </c>
      <c r="C12" s="292" t="s">
        <v>310</v>
      </c>
      <c r="D12" s="293"/>
      <c r="E12" s="293"/>
      <c r="F12" s="293"/>
      <c r="G12" s="294"/>
    </row>
    <row r="13" spans="1:7" s="117" customFormat="1" ht="18" customHeight="1">
      <c r="A13" s="291" t="s">
        <v>248</v>
      </c>
      <c r="B13" s="291" t="s">
        <v>311</v>
      </c>
      <c r="C13" s="292" t="s">
        <v>312</v>
      </c>
      <c r="D13" s="293"/>
      <c r="E13" s="293"/>
      <c r="F13" s="293"/>
      <c r="G13" s="294"/>
    </row>
    <row r="14" spans="1:7" s="206" customFormat="1" ht="18" customHeight="1">
      <c r="A14" s="291" t="s">
        <v>249</v>
      </c>
      <c r="B14" s="291" t="s">
        <v>292</v>
      </c>
      <c r="C14" s="292" t="s">
        <v>313</v>
      </c>
      <c r="D14" s="293">
        <v>111</v>
      </c>
      <c r="E14" s="293">
        <v>111</v>
      </c>
      <c r="F14" s="293">
        <v>95</v>
      </c>
      <c r="G14" s="293">
        <v>250</v>
      </c>
    </row>
    <row r="15" spans="1:7" s="117" customFormat="1" ht="24.75" customHeight="1">
      <c r="A15" s="540" t="s">
        <v>324</v>
      </c>
      <c r="B15" s="540"/>
      <c r="C15" s="540"/>
      <c r="D15" s="382">
        <v>111</v>
      </c>
      <c r="E15" s="382">
        <v>111</v>
      </c>
      <c r="F15" s="382">
        <v>95</v>
      </c>
      <c r="G15" s="383">
        <v>250</v>
      </c>
    </row>
    <row r="16" spans="1:7" ht="49.5" customHeight="1">
      <c r="A16" s="291" t="s">
        <v>242</v>
      </c>
      <c r="B16" s="291" t="s">
        <v>296</v>
      </c>
      <c r="C16" s="331" t="s">
        <v>319</v>
      </c>
      <c r="D16" s="332">
        <v>1160</v>
      </c>
      <c r="E16" s="332">
        <v>1160</v>
      </c>
      <c r="F16" s="293">
        <v>1160</v>
      </c>
      <c r="G16" s="293">
        <v>1032</v>
      </c>
    </row>
    <row r="17" spans="1:7" ht="49.5" customHeight="1">
      <c r="A17" s="291" t="s">
        <v>273</v>
      </c>
      <c r="B17" s="291" t="s">
        <v>296</v>
      </c>
      <c r="C17" s="331" t="s">
        <v>318</v>
      </c>
      <c r="D17" s="332"/>
      <c r="E17" s="332">
        <v>112</v>
      </c>
      <c r="F17" s="293">
        <v>112</v>
      </c>
      <c r="G17" s="293">
        <v>929</v>
      </c>
    </row>
    <row r="18" spans="1:7" ht="18" customHeight="1">
      <c r="A18" s="291" t="s">
        <v>314</v>
      </c>
      <c r="B18" s="291" t="s">
        <v>298</v>
      </c>
      <c r="C18" s="292" t="s">
        <v>235</v>
      </c>
      <c r="D18" s="293">
        <v>250</v>
      </c>
      <c r="E18" s="293">
        <v>250</v>
      </c>
      <c r="F18" s="293">
        <v>178</v>
      </c>
      <c r="G18" s="294">
        <v>197</v>
      </c>
    </row>
    <row r="19" spans="1:7" s="117" customFormat="1" ht="18" customHeight="1">
      <c r="A19" s="542" t="s">
        <v>323</v>
      </c>
      <c r="B19" s="542"/>
      <c r="C19" s="542"/>
      <c r="D19" s="295">
        <v>1410</v>
      </c>
      <c r="E19" s="295">
        <v>1522</v>
      </c>
      <c r="F19" s="295">
        <v>1450</v>
      </c>
      <c r="G19" s="296">
        <f>SUM(G16:G18)</f>
        <v>2158</v>
      </c>
    </row>
    <row r="20" spans="1:7" s="117" customFormat="1" ht="24.75" customHeight="1">
      <c r="A20" s="543" t="s">
        <v>322</v>
      </c>
      <c r="B20" s="544"/>
      <c r="C20" s="544"/>
      <c r="D20" s="297">
        <v>10854</v>
      </c>
      <c r="E20" s="297">
        <v>10854</v>
      </c>
      <c r="F20" s="297">
        <f>SUM(F19+F15+F10)</f>
        <v>9056</v>
      </c>
      <c r="G20" s="298">
        <v>11205</v>
      </c>
    </row>
    <row r="21" spans="1:7" s="117" customFormat="1" ht="18" customHeight="1">
      <c r="A21" s="291" t="s">
        <v>315</v>
      </c>
      <c r="B21" s="291" t="s">
        <v>303</v>
      </c>
      <c r="C21" s="292" t="s">
        <v>236</v>
      </c>
      <c r="D21" s="293">
        <v>671</v>
      </c>
      <c r="E21" s="293">
        <v>671</v>
      </c>
      <c r="F21" s="293">
        <v>701</v>
      </c>
      <c r="G21" s="293">
        <v>899</v>
      </c>
    </row>
    <row r="22" spans="1:7" ht="18" customHeight="1">
      <c r="A22" s="299" t="s">
        <v>316</v>
      </c>
      <c r="B22" s="291" t="s">
        <v>303</v>
      </c>
      <c r="C22" s="292" t="s">
        <v>237</v>
      </c>
      <c r="D22" s="293">
        <v>1096</v>
      </c>
      <c r="E22" s="293">
        <v>1096</v>
      </c>
      <c r="F22" s="293">
        <v>850</v>
      </c>
      <c r="G22" s="293">
        <v>1003</v>
      </c>
    </row>
    <row r="23" spans="1:7" ht="18" customHeight="1">
      <c r="A23" s="300" t="s">
        <v>320</v>
      </c>
      <c r="B23" s="291" t="s">
        <v>303</v>
      </c>
      <c r="C23" s="292" t="s">
        <v>240</v>
      </c>
      <c r="D23" s="293">
        <v>61</v>
      </c>
      <c r="E23" s="293">
        <v>61</v>
      </c>
      <c r="F23" s="293">
        <v>48</v>
      </c>
      <c r="G23" s="293">
        <v>53</v>
      </c>
    </row>
    <row r="24" spans="1:7" s="74" customFormat="1" ht="18.75" customHeight="1">
      <c r="A24" s="301">
        <v>13</v>
      </c>
      <c r="B24" s="291" t="s">
        <v>303</v>
      </c>
      <c r="C24" s="302" t="s">
        <v>238</v>
      </c>
      <c r="D24" s="303"/>
      <c r="E24" s="303"/>
      <c r="F24" s="304">
        <v>12</v>
      </c>
      <c r="G24" s="303"/>
    </row>
    <row r="25" spans="1:256" s="207" customFormat="1" ht="24.75" customHeight="1">
      <c r="A25" s="537" t="s">
        <v>321</v>
      </c>
      <c r="B25" s="538"/>
      <c r="C25" s="539"/>
      <c r="D25" s="335">
        <v>1828</v>
      </c>
      <c r="E25" s="335">
        <f>SUM(E21:E24)</f>
        <v>1828</v>
      </c>
      <c r="F25" s="335">
        <f>SUM(F21:F24)</f>
        <v>1611</v>
      </c>
      <c r="G25" s="335">
        <f>SUM(G21:G24)</f>
        <v>1955</v>
      </c>
      <c r="IN25" s="208"/>
      <c r="IO25" s="208"/>
      <c r="IP25" s="208"/>
      <c r="IQ25" s="208"/>
      <c r="IR25" s="208"/>
      <c r="IS25" s="208"/>
      <c r="IT25" s="208"/>
      <c r="IU25" s="208"/>
      <c r="IV25" s="208"/>
    </row>
    <row r="26" spans="1:3" ht="16.5">
      <c r="A26" s="143"/>
      <c r="B26" s="143"/>
      <c r="C26" s="65"/>
    </row>
    <row r="27" spans="1:3" ht="16.5">
      <c r="A27" s="143"/>
      <c r="B27" s="143"/>
      <c r="C27" s="65"/>
    </row>
    <row r="28" spans="1:3" ht="16.5">
      <c r="A28" s="143"/>
      <c r="B28" s="143"/>
      <c r="C28" s="65"/>
    </row>
    <row r="29" spans="1:3" ht="16.5">
      <c r="A29" s="143"/>
      <c r="B29" s="143"/>
      <c r="C29" s="65"/>
    </row>
    <row r="30" spans="1:3" ht="16.5">
      <c r="A30" s="143"/>
      <c r="B30" s="143"/>
      <c r="C30" s="65"/>
    </row>
    <row r="31" ht="16.5">
      <c r="C31" s="65"/>
    </row>
    <row r="32" ht="16.5">
      <c r="C32" s="65"/>
    </row>
    <row r="33" ht="16.5">
      <c r="C33" s="65"/>
    </row>
    <row r="34" ht="16.5">
      <c r="C34" s="65"/>
    </row>
    <row r="35" ht="16.5">
      <c r="C35" s="65"/>
    </row>
    <row r="36" ht="16.5">
      <c r="C36" s="65"/>
    </row>
    <row r="37" ht="16.5">
      <c r="C37" s="65"/>
    </row>
    <row r="38" ht="16.5">
      <c r="C38" s="65"/>
    </row>
    <row r="39" ht="16.5">
      <c r="C39" s="65"/>
    </row>
    <row r="40" ht="16.5">
      <c r="C40" s="65"/>
    </row>
    <row r="41" ht="16.5">
      <c r="C41" s="65"/>
    </row>
    <row r="42" ht="16.5">
      <c r="C42" s="65"/>
    </row>
    <row r="43" ht="16.5">
      <c r="C43" s="65"/>
    </row>
    <row r="44" ht="16.5">
      <c r="C44" s="65"/>
    </row>
    <row r="45" ht="16.5">
      <c r="C45" s="65"/>
    </row>
    <row r="46" ht="16.5">
      <c r="C46" s="65"/>
    </row>
    <row r="47" ht="16.5">
      <c r="C47" s="65"/>
    </row>
    <row r="48" ht="16.5">
      <c r="C48" s="65"/>
    </row>
  </sheetData>
  <sheetProtection selectLockedCells="1" selectUnlockedCells="1"/>
  <mergeCells count="7">
    <mergeCell ref="A25:C25"/>
    <mergeCell ref="A15:C15"/>
    <mergeCell ref="A10:C10"/>
    <mergeCell ref="A19:C19"/>
    <mergeCell ref="A20:C20"/>
    <mergeCell ref="A3:G3"/>
    <mergeCell ref="A4:G4"/>
  </mergeCells>
  <printOptions horizontalCentered="1"/>
  <pageMargins left="0.22013888888888888" right="0.4201388888888889" top="0.9201388888888888" bottom="2.320138888888888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 topLeftCell="C21">
      <selection activeCell="E28" sqref="E28"/>
    </sheetView>
  </sheetViews>
  <sheetFormatPr defaultColWidth="9.00390625" defaultRowHeight="12.75"/>
  <cols>
    <col min="1" max="2" width="7.25390625" style="0" customWidth="1"/>
    <col min="3" max="3" width="24.75390625" style="0" customWidth="1"/>
    <col min="4" max="4" width="15.00390625" style="0" customWidth="1"/>
    <col min="5" max="5" width="12.75390625" style="0" customWidth="1"/>
    <col min="6" max="6" width="12.375" style="0" customWidth="1"/>
    <col min="7" max="7" width="12.75390625" style="0" customWidth="1"/>
  </cols>
  <sheetData>
    <row r="1" spans="1:7" ht="49.5" customHeight="1">
      <c r="A1" s="546" t="s">
        <v>374</v>
      </c>
      <c r="B1" s="546"/>
      <c r="C1" s="546"/>
      <c r="D1" s="546"/>
      <c r="E1" s="546"/>
      <c r="F1" s="546"/>
      <c r="G1" s="411" t="s">
        <v>2</v>
      </c>
    </row>
    <row r="2" spans="1:7" ht="30" customHeight="1">
      <c r="A2" s="329" t="s">
        <v>326</v>
      </c>
      <c r="B2" s="393" t="s">
        <v>289</v>
      </c>
      <c r="C2" s="329" t="s">
        <v>4</v>
      </c>
      <c r="D2" s="407" t="s">
        <v>239</v>
      </c>
      <c r="E2" s="408" t="s">
        <v>327</v>
      </c>
      <c r="F2" s="408" t="s">
        <v>371</v>
      </c>
      <c r="G2" s="410" t="s">
        <v>370</v>
      </c>
    </row>
    <row r="3" spans="1:7" ht="30" customHeight="1">
      <c r="A3" s="282">
        <v>1</v>
      </c>
      <c r="B3" s="389" t="s">
        <v>328</v>
      </c>
      <c r="C3" s="282" t="s">
        <v>329</v>
      </c>
      <c r="D3" s="387">
        <v>11</v>
      </c>
      <c r="E3" s="281">
        <v>11</v>
      </c>
      <c r="F3" s="280">
        <v>9</v>
      </c>
      <c r="G3" s="284"/>
    </row>
    <row r="4" spans="1:7" ht="30" customHeight="1">
      <c r="A4" s="282">
        <v>2</v>
      </c>
      <c r="B4" s="389" t="s">
        <v>330</v>
      </c>
      <c r="C4" s="282" t="s">
        <v>331</v>
      </c>
      <c r="D4" s="387">
        <v>485</v>
      </c>
      <c r="E4" s="281">
        <v>985</v>
      </c>
      <c r="F4" s="280">
        <v>938</v>
      </c>
      <c r="G4" s="284">
        <v>500</v>
      </c>
    </row>
    <row r="5" spans="1:7" ht="30" customHeight="1">
      <c r="A5" s="282">
        <v>3</v>
      </c>
      <c r="B5" s="389" t="s">
        <v>333</v>
      </c>
      <c r="C5" s="282" t="s">
        <v>332</v>
      </c>
      <c r="D5" s="387">
        <v>950</v>
      </c>
      <c r="E5" s="281">
        <v>421</v>
      </c>
      <c r="F5" s="280">
        <v>154</v>
      </c>
      <c r="G5" s="284">
        <v>200</v>
      </c>
    </row>
    <row r="6" spans="1:7" s="30" customFormat="1" ht="30" customHeight="1">
      <c r="A6" s="553" t="s">
        <v>334</v>
      </c>
      <c r="B6" s="553"/>
      <c r="C6" s="553"/>
      <c r="D6" s="399">
        <f>SUM(D3:D5)</f>
        <v>1446</v>
      </c>
      <c r="E6" s="400">
        <v>1417</v>
      </c>
      <c r="F6" s="392">
        <f>SUM(F3:F5)</f>
        <v>1101</v>
      </c>
      <c r="G6" s="391">
        <f>SUM(G4:G5)</f>
        <v>700</v>
      </c>
    </row>
    <row r="7" spans="1:7" s="30" customFormat="1" ht="30" customHeight="1">
      <c r="A7" s="282">
        <v>4</v>
      </c>
      <c r="B7" s="388" t="s">
        <v>335</v>
      </c>
      <c r="C7" s="282" t="s">
        <v>338</v>
      </c>
      <c r="D7" s="387">
        <v>61</v>
      </c>
      <c r="E7" s="281">
        <v>2</v>
      </c>
      <c r="F7" s="280">
        <v>2</v>
      </c>
      <c r="G7" s="284">
        <v>43</v>
      </c>
    </row>
    <row r="8" spans="1:7" s="30" customFormat="1" ht="30" customHeight="1">
      <c r="A8" s="282">
        <v>5</v>
      </c>
      <c r="B8" s="388" t="s">
        <v>336</v>
      </c>
      <c r="C8" s="282" t="s">
        <v>339</v>
      </c>
      <c r="D8" s="387">
        <v>210</v>
      </c>
      <c r="E8" s="281">
        <v>298</v>
      </c>
      <c r="F8" s="280">
        <v>298</v>
      </c>
      <c r="G8" s="284">
        <v>300</v>
      </c>
    </row>
    <row r="9" spans="1:7" s="30" customFormat="1" ht="30" customHeight="1">
      <c r="A9" s="553" t="s">
        <v>337</v>
      </c>
      <c r="B9" s="553"/>
      <c r="C9" s="553"/>
      <c r="D9" s="399">
        <f>SUM(D7:D8)</f>
        <v>271</v>
      </c>
      <c r="E9" s="400">
        <v>300</v>
      </c>
      <c r="F9" s="392">
        <v>300</v>
      </c>
      <c r="G9" s="391">
        <v>343</v>
      </c>
    </row>
    <row r="10" spans="1:7" s="30" customFormat="1" ht="30" customHeight="1">
      <c r="A10" s="336">
        <v>6</v>
      </c>
      <c r="B10" s="394" t="s">
        <v>340</v>
      </c>
      <c r="C10" s="337" t="s">
        <v>341</v>
      </c>
      <c r="D10" s="401">
        <v>1117</v>
      </c>
      <c r="E10" s="281">
        <v>1060</v>
      </c>
      <c r="F10" s="280">
        <v>1055</v>
      </c>
      <c r="G10" s="336">
        <v>1065</v>
      </c>
    </row>
    <row r="11" spans="1:7" s="30" customFormat="1" ht="30" customHeight="1">
      <c r="A11" s="336">
        <v>7</v>
      </c>
      <c r="B11" s="394" t="s">
        <v>342</v>
      </c>
      <c r="C11" s="337" t="s">
        <v>343</v>
      </c>
      <c r="D11" s="401">
        <v>25</v>
      </c>
      <c r="E11" s="281"/>
      <c r="F11" s="280"/>
      <c r="G11" s="336"/>
    </row>
    <row r="12" spans="1:7" s="30" customFormat="1" ht="30" customHeight="1">
      <c r="A12" s="286">
        <v>8</v>
      </c>
      <c r="B12" s="394" t="s">
        <v>344</v>
      </c>
      <c r="C12" s="282" t="s">
        <v>258</v>
      </c>
      <c r="D12" s="387"/>
      <c r="E12" s="281"/>
      <c r="F12" s="280"/>
      <c r="G12" s="284"/>
    </row>
    <row r="13" spans="1:7" s="30" customFormat="1" ht="30" customHeight="1">
      <c r="A13" s="282">
        <v>9</v>
      </c>
      <c r="B13" s="394" t="s">
        <v>345</v>
      </c>
      <c r="C13" s="282" t="s">
        <v>346</v>
      </c>
      <c r="D13" s="387">
        <v>850</v>
      </c>
      <c r="E13" s="281">
        <v>708</v>
      </c>
      <c r="F13" s="280">
        <v>708</v>
      </c>
      <c r="G13" s="284">
        <v>710</v>
      </c>
    </row>
    <row r="14" spans="1:7" ht="30" customHeight="1">
      <c r="A14" s="282">
        <v>10</v>
      </c>
      <c r="B14" s="394" t="s">
        <v>347</v>
      </c>
      <c r="C14" s="282" t="s">
        <v>348</v>
      </c>
      <c r="D14" s="387"/>
      <c r="E14" s="281">
        <v>12</v>
      </c>
      <c r="F14" s="280">
        <v>12</v>
      </c>
      <c r="G14" s="284"/>
    </row>
    <row r="15" spans="1:7" ht="30" customHeight="1">
      <c r="A15" s="282">
        <v>11</v>
      </c>
      <c r="B15" s="394" t="s">
        <v>349</v>
      </c>
      <c r="C15" s="287" t="s">
        <v>351</v>
      </c>
      <c r="D15" s="387">
        <v>850</v>
      </c>
      <c r="E15" s="281">
        <v>247</v>
      </c>
      <c r="F15" s="280">
        <v>247</v>
      </c>
      <c r="G15" s="284">
        <v>1000</v>
      </c>
    </row>
    <row r="16" spans="1:7" ht="30" customHeight="1">
      <c r="A16" s="282">
        <v>12</v>
      </c>
      <c r="B16" s="394" t="s">
        <v>350</v>
      </c>
      <c r="C16" s="287" t="s">
        <v>352</v>
      </c>
      <c r="D16" s="387">
        <v>275</v>
      </c>
      <c r="E16" s="281">
        <v>1090</v>
      </c>
      <c r="F16" s="280">
        <v>1090</v>
      </c>
      <c r="G16" s="284">
        <v>1000</v>
      </c>
    </row>
    <row r="17" spans="1:7" ht="30" customHeight="1">
      <c r="A17" s="547" t="s">
        <v>353</v>
      </c>
      <c r="B17" s="548"/>
      <c r="C17" s="395" t="s">
        <v>96</v>
      </c>
      <c r="D17" s="402">
        <f>SUM(D10:D16)</f>
        <v>3117</v>
      </c>
      <c r="E17" s="403">
        <f>SUM(E10:E16)</f>
        <v>3117</v>
      </c>
      <c r="F17" s="397">
        <f>SUM(F10:F16)</f>
        <v>3112</v>
      </c>
      <c r="G17" s="396">
        <f>SUM(G10:G16)</f>
        <v>3775</v>
      </c>
    </row>
    <row r="18" spans="1:7" ht="30" customHeight="1">
      <c r="A18" s="282">
        <v>13</v>
      </c>
      <c r="B18" s="283" t="s">
        <v>354</v>
      </c>
      <c r="C18" s="282" t="s">
        <v>355</v>
      </c>
      <c r="D18" s="387">
        <v>50</v>
      </c>
      <c r="E18" s="281">
        <v>59</v>
      </c>
      <c r="F18" s="280">
        <v>59</v>
      </c>
      <c r="G18" s="284">
        <v>25</v>
      </c>
    </row>
    <row r="19" spans="1:7" ht="30" customHeight="1">
      <c r="A19" s="327">
        <v>14</v>
      </c>
      <c r="B19" s="328" t="s">
        <v>356</v>
      </c>
      <c r="C19" s="287" t="s">
        <v>357</v>
      </c>
      <c r="D19" s="327">
        <v>34</v>
      </c>
      <c r="E19" s="404">
        <v>48</v>
      </c>
      <c r="F19" s="385">
        <v>48</v>
      </c>
      <c r="G19" s="386">
        <v>25</v>
      </c>
    </row>
    <row r="20" spans="1:7" ht="30" customHeight="1">
      <c r="A20" s="549" t="s">
        <v>358</v>
      </c>
      <c r="B20" s="550"/>
      <c r="C20" s="409" t="s">
        <v>372</v>
      </c>
      <c r="D20" s="405">
        <v>84</v>
      </c>
      <c r="E20" s="406">
        <v>107</v>
      </c>
      <c r="F20" s="326">
        <v>107</v>
      </c>
      <c r="G20" s="384">
        <f>SUM(G18:G19)</f>
        <v>50</v>
      </c>
    </row>
    <row r="21" spans="1:7" ht="30" customHeight="1">
      <c r="A21" s="282">
        <v>15</v>
      </c>
      <c r="B21" s="283" t="s">
        <v>359</v>
      </c>
      <c r="C21" s="282" t="s">
        <v>360</v>
      </c>
      <c r="D21" s="387">
        <v>1273</v>
      </c>
      <c r="E21" s="281">
        <v>1251</v>
      </c>
      <c r="F21" s="280">
        <v>962</v>
      </c>
      <c r="G21" s="284">
        <v>1030</v>
      </c>
    </row>
    <row r="22" spans="1:7" ht="30" customHeight="1">
      <c r="A22" s="282">
        <v>16</v>
      </c>
      <c r="B22" s="283" t="s">
        <v>361</v>
      </c>
      <c r="C22" s="282" t="s">
        <v>362</v>
      </c>
      <c r="D22" s="387">
        <v>21</v>
      </c>
      <c r="E22" s="281">
        <v>20</v>
      </c>
      <c r="F22" s="280">
        <v>12</v>
      </c>
      <c r="G22" s="284">
        <v>72</v>
      </c>
    </row>
    <row r="23" spans="1:7" ht="30" customHeight="1">
      <c r="A23" s="282">
        <v>17</v>
      </c>
      <c r="B23" s="283" t="s">
        <v>363</v>
      </c>
      <c r="C23" s="282" t="s">
        <v>364</v>
      </c>
      <c r="D23" s="387">
        <v>56</v>
      </c>
      <c r="E23" s="281">
        <v>79</v>
      </c>
      <c r="F23" s="280">
        <v>79</v>
      </c>
      <c r="G23" s="284"/>
    </row>
    <row r="24" spans="1:7" ht="30" customHeight="1">
      <c r="A24" s="282"/>
      <c r="B24" s="283"/>
      <c r="C24" s="282" t="s">
        <v>365</v>
      </c>
      <c r="D24" s="387"/>
      <c r="E24" s="281"/>
      <c r="F24" s="280">
        <v>22</v>
      </c>
      <c r="G24" s="284"/>
    </row>
    <row r="25" spans="1:7" ht="30" customHeight="1">
      <c r="A25" s="282">
        <v>18</v>
      </c>
      <c r="B25" s="283" t="s">
        <v>366</v>
      </c>
      <c r="C25" s="282" t="s">
        <v>367</v>
      </c>
      <c r="D25" s="387">
        <v>122</v>
      </c>
      <c r="E25" s="281">
        <v>99</v>
      </c>
      <c r="F25" s="281">
        <v>7</v>
      </c>
      <c r="G25" s="284">
        <v>60</v>
      </c>
    </row>
    <row r="26" spans="1:7" ht="30" customHeight="1">
      <c r="A26" s="549" t="s">
        <v>368</v>
      </c>
      <c r="B26" s="550"/>
      <c r="C26" s="398" t="s">
        <v>369</v>
      </c>
      <c r="D26" s="402">
        <f>SUM(D21:D25)</f>
        <v>1472</v>
      </c>
      <c r="E26" s="403">
        <f>SUM(E21:E25)</f>
        <v>1449</v>
      </c>
      <c r="F26" s="403">
        <v>1060</v>
      </c>
      <c r="G26" s="396">
        <f>SUM(G21:G25)</f>
        <v>1162</v>
      </c>
    </row>
    <row r="27" spans="1:7" ht="30" customHeight="1">
      <c r="A27" s="551" t="s">
        <v>373</v>
      </c>
      <c r="B27" s="552"/>
      <c r="C27" s="552"/>
      <c r="D27" s="402">
        <f>SUM(D26+D20+D17+D9+D6)</f>
        <v>6390</v>
      </c>
      <c r="E27" s="403">
        <v>6390</v>
      </c>
      <c r="F27" s="397">
        <v>5680</v>
      </c>
      <c r="G27" s="396">
        <v>6030</v>
      </c>
    </row>
    <row r="28" ht="24.75" customHeight="1"/>
    <row r="29" ht="18" customHeight="1"/>
    <row r="30" ht="18" customHeight="1"/>
    <row r="31" s="196" customFormat="1" ht="18" customHeight="1"/>
    <row r="32" ht="18" customHeight="1"/>
    <row r="33" ht="18" customHeight="1"/>
    <row r="34" s="146" customFormat="1" ht="18" customHeight="1"/>
    <row r="35" s="146" customFormat="1" ht="16.5" customHeight="1"/>
  </sheetData>
  <sheetProtection selectLockedCells="1" selectUnlockedCells="1"/>
  <mergeCells count="7">
    <mergeCell ref="A1:F1"/>
    <mergeCell ref="A17:B17"/>
    <mergeCell ref="A20:B20"/>
    <mergeCell ref="A26:B26"/>
    <mergeCell ref="A27:C27"/>
    <mergeCell ref="A6:C6"/>
    <mergeCell ref="A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="60" workbookViewId="0" topLeftCell="B46">
      <selection activeCell="G23" sqref="G23"/>
    </sheetView>
  </sheetViews>
  <sheetFormatPr defaultColWidth="9.00390625" defaultRowHeight="12.75"/>
  <cols>
    <col min="1" max="1" width="8.00390625" style="0" customWidth="1"/>
    <col min="2" max="2" width="32.75390625" style="0" customWidth="1"/>
    <col min="3" max="6" width="12.375" style="279" customWidth="1"/>
    <col min="7" max="7" width="32.625" style="0" customWidth="1"/>
    <col min="8" max="8" width="11.25390625" style="279" customWidth="1"/>
    <col min="9" max="9" width="12.375" style="0" customWidth="1"/>
    <col min="10" max="10" width="9.75390625" style="0" customWidth="1"/>
    <col min="11" max="11" width="10.875" style="0" customWidth="1"/>
  </cols>
  <sheetData>
    <row r="1" s="3" customFormat="1" ht="12.75">
      <c r="H1" s="98" t="s">
        <v>138</v>
      </c>
    </row>
    <row r="2" s="3" customFormat="1" ht="12.75">
      <c r="H2" s="98" t="s">
        <v>1</v>
      </c>
    </row>
    <row r="3" spans="2:8" s="3" customFormat="1" ht="35.25" customHeight="1">
      <c r="B3" s="528" t="s">
        <v>458</v>
      </c>
      <c r="C3" s="528"/>
      <c r="D3" s="528"/>
      <c r="E3" s="528"/>
      <c r="F3" s="528"/>
      <c r="G3" s="528"/>
      <c r="H3" s="528"/>
    </row>
    <row r="4" s="3" customFormat="1" ht="12.75">
      <c r="H4" s="98" t="s">
        <v>2</v>
      </c>
    </row>
    <row r="5" spans="2:11" ht="39.75" customHeight="1">
      <c r="B5" s="564" t="s">
        <v>459</v>
      </c>
      <c r="C5" s="564"/>
      <c r="D5" s="490" t="s">
        <v>460</v>
      </c>
      <c r="E5" s="490" t="s">
        <v>462</v>
      </c>
      <c r="F5" s="490" t="s">
        <v>461</v>
      </c>
      <c r="G5" s="565" t="s">
        <v>517</v>
      </c>
      <c r="H5" s="566"/>
      <c r="I5" s="493" t="s">
        <v>460</v>
      </c>
      <c r="J5" s="493" t="s">
        <v>462</v>
      </c>
      <c r="K5" s="493" t="s">
        <v>461</v>
      </c>
    </row>
    <row r="6" spans="1:11" ht="39.75" customHeight="1">
      <c r="A6" s="460"/>
      <c r="B6" s="567" t="s">
        <v>139</v>
      </c>
      <c r="C6" s="554"/>
      <c r="D6" s="359"/>
      <c r="E6" s="359"/>
      <c r="F6" s="361"/>
      <c r="G6" s="568" t="s">
        <v>139</v>
      </c>
      <c r="H6" s="568"/>
      <c r="I6" s="460"/>
      <c r="J6" s="460"/>
      <c r="K6" s="460"/>
    </row>
    <row r="7" spans="1:11" ht="15.75">
      <c r="A7" s="467" t="s">
        <v>443</v>
      </c>
      <c r="B7" s="462" t="s">
        <v>463</v>
      </c>
      <c r="C7" s="23"/>
      <c r="D7" s="23"/>
      <c r="E7" s="23"/>
      <c r="F7" s="491"/>
      <c r="G7" s="277" t="s">
        <v>87</v>
      </c>
      <c r="H7" s="342"/>
      <c r="I7" s="460"/>
      <c r="J7" s="460"/>
      <c r="K7" s="460"/>
    </row>
    <row r="8" spans="1:11" ht="15.75">
      <c r="A8" s="467"/>
      <c r="B8" s="462"/>
      <c r="C8" s="23"/>
      <c r="D8" s="23"/>
      <c r="E8" s="23"/>
      <c r="F8" s="491"/>
      <c r="G8" s="277" t="s">
        <v>518</v>
      </c>
      <c r="H8" s="342">
        <v>9694</v>
      </c>
      <c r="I8" s="460">
        <v>9582</v>
      </c>
      <c r="J8" s="460">
        <v>7784</v>
      </c>
      <c r="K8" s="460">
        <v>9244</v>
      </c>
    </row>
    <row r="9" spans="1:11" ht="15.75">
      <c r="A9" s="467"/>
      <c r="B9" s="462"/>
      <c r="C9" s="23"/>
      <c r="D9" s="23"/>
      <c r="E9" s="23"/>
      <c r="F9" s="491"/>
      <c r="G9" s="277" t="s">
        <v>519</v>
      </c>
      <c r="H9" s="342">
        <v>1515</v>
      </c>
      <c r="I9" s="460">
        <v>1485</v>
      </c>
      <c r="J9" s="460">
        <v>1268</v>
      </c>
      <c r="K9" s="460">
        <v>1426</v>
      </c>
    </row>
    <row r="10" spans="1:11" ht="15.75">
      <c r="A10" s="467" t="s">
        <v>443</v>
      </c>
      <c r="B10" s="462" t="s">
        <v>140</v>
      </c>
      <c r="C10" s="23">
        <v>2473</v>
      </c>
      <c r="D10" s="23">
        <v>2473</v>
      </c>
      <c r="E10" s="23">
        <v>2473</v>
      </c>
      <c r="F10" s="492">
        <v>2574</v>
      </c>
      <c r="G10" s="277" t="s">
        <v>281</v>
      </c>
      <c r="H10" s="342">
        <v>6390</v>
      </c>
      <c r="I10" s="460">
        <v>6390</v>
      </c>
      <c r="J10" s="460">
        <v>5680</v>
      </c>
      <c r="K10" s="460">
        <v>6030</v>
      </c>
    </row>
    <row r="11" spans="1:11" ht="15.75">
      <c r="A11" s="467" t="s">
        <v>443</v>
      </c>
      <c r="B11" s="462" t="s">
        <v>474</v>
      </c>
      <c r="C11" s="23">
        <v>1521</v>
      </c>
      <c r="D11" s="23">
        <v>1521</v>
      </c>
      <c r="E11" s="23">
        <v>1521</v>
      </c>
      <c r="F11" s="492">
        <v>1923</v>
      </c>
      <c r="G11" s="277"/>
      <c r="H11" s="342"/>
      <c r="I11" s="460"/>
      <c r="J11" s="460"/>
      <c r="K11" s="460"/>
    </row>
    <row r="12" spans="1:11" ht="15.75">
      <c r="A12" s="467" t="s">
        <v>443</v>
      </c>
      <c r="B12" s="462" t="s">
        <v>141</v>
      </c>
      <c r="C12" s="23">
        <v>4000</v>
      </c>
      <c r="D12" s="23">
        <v>4000</v>
      </c>
      <c r="E12" s="23">
        <v>4000</v>
      </c>
      <c r="F12" s="492">
        <v>3935</v>
      </c>
      <c r="G12" s="277"/>
      <c r="H12" s="277"/>
      <c r="I12" s="460"/>
      <c r="J12" s="460"/>
      <c r="K12" s="460"/>
    </row>
    <row r="13" spans="1:11" ht="15.75">
      <c r="A13" s="467" t="s">
        <v>445</v>
      </c>
      <c r="B13" s="462" t="s">
        <v>470</v>
      </c>
      <c r="C13" s="23">
        <v>600</v>
      </c>
      <c r="D13" s="23">
        <v>4232</v>
      </c>
      <c r="E13" s="23">
        <v>4232</v>
      </c>
      <c r="F13" s="492">
        <v>1386</v>
      </c>
      <c r="G13" s="277"/>
      <c r="H13" s="342"/>
      <c r="I13" s="460"/>
      <c r="J13" s="460"/>
      <c r="K13" s="460"/>
    </row>
    <row r="14" spans="1:11" ht="15.75">
      <c r="A14" s="467" t="s">
        <v>446</v>
      </c>
      <c r="B14" s="462" t="s">
        <v>471</v>
      </c>
      <c r="C14" s="23">
        <v>231</v>
      </c>
      <c r="D14" s="23">
        <v>231</v>
      </c>
      <c r="E14" s="23">
        <v>231</v>
      </c>
      <c r="F14" s="492">
        <v>1200</v>
      </c>
      <c r="G14" s="277" t="s">
        <v>142</v>
      </c>
      <c r="H14" s="277">
        <v>6016</v>
      </c>
      <c r="I14" s="460">
        <v>6126</v>
      </c>
      <c r="J14" s="460">
        <v>6126</v>
      </c>
      <c r="K14" s="460">
        <v>3309</v>
      </c>
    </row>
    <row r="15" spans="1:11" ht="15.75">
      <c r="A15" s="467" t="s">
        <v>447</v>
      </c>
      <c r="B15" s="462" t="s">
        <v>280</v>
      </c>
      <c r="C15" s="23">
        <v>112</v>
      </c>
      <c r="D15" s="23">
        <v>124</v>
      </c>
      <c r="E15" s="23">
        <v>124</v>
      </c>
      <c r="F15" s="492">
        <v>102</v>
      </c>
      <c r="G15" s="277"/>
      <c r="H15" s="342"/>
      <c r="I15" s="460"/>
      <c r="J15" s="460"/>
      <c r="K15" s="460"/>
    </row>
    <row r="16" spans="1:11" ht="15.75">
      <c r="A16" s="467" t="s">
        <v>448</v>
      </c>
      <c r="B16" s="459" t="s">
        <v>472</v>
      </c>
      <c r="C16" s="23">
        <v>4031</v>
      </c>
      <c r="D16" s="23">
        <v>1004</v>
      </c>
      <c r="E16" s="23">
        <v>1004</v>
      </c>
      <c r="F16" s="492"/>
      <c r="G16" s="277"/>
      <c r="H16" s="342"/>
      <c r="I16" s="460"/>
      <c r="J16" s="460"/>
      <c r="K16" s="460"/>
    </row>
    <row r="17" spans="1:11" ht="15.75">
      <c r="A17" s="460"/>
      <c r="B17" s="459"/>
      <c r="C17" s="23"/>
      <c r="D17" s="23"/>
      <c r="E17" s="23"/>
      <c r="F17" s="491"/>
      <c r="G17" s="277"/>
      <c r="H17" s="342"/>
      <c r="I17" s="460"/>
      <c r="J17" s="460"/>
      <c r="K17" s="460"/>
    </row>
    <row r="18" spans="1:11" ht="15.75">
      <c r="A18" s="467" t="s">
        <v>455</v>
      </c>
      <c r="B18" s="503" t="s">
        <v>473</v>
      </c>
      <c r="C18" s="32">
        <v>12968</v>
      </c>
      <c r="D18" s="32">
        <v>13585</v>
      </c>
      <c r="E18" s="32">
        <v>13585</v>
      </c>
      <c r="F18" s="492">
        <f>SUM(F9:F16)</f>
        <v>11120</v>
      </c>
      <c r="G18" s="277"/>
      <c r="H18" s="342"/>
      <c r="I18" s="460"/>
      <c r="J18" s="460"/>
      <c r="K18" s="460"/>
    </row>
    <row r="19" spans="1:11" ht="15.75">
      <c r="A19" s="460"/>
      <c r="B19" s="459"/>
      <c r="C19" s="23"/>
      <c r="D19" s="23"/>
      <c r="E19" s="23"/>
      <c r="F19" s="491"/>
      <c r="G19" s="277"/>
      <c r="H19" s="342"/>
      <c r="I19" s="460"/>
      <c r="J19" s="460"/>
      <c r="K19" s="460"/>
    </row>
    <row r="20" spans="1:11" ht="15.75">
      <c r="A20" s="467" t="s">
        <v>375</v>
      </c>
      <c r="B20" s="459" t="s">
        <v>475</v>
      </c>
      <c r="C20" s="23">
        <v>8415</v>
      </c>
      <c r="D20" s="23">
        <v>8415</v>
      </c>
      <c r="E20" s="23">
        <v>8218</v>
      </c>
      <c r="F20" s="491">
        <v>8157</v>
      </c>
      <c r="G20" s="277" t="s">
        <v>282</v>
      </c>
      <c r="H20" s="342">
        <v>370</v>
      </c>
      <c r="I20" s="460">
        <v>347</v>
      </c>
      <c r="J20" s="460">
        <v>303</v>
      </c>
      <c r="K20" s="460">
        <v>372</v>
      </c>
    </row>
    <row r="21" spans="1:11" ht="30" customHeight="1">
      <c r="A21" s="470" t="s">
        <v>476</v>
      </c>
      <c r="B21" s="504" t="s">
        <v>114</v>
      </c>
      <c r="C21" s="501">
        <f>SUM(C18:C20)</f>
        <v>21383</v>
      </c>
      <c r="D21" s="501">
        <f>SUM(D18:D20)</f>
        <v>22000</v>
      </c>
      <c r="E21" s="501">
        <f>SUM(E18:E20)</f>
        <v>21803</v>
      </c>
      <c r="F21" s="502">
        <f>SUM(F18:F20)</f>
        <v>19277</v>
      </c>
      <c r="G21" s="277"/>
      <c r="H21" s="342"/>
      <c r="I21" s="460"/>
      <c r="J21" s="460"/>
      <c r="K21" s="460"/>
    </row>
    <row r="22" spans="1:11" ht="31.5">
      <c r="A22" s="469" t="s">
        <v>379</v>
      </c>
      <c r="B22" s="507" t="s">
        <v>477</v>
      </c>
      <c r="C22" s="499"/>
      <c r="D22" s="499">
        <v>8363</v>
      </c>
      <c r="E22" s="499">
        <v>8363</v>
      </c>
      <c r="F22" s="500">
        <v>3951</v>
      </c>
      <c r="G22" s="277" t="s">
        <v>283</v>
      </c>
      <c r="H22" s="342">
        <v>80</v>
      </c>
      <c r="I22" s="460">
        <v>103</v>
      </c>
      <c r="J22" s="460">
        <v>94</v>
      </c>
      <c r="K22" s="460">
        <v>114</v>
      </c>
    </row>
    <row r="23" spans="1:11" ht="15.75">
      <c r="A23" s="469" t="s">
        <v>478</v>
      </c>
      <c r="B23" s="504" t="s">
        <v>480</v>
      </c>
      <c r="C23" s="453">
        <v>1777</v>
      </c>
      <c r="D23" s="453">
        <v>1919</v>
      </c>
      <c r="E23" s="453">
        <v>1919</v>
      </c>
      <c r="F23" s="506">
        <v>1777</v>
      </c>
      <c r="G23" s="277"/>
      <c r="H23" s="342"/>
      <c r="I23" s="460"/>
      <c r="J23" s="460"/>
      <c r="K23" s="460"/>
    </row>
    <row r="24" spans="1:11" ht="15.75">
      <c r="A24" s="473" t="s">
        <v>481</v>
      </c>
      <c r="B24" s="459" t="s">
        <v>479</v>
      </c>
      <c r="C24" s="32">
        <v>371</v>
      </c>
      <c r="D24" s="32"/>
      <c r="E24" s="32"/>
      <c r="F24" s="492"/>
      <c r="G24" s="277"/>
      <c r="H24" s="342"/>
      <c r="I24" s="460"/>
      <c r="J24" s="460"/>
      <c r="K24" s="460"/>
    </row>
    <row r="25" spans="1:11" ht="15.75">
      <c r="A25" s="473" t="s">
        <v>482</v>
      </c>
      <c r="B25" s="459" t="s">
        <v>483</v>
      </c>
      <c r="C25" s="32">
        <v>573</v>
      </c>
      <c r="D25" s="32">
        <v>573</v>
      </c>
      <c r="E25" s="32">
        <v>486</v>
      </c>
      <c r="F25" s="492">
        <v>485</v>
      </c>
      <c r="G25" s="277"/>
      <c r="H25" s="342"/>
      <c r="I25" s="460"/>
      <c r="J25" s="460"/>
      <c r="K25" s="460"/>
    </row>
    <row r="26" spans="1:11" ht="15.75">
      <c r="A26" s="473" t="s">
        <v>484</v>
      </c>
      <c r="B26" s="459" t="s">
        <v>485</v>
      </c>
      <c r="C26" s="32"/>
      <c r="D26" s="32">
        <v>474</v>
      </c>
      <c r="E26" s="32">
        <v>474</v>
      </c>
      <c r="F26" s="492">
        <v>474</v>
      </c>
      <c r="G26" s="277"/>
      <c r="H26" s="277"/>
      <c r="I26" s="460"/>
      <c r="J26" s="460"/>
      <c r="K26" s="460"/>
    </row>
    <row r="27" spans="1:11" ht="15.75">
      <c r="A27" s="468"/>
      <c r="B27" s="459" t="s">
        <v>486</v>
      </c>
      <c r="C27" s="32"/>
      <c r="D27" s="32"/>
      <c r="E27" s="505">
        <v>409</v>
      </c>
      <c r="F27" s="492"/>
      <c r="G27" s="277"/>
      <c r="H27" s="342"/>
      <c r="I27" s="460"/>
      <c r="J27" s="460"/>
      <c r="K27" s="460"/>
    </row>
    <row r="28" spans="1:11" ht="15.75">
      <c r="A28" s="468"/>
      <c r="B28" s="459" t="s">
        <v>487</v>
      </c>
      <c r="C28" s="32"/>
      <c r="D28" s="32"/>
      <c r="E28" s="505">
        <v>65</v>
      </c>
      <c r="F28" s="492"/>
      <c r="G28" s="277"/>
      <c r="H28" s="342"/>
      <c r="I28" s="460"/>
      <c r="J28" s="460"/>
      <c r="K28" s="460"/>
    </row>
    <row r="29" spans="1:11" ht="15.75">
      <c r="A29" s="469" t="s">
        <v>488</v>
      </c>
      <c r="B29" s="504" t="s">
        <v>489</v>
      </c>
      <c r="C29" s="453">
        <v>944</v>
      </c>
      <c r="D29" s="453">
        <v>1047</v>
      </c>
      <c r="E29" s="453">
        <v>960</v>
      </c>
      <c r="F29" s="506">
        <f>SUM(F24:F27)</f>
        <v>959</v>
      </c>
      <c r="G29" s="277"/>
      <c r="H29" s="342"/>
      <c r="I29" s="460"/>
      <c r="J29" s="460"/>
      <c r="K29" s="460"/>
    </row>
    <row r="30" spans="1:11" ht="15.75">
      <c r="A30" s="419" t="s">
        <v>490</v>
      </c>
      <c r="B30" s="504" t="s">
        <v>491</v>
      </c>
      <c r="C30" s="453">
        <v>4</v>
      </c>
      <c r="D30" s="453">
        <v>94</v>
      </c>
      <c r="E30" s="453">
        <v>94</v>
      </c>
      <c r="F30" s="506">
        <v>140</v>
      </c>
      <c r="G30" s="277"/>
      <c r="H30" s="342"/>
      <c r="I30" s="460"/>
      <c r="J30" s="460"/>
      <c r="K30" s="460"/>
    </row>
    <row r="31" spans="1:11" ht="15.75">
      <c r="A31" s="508" t="s">
        <v>492</v>
      </c>
      <c r="B31" s="459" t="s">
        <v>494</v>
      </c>
      <c r="C31" s="32">
        <v>250</v>
      </c>
      <c r="D31" s="32">
        <v>299</v>
      </c>
      <c r="E31" s="32">
        <v>299</v>
      </c>
      <c r="F31" s="492">
        <v>200</v>
      </c>
      <c r="G31" s="277"/>
      <c r="H31" s="342"/>
      <c r="I31" s="460"/>
      <c r="J31" s="460"/>
      <c r="K31" s="460"/>
    </row>
    <row r="32" spans="1:11" ht="15.75">
      <c r="A32" s="508" t="s">
        <v>502</v>
      </c>
      <c r="B32" s="459" t="s">
        <v>503</v>
      </c>
      <c r="C32" s="32"/>
      <c r="D32" s="32">
        <v>200</v>
      </c>
      <c r="E32" s="32">
        <v>200</v>
      </c>
      <c r="F32" s="492"/>
      <c r="G32" s="277"/>
      <c r="H32" s="342"/>
      <c r="I32" s="460"/>
      <c r="J32" s="460"/>
      <c r="K32" s="460"/>
    </row>
    <row r="33" spans="1:11" ht="15.75">
      <c r="A33" s="508" t="s">
        <v>495</v>
      </c>
      <c r="B33" s="459" t="s">
        <v>496</v>
      </c>
      <c r="C33" s="32">
        <v>34</v>
      </c>
      <c r="D33" s="32"/>
      <c r="E33" s="32">
        <v>2</v>
      </c>
      <c r="F33" s="492"/>
      <c r="G33" s="277"/>
      <c r="H33" s="342"/>
      <c r="I33" s="460"/>
      <c r="J33" s="460"/>
      <c r="K33" s="460"/>
    </row>
    <row r="34" spans="1:11" ht="15.75">
      <c r="A34" s="508" t="s">
        <v>500</v>
      </c>
      <c r="B34" s="459" t="s">
        <v>501</v>
      </c>
      <c r="C34" s="32"/>
      <c r="D34" s="32">
        <v>115</v>
      </c>
      <c r="E34" s="32">
        <v>115</v>
      </c>
      <c r="F34" s="492"/>
      <c r="G34" s="277"/>
      <c r="H34" s="342"/>
      <c r="I34" s="460"/>
      <c r="J34" s="460"/>
      <c r="K34" s="460"/>
    </row>
    <row r="35" spans="1:11" ht="15.75">
      <c r="A35" s="508" t="s">
        <v>498</v>
      </c>
      <c r="B35" s="459" t="s">
        <v>499</v>
      </c>
      <c r="C35" s="32"/>
      <c r="D35" s="32">
        <v>69</v>
      </c>
      <c r="E35" s="32">
        <v>59</v>
      </c>
      <c r="F35" s="492"/>
      <c r="G35" s="277" t="s">
        <v>520</v>
      </c>
      <c r="H35" s="342">
        <v>1255</v>
      </c>
      <c r="I35" s="460">
        <v>941</v>
      </c>
      <c r="J35" s="460">
        <v>605</v>
      </c>
      <c r="K35" s="460">
        <v>869</v>
      </c>
    </row>
    <row r="36" spans="1:11" ht="30" customHeight="1">
      <c r="A36" s="419" t="s">
        <v>497</v>
      </c>
      <c r="B36" s="504" t="s">
        <v>493</v>
      </c>
      <c r="C36" s="453">
        <v>284</v>
      </c>
      <c r="D36" s="453">
        <v>717</v>
      </c>
      <c r="E36" s="453">
        <f>SUM(E31:E35)</f>
        <v>675</v>
      </c>
      <c r="F36" s="506">
        <v>200</v>
      </c>
      <c r="G36" s="277" t="s">
        <v>523</v>
      </c>
      <c r="H36" s="342">
        <v>1845</v>
      </c>
      <c r="I36" s="460">
        <v>7199</v>
      </c>
      <c r="J36" s="460">
        <v>4663</v>
      </c>
      <c r="K36" s="460">
        <v>3951</v>
      </c>
    </row>
    <row r="37" spans="1:11" ht="15.75">
      <c r="A37" s="469" t="s">
        <v>391</v>
      </c>
      <c r="B37" s="504" t="s">
        <v>504</v>
      </c>
      <c r="C37" s="453">
        <v>5160</v>
      </c>
      <c r="D37" s="453">
        <v>1801</v>
      </c>
      <c r="E37" s="453">
        <v>1801</v>
      </c>
      <c r="F37" s="506">
        <v>1368</v>
      </c>
      <c r="G37" s="277" t="s">
        <v>524</v>
      </c>
      <c r="H37" s="342">
        <v>5160</v>
      </c>
      <c r="I37" s="460">
        <v>1239</v>
      </c>
      <c r="J37" s="460">
        <v>1239</v>
      </c>
      <c r="K37" s="460">
        <v>1368</v>
      </c>
    </row>
    <row r="38" spans="1:11" ht="15.75">
      <c r="A38" s="467"/>
      <c r="B38" s="459"/>
      <c r="C38" s="32"/>
      <c r="D38" s="32"/>
      <c r="E38" s="32"/>
      <c r="F38" s="492"/>
      <c r="G38" s="277" t="s">
        <v>521</v>
      </c>
      <c r="H38" s="342"/>
      <c r="I38" s="460">
        <v>5160</v>
      </c>
      <c r="J38" s="460">
        <v>5160</v>
      </c>
      <c r="K38" s="460"/>
    </row>
    <row r="39" spans="1:11" ht="15.75">
      <c r="A39" s="559" t="s">
        <v>505</v>
      </c>
      <c r="B39" s="560"/>
      <c r="C39" s="453">
        <v>29552</v>
      </c>
      <c r="D39" s="453">
        <v>35941</v>
      </c>
      <c r="E39" s="453">
        <v>35615</v>
      </c>
      <c r="F39" s="506">
        <v>27672</v>
      </c>
      <c r="G39" s="277" t="s">
        <v>525</v>
      </c>
      <c r="H39" s="342"/>
      <c r="I39" s="460"/>
      <c r="J39" s="460"/>
      <c r="K39" s="460">
        <v>100</v>
      </c>
    </row>
    <row r="40" spans="1:11" ht="15.75">
      <c r="A40" s="469" t="s">
        <v>506</v>
      </c>
      <c r="B40" s="504" t="s">
        <v>507</v>
      </c>
      <c r="C40" s="453">
        <v>1301</v>
      </c>
      <c r="D40" s="453">
        <v>2631</v>
      </c>
      <c r="E40" s="453">
        <v>2631</v>
      </c>
      <c r="F40" s="506">
        <v>3066</v>
      </c>
      <c r="G40" s="277" t="s">
        <v>267</v>
      </c>
      <c r="H40" s="342"/>
      <c r="I40" s="460"/>
      <c r="J40" s="494"/>
      <c r="K40" s="460"/>
    </row>
    <row r="41" spans="1:11" ht="15.75">
      <c r="A41" s="468"/>
      <c r="B41" s="459"/>
      <c r="C41" s="32"/>
      <c r="D41" s="32"/>
      <c r="E41" s="32"/>
      <c r="F41" s="492"/>
      <c r="G41" s="277" t="s">
        <v>522</v>
      </c>
      <c r="H41" s="342"/>
      <c r="I41" s="460"/>
      <c r="J41" s="460"/>
      <c r="K41" s="460">
        <v>3955</v>
      </c>
    </row>
    <row r="42" spans="2:11" ht="15.75">
      <c r="B42" s="88"/>
      <c r="C42" s="23"/>
      <c r="D42" s="23"/>
      <c r="E42" s="23"/>
      <c r="F42" s="491"/>
      <c r="G42" s="277"/>
      <c r="H42" s="277"/>
      <c r="I42" s="460"/>
      <c r="J42" s="460"/>
      <c r="K42" s="460"/>
    </row>
    <row r="43" spans="2:11" ht="15.75">
      <c r="B43" s="51" t="s">
        <v>26</v>
      </c>
      <c r="C43" s="32">
        <v>30853</v>
      </c>
      <c r="D43" s="32">
        <f>SUM(D39:D41)</f>
        <v>38572</v>
      </c>
      <c r="E43" s="32">
        <f>SUM(E39:E42)</f>
        <v>38246</v>
      </c>
      <c r="F43" s="492">
        <f>SUM(F39:F42)</f>
        <v>30738</v>
      </c>
      <c r="G43" s="278" t="s">
        <v>40</v>
      </c>
      <c r="H43" s="495">
        <f>SUM(H7:H38)</f>
        <v>32325</v>
      </c>
      <c r="I43" s="460">
        <f>SUM(I7:I39)</f>
        <v>38572</v>
      </c>
      <c r="J43" s="460">
        <f>SUM(J6:J38)</f>
        <v>32922</v>
      </c>
      <c r="K43" s="460">
        <f>SUM(K6:K42)</f>
        <v>30738</v>
      </c>
    </row>
    <row r="44" spans="2:11" ht="15.75">
      <c r="B44" s="463" t="s">
        <v>510</v>
      </c>
      <c r="C44" s="210"/>
      <c r="D44" s="210"/>
      <c r="E44" s="210"/>
      <c r="F44" s="210"/>
      <c r="G44" s="209"/>
      <c r="H44" s="210">
        <v>9</v>
      </c>
      <c r="I44" s="511">
        <v>9</v>
      </c>
      <c r="J44" s="511">
        <v>8</v>
      </c>
      <c r="K44" s="511">
        <v>9</v>
      </c>
    </row>
    <row r="45" spans="2:11" ht="15.75">
      <c r="B45" s="463" t="s">
        <v>509</v>
      </c>
      <c r="C45" s="210"/>
      <c r="D45" s="210"/>
      <c r="E45" s="210"/>
      <c r="F45" s="210"/>
      <c r="G45" s="209"/>
      <c r="H45" s="210">
        <v>8</v>
      </c>
      <c r="I45" s="511">
        <v>8</v>
      </c>
      <c r="J45" s="511">
        <v>7</v>
      </c>
      <c r="K45" s="511">
        <v>8</v>
      </c>
    </row>
    <row r="46" spans="2:8" ht="15.75">
      <c r="B46" s="463"/>
      <c r="C46" s="210"/>
      <c r="D46" s="210"/>
      <c r="E46" s="210"/>
      <c r="F46" s="210"/>
      <c r="G46" s="209"/>
      <c r="H46" s="210"/>
    </row>
    <row r="47" spans="2:8" ht="15.75">
      <c r="B47" s="209" t="s">
        <v>512</v>
      </c>
      <c r="C47" s="210">
        <v>1146</v>
      </c>
      <c r="D47" s="210">
        <v>918</v>
      </c>
      <c r="E47" s="210">
        <v>918</v>
      </c>
      <c r="F47" s="210">
        <v>1442</v>
      </c>
      <c r="G47" s="209"/>
      <c r="H47" s="210"/>
    </row>
    <row r="48" spans="2:8" ht="15.75">
      <c r="B48" s="209" t="s">
        <v>513</v>
      </c>
      <c r="C48" s="210">
        <v>155</v>
      </c>
      <c r="D48" s="210">
        <v>1713</v>
      </c>
      <c r="E48" s="210">
        <v>1713</v>
      </c>
      <c r="F48" s="210">
        <v>1624</v>
      </c>
      <c r="G48" s="209"/>
      <c r="H48" s="210"/>
    </row>
    <row r="49" spans="2:8" ht="45" customHeight="1">
      <c r="B49" s="528" t="s">
        <v>464</v>
      </c>
      <c r="C49" s="528"/>
      <c r="D49" s="528"/>
      <c r="E49" s="528"/>
      <c r="F49" s="528"/>
      <c r="G49" s="528"/>
      <c r="H49" s="528"/>
    </row>
    <row r="50" spans="2:8" ht="12.75">
      <c r="B50" s="3"/>
      <c r="C50" s="3"/>
      <c r="D50" s="3"/>
      <c r="E50" s="3"/>
      <c r="F50" s="3"/>
      <c r="G50" s="3"/>
      <c r="H50" s="3"/>
    </row>
    <row r="51" ht="12.75">
      <c r="H51" s="98" t="s">
        <v>2</v>
      </c>
    </row>
    <row r="52" spans="2:11" ht="33.75" customHeight="1">
      <c r="B52" s="561" t="s">
        <v>467</v>
      </c>
      <c r="C52" s="561"/>
      <c r="D52" s="496" t="s">
        <v>465</v>
      </c>
      <c r="E52" s="489" t="s">
        <v>466</v>
      </c>
      <c r="F52" s="489" t="s">
        <v>468</v>
      </c>
      <c r="G52" s="562" t="s">
        <v>469</v>
      </c>
      <c r="H52" s="563"/>
      <c r="I52" s="498" t="s">
        <v>465</v>
      </c>
      <c r="J52" s="498" t="s">
        <v>466</v>
      </c>
      <c r="K52" s="498" t="s">
        <v>468</v>
      </c>
    </row>
    <row r="53" spans="2:11" ht="15.75">
      <c r="B53" s="554" t="s">
        <v>145</v>
      </c>
      <c r="C53" s="554"/>
      <c r="D53" s="359"/>
      <c r="E53" s="359"/>
      <c r="F53" s="359"/>
      <c r="G53" s="554" t="s">
        <v>145</v>
      </c>
      <c r="H53" s="556"/>
      <c r="I53" s="460"/>
      <c r="J53" s="460"/>
      <c r="K53" s="460"/>
    </row>
    <row r="54" spans="1:11" ht="15.75">
      <c r="A54" s="197" t="s">
        <v>387</v>
      </c>
      <c r="B54" s="359" t="s">
        <v>508</v>
      </c>
      <c r="C54" s="359"/>
      <c r="D54" s="359">
        <v>1000</v>
      </c>
      <c r="E54" s="359">
        <v>1000</v>
      </c>
      <c r="F54" s="359"/>
      <c r="G54" s="359" t="s">
        <v>283</v>
      </c>
      <c r="H54" s="361"/>
      <c r="I54" s="460">
        <v>1000</v>
      </c>
      <c r="J54" s="460">
        <v>1000</v>
      </c>
      <c r="K54" s="460"/>
    </row>
    <row r="55" spans="2:11" s="274" customFormat="1" ht="15.75">
      <c r="B55" s="88" t="s">
        <v>514</v>
      </c>
      <c r="C55" s="23">
        <v>2945</v>
      </c>
      <c r="D55" s="23">
        <v>1615</v>
      </c>
      <c r="E55" s="23">
        <v>1615</v>
      </c>
      <c r="F55" s="23">
        <v>2490</v>
      </c>
      <c r="G55" s="88" t="s">
        <v>515</v>
      </c>
      <c r="H55" s="491">
        <v>1160</v>
      </c>
      <c r="I55" s="509">
        <v>1272</v>
      </c>
      <c r="J55" s="509">
        <v>1272</v>
      </c>
      <c r="K55" s="509">
        <v>1961</v>
      </c>
    </row>
    <row r="56" spans="3:11" s="274" customFormat="1" ht="15.75">
      <c r="C56" s="23"/>
      <c r="D56" s="23"/>
      <c r="E56" s="23"/>
      <c r="F56" s="23"/>
      <c r="G56" s="88" t="s">
        <v>516</v>
      </c>
      <c r="H56" s="491">
        <v>313</v>
      </c>
      <c r="I56" s="510">
        <v>343</v>
      </c>
      <c r="J56" s="509">
        <v>343</v>
      </c>
      <c r="K56" s="509">
        <v>529</v>
      </c>
    </row>
    <row r="57" spans="2:11" ht="15.75">
      <c r="B57" s="88"/>
      <c r="C57" s="88"/>
      <c r="D57" s="88"/>
      <c r="E57" s="88"/>
      <c r="F57" s="88"/>
      <c r="G57" s="88"/>
      <c r="H57" s="491"/>
      <c r="I57" s="460"/>
      <c r="J57" s="460"/>
      <c r="K57" s="460"/>
    </row>
    <row r="58" spans="2:11" ht="15.75">
      <c r="B58" s="88"/>
      <c r="C58" s="88"/>
      <c r="D58" s="88"/>
      <c r="E58" s="88"/>
      <c r="F58" s="88"/>
      <c r="G58" s="88"/>
      <c r="H58" s="491"/>
      <c r="I58" s="460"/>
      <c r="J58" s="460"/>
      <c r="K58" s="460"/>
    </row>
    <row r="59" spans="2:11" ht="15.75">
      <c r="B59" s="88"/>
      <c r="C59" s="88"/>
      <c r="D59" s="88"/>
      <c r="E59" s="88"/>
      <c r="F59" s="88"/>
      <c r="G59" s="88"/>
      <c r="H59" s="491"/>
      <c r="I59" s="460"/>
      <c r="J59" s="460"/>
      <c r="K59" s="460"/>
    </row>
    <row r="60" spans="2:11" ht="21.75" customHeight="1">
      <c r="B60" s="51"/>
      <c r="C60" s="32"/>
      <c r="D60" s="32"/>
      <c r="E60" s="32"/>
      <c r="F60" s="32"/>
      <c r="G60" s="51" t="s">
        <v>143</v>
      </c>
      <c r="H60" s="492">
        <f>SUM(H55:H59)</f>
        <v>1473</v>
      </c>
      <c r="I60" s="460">
        <f>SUM(I54:I59)</f>
        <v>2615</v>
      </c>
      <c r="J60" s="460">
        <f>SUM(J53:J58)</f>
        <v>2615</v>
      </c>
      <c r="K60" s="460">
        <f>SUM(K54:K59)</f>
        <v>2490</v>
      </c>
    </row>
    <row r="61" spans="2:11" ht="21.75" customHeight="1">
      <c r="B61" s="499" t="s">
        <v>511</v>
      </c>
      <c r="C61" s="501">
        <v>33798</v>
      </c>
      <c r="D61" s="501">
        <v>41187</v>
      </c>
      <c r="E61" s="501">
        <v>40861</v>
      </c>
      <c r="F61" s="501">
        <v>33228</v>
      </c>
      <c r="G61" s="452"/>
      <c r="H61" s="502">
        <v>33798</v>
      </c>
      <c r="I61" s="510">
        <v>41187</v>
      </c>
      <c r="J61" s="510">
        <v>35537</v>
      </c>
      <c r="K61" s="510">
        <v>33228</v>
      </c>
    </row>
    <row r="62" spans="2:11" ht="15.75">
      <c r="B62" s="554" t="s">
        <v>146</v>
      </c>
      <c r="C62" s="554"/>
      <c r="D62" s="554"/>
      <c r="E62" s="554"/>
      <c r="F62" s="554"/>
      <c r="G62" s="554"/>
      <c r="H62" s="492">
        <v>0</v>
      </c>
      <c r="I62" s="460"/>
      <c r="J62" s="460"/>
      <c r="K62" s="460"/>
    </row>
    <row r="63" spans="2:11" ht="15.75">
      <c r="B63" s="359"/>
      <c r="C63" s="359"/>
      <c r="D63" s="359"/>
      <c r="E63" s="359"/>
      <c r="F63" s="359"/>
      <c r="G63" s="359"/>
      <c r="H63" s="492"/>
      <c r="I63" s="460"/>
      <c r="J63" s="460"/>
      <c r="K63" s="460"/>
    </row>
    <row r="64" spans="2:11" ht="15.75">
      <c r="B64" s="555" t="s">
        <v>509</v>
      </c>
      <c r="C64" s="555"/>
      <c r="D64" s="555"/>
      <c r="E64" s="555"/>
      <c r="F64" s="555"/>
      <c r="G64" s="555"/>
      <c r="H64" s="491">
        <v>0</v>
      </c>
      <c r="I64" s="460"/>
      <c r="J64" s="460"/>
      <c r="K64" s="460"/>
    </row>
    <row r="65" spans="2:11" s="37" customFormat="1" ht="22.5" customHeight="1">
      <c r="B65" s="557" t="s">
        <v>147</v>
      </c>
      <c r="C65" s="557"/>
      <c r="D65" s="360"/>
      <c r="E65" s="360"/>
      <c r="F65" s="360"/>
      <c r="G65" s="557" t="s">
        <v>147</v>
      </c>
      <c r="H65" s="558"/>
      <c r="I65" s="461"/>
      <c r="J65" s="461"/>
      <c r="K65" s="461"/>
    </row>
    <row r="66" spans="2:11" s="197" customFormat="1" ht="15.75">
      <c r="B66" s="70" t="s">
        <v>148</v>
      </c>
      <c r="C66" s="70" t="s">
        <v>149</v>
      </c>
      <c r="D66" s="70"/>
      <c r="E66" s="70"/>
      <c r="F66" s="70"/>
      <c r="G66" s="70" t="s">
        <v>148</v>
      </c>
      <c r="H66" s="497" t="s">
        <v>148</v>
      </c>
      <c r="I66" s="468"/>
      <c r="J66" s="468"/>
      <c r="K66" s="468"/>
    </row>
    <row r="67" spans="2:11" ht="15.75">
      <c r="B67" s="554" t="s">
        <v>150</v>
      </c>
      <c r="C67" s="554"/>
      <c r="D67" s="554"/>
      <c r="E67" s="554"/>
      <c r="F67" s="554"/>
      <c r="G67" s="554"/>
      <c r="H67" s="492">
        <v>0</v>
      </c>
      <c r="I67" s="460"/>
      <c r="J67" s="460"/>
      <c r="K67" s="460"/>
    </row>
    <row r="68" spans="2:11" ht="15.75">
      <c r="B68" s="555" t="s">
        <v>144</v>
      </c>
      <c r="C68" s="555"/>
      <c r="D68" s="555"/>
      <c r="E68" s="555"/>
      <c r="F68" s="555"/>
      <c r="G68" s="555"/>
      <c r="H68" s="491">
        <v>0</v>
      </c>
      <c r="I68" s="460"/>
      <c r="J68" s="460"/>
      <c r="K68" s="460"/>
    </row>
  </sheetData>
  <sheetProtection selectLockedCells="1" selectUnlockedCells="1"/>
  <mergeCells count="17">
    <mergeCell ref="A39:B39"/>
    <mergeCell ref="B52:C52"/>
    <mergeCell ref="G52:H52"/>
    <mergeCell ref="B3:H3"/>
    <mergeCell ref="B5:C5"/>
    <mergeCell ref="G5:H5"/>
    <mergeCell ref="B6:C6"/>
    <mergeCell ref="G6:H6"/>
    <mergeCell ref="B49:H49"/>
    <mergeCell ref="B67:G67"/>
    <mergeCell ref="B68:G68"/>
    <mergeCell ref="B53:C53"/>
    <mergeCell ref="G53:H53"/>
    <mergeCell ref="B65:C65"/>
    <mergeCell ref="G65:H65"/>
    <mergeCell ref="B62:G62"/>
    <mergeCell ref="B64:G64"/>
  </mergeCells>
  <printOptions/>
  <pageMargins left="0.55" right="0.7" top="0.1798611111111111" bottom="1.07" header="0.22" footer="1.12"/>
  <pageSetup horizontalDpi="300" verticalDpi="300" orientation="landscape" paperSize="9" scale="56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5">
      <selection activeCell="B3" sqref="B3:E3"/>
    </sheetView>
  </sheetViews>
  <sheetFormatPr defaultColWidth="9.00390625" defaultRowHeight="12.75"/>
  <cols>
    <col min="2" max="2" width="60.875" style="97" customWidth="1"/>
    <col min="3" max="3" width="12.75390625" style="97" customWidth="1"/>
    <col min="4" max="4" width="12.00390625" style="97" customWidth="1"/>
    <col min="5" max="5" width="13.125" style="97" customWidth="1"/>
    <col min="6" max="6" width="12.125" style="97" customWidth="1"/>
    <col min="7" max="7" width="9.125" style="97" customWidth="1"/>
  </cols>
  <sheetData>
    <row r="1" ht="15.75">
      <c r="F1" s="264" t="s">
        <v>151</v>
      </c>
    </row>
    <row r="2" ht="13.5" customHeight="1">
      <c r="F2" s="264" t="s">
        <v>1</v>
      </c>
    </row>
    <row r="3" spans="2:5" ht="38.25" customHeight="1">
      <c r="B3" s="528" t="s">
        <v>439</v>
      </c>
      <c r="C3" s="528"/>
      <c r="D3" s="528"/>
      <c r="E3" s="528"/>
    </row>
    <row r="4" ht="23.25" customHeight="1"/>
    <row r="5" spans="3:6" ht="13.5" customHeight="1">
      <c r="C5" s="316" t="s">
        <v>250</v>
      </c>
      <c r="F5" s="97" t="s">
        <v>2</v>
      </c>
    </row>
    <row r="6" spans="1:6" ht="39.75" customHeight="1">
      <c r="A6" s="464" t="s">
        <v>422</v>
      </c>
      <c r="B6" s="465" t="s">
        <v>152</v>
      </c>
      <c r="C6" s="466" t="s">
        <v>239</v>
      </c>
      <c r="D6" s="421" t="s">
        <v>441</v>
      </c>
      <c r="E6" s="421" t="s">
        <v>442</v>
      </c>
      <c r="F6" s="421" t="s">
        <v>440</v>
      </c>
    </row>
    <row r="7" spans="1:6" ht="33" customHeight="1">
      <c r="A7" s="469" t="s">
        <v>443</v>
      </c>
      <c r="B7" s="477" t="s">
        <v>154</v>
      </c>
      <c r="C7" s="454">
        <v>2473</v>
      </c>
      <c r="D7" s="454">
        <v>2473</v>
      </c>
      <c r="E7" s="454">
        <v>2473</v>
      </c>
      <c r="F7" s="454">
        <v>2574</v>
      </c>
    </row>
    <row r="8" spans="1:6" ht="31.5" customHeight="1">
      <c r="A8" s="467" t="s">
        <v>443</v>
      </c>
      <c r="B8" s="478" t="s">
        <v>449</v>
      </c>
      <c r="C8" s="277">
        <v>1028</v>
      </c>
      <c r="D8" s="277">
        <v>1028</v>
      </c>
      <c r="E8" s="277">
        <v>1028</v>
      </c>
      <c r="F8" s="277">
        <v>1026</v>
      </c>
    </row>
    <row r="9" spans="1:6" ht="15.75">
      <c r="A9" s="467" t="s">
        <v>443</v>
      </c>
      <c r="B9" s="479" t="s">
        <v>450</v>
      </c>
      <c r="C9" s="277">
        <v>793</v>
      </c>
      <c r="D9" s="277">
        <v>793</v>
      </c>
      <c r="E9" s="277">
        <v>793</v>
      </c>
      <c r="F9" s="277">
        <v>896</v>
      </c>
    </row>
    <row r="10" spans="1:6" ht="15.75">
      <c r="A10" s="467" t="s">
        <v>443</v>
      </c>
      <c r="B10" s="479" t="s">
        <v>451</v>
      </c>
      <c r="C10" s="277">
        <v>100</v>
      </c>
      <c r="D10" s="277">
        <v>100</v>
      </c>
      <c r="E10" s="277">
        <v>100</v>
      </c>
      <c r="F10" s="277">
        <v>100</v>
      </c>
    </row>
    <row r="11" spans="1:6" ht="15.75">
      <c r="A11" s="467" t="s">
        <v>443</v>
      </c>
      <c r="B11" s="479" t="s">
        <v>452</v>
      </c>
      <c r="C11" s="277">
        <v>552</v>
      </c>
      <c r="D11" s="277">
        <v>552</v>
      </c>
      <c r="E11" s="277">
        <v>552</v>
      </c>
      <c r="F11" s="277">
        <v>552</v>
      </c>
    </row>
    <row r="12" spans="1:6" ht="24.75" customHeight="1">
      <c r="A12" s="467" t="s">
        <v>443</v>
      </c>
      <c r="B12" s="480" t="s">
        <v>155</v>
      </c>
      <c r="C12" s="454">
        <f>SUM(C8:C11)</f>
        <v>2473</v>
      </c>
      <c r="D12" s="454">
        <v>2473</v>
      </c>
      <c r="E12" s="454">
        <v>2473</v>
      </c>
      <c r="F12" s="454">
        <f>SUM(F8:F11)</f>
        <v>2574</v>
      </c>
    </row>
    <row r="13" spans="1:6" ht="15.75">
      <c r="A13" s="469" t="s">
        <v>443</v>
      </c>
      <c r="B13" s="481" t="s">
        <v>251</v>
      </c>
      <c r="C13" s="454">
        <v>4000</v>
      </c>
      <c r="D13" s="454">
        <v>4000</v>
      </c>
      <c r="E13" s="454">
        <v>4000</v>
      </c>
      <c r="F13" s="454">
        <v>4000</v>
      </c>
    </row>
    <row r="14" spans="1:6" ht="15.75">
      <c r="A14" s="469"/>
      <c r="B14" s="481" t="s">
        <v>457</v>
      </c>
      <c r="C14" s="454"/>
      <c r="D14" s="454"/>
      <c r="E14" s="454"/>
      <c r="F14" s="454">
        <v>-65</v>
      </c>
    </row>
    <row r="15" spans="1:6" ht="33" customHeight="1">
      <c r="A15" s="468"/>
      <c r="B15" s="482" t="s">
        <v>156</v>
      </c>
      <c r="C15" s="277"/>
      <c r="D15" s="277"/>
      <c r="E15" s="277"/>
      <c r="F15" s="277"/>
    </row>
    <row r="16" spans="1:6" ht="33" customHeight="1">
      <c r="A16" s="467" t="s">
        <v>443</v>
      </c>
      <c r="B16" s="483" t="s">
        <v>206</v>
      </c>
      <c r="C16" s="454">
        <v>1521</v>
      </c>
      <c r="D16" s="454">
        <v>1521</v>
      </c>
      <c r="E16" s="454">
        <v>1521</v>
      </c>
      <c r="F16" s="454">
        <v>1923</v>
      </c>
    </row>
    <row r="17" spans="1:6" ht="33" customHeight="1">
      <c r="A17" s="469" t="s">
        <v>443</v>
      </c>
      <c r="B17" s="484" t="s">
        <v>153</v>
      </c>
      <c r="C17" s="454">
        <v>7994</v>
      </c>
      <c r="D17" s="454">
        <v>7994</v>
      </c>
      <c r="E17" s="454">
        <v>7994</v>
      </c>
      <c r="F17" s="454">
        <v>8432</v>
      </c>
    </row>
    <row r="18" spans="1:6" ht="36.75" customHeight="1">
      <c r="A18" s="460"/>
      <c r="B18" s="485" t="s">
        <v>456</v>
      </c>
      <c r="C18" s="277"/>
      <c r="D18" s="277"/>
      <c r="E18" s="277"/>
      <c r="F18" s="277"/>
    </row>
    <row r="19" spans="1:6" ht="15.75">
      <c r="A19" s="460"/>
      <c r="B19" s="479" t="s">
        <v>201</v>
      </c>
      <c r="C19" s="277"/>
      <c r="D19" s="277"/>
      <c r="E19" s="277"/>
      <c r="F19" s="277"/>
    </row>
    <row r="20" spans="1:6" ht="15.75">
      <c r="A20" s="460"/>
      <c r="B20" s="479" t="s">
        <v>157</v>
      </c>
      <c r="C20" s="277"/>
      <c r="D20" s="277"/>
      <c r="E20" s="277"/>
      <c r="F20" s="277"/>
    </row>
    <row r="21" spans="1:6" ht="33.75" customHeight="1">
      <c r="A21" s="460"/>
      <c r="B21" s="478" t="s">
        <v>202</v>
      </c>
      <c r="C21" s="277"/>
      <c r="D21" s="277"/>
      <c r="E21" s="277"/>
      <c r="F21" s="277"/>
    </row>
    <row r="22" spans="1:6" ht="15.75">
      <c r="A22" s="460"/>
      <c r="B22" s="479" t="s">
        <v>203</v>
      </c>
      <c r="C22" s="277"/>
      <c r="D22" s="277"/>
      <c r="E22" s="277"/>
      <c r="F22" s="277"/>
    </row>
    <row r="23" spans="1:6" ht="15.75">
      <c r="A23" s="460"/>
      <c r="B23" s="479" t="s">
        <v>158</v>
      </c>
      <c r="C23" s="277"/>
      <c r="D23" s="277"/>
      <c r="E23" s="277"/>
      <c r="F23" s="277"/>
    </row>
    <row r="24" spans="1:6" ht="15.75">
      <c r="A24" s="460"/>
      <c r="B24" s="479" t="s">
        <v>208</v>
      </c>
      <c r="C24" s="277"/>
      <c r="D24" s="277"/>
      <c r="E24" s="277"/>
      <c r="F24" s="277"/>
    </row>
    <row r="25" spans="1:6" ht="31.5" customHeight="1">
      <c r="A25" s="460"/>
      <c r="B25" s="478" t="s">
        <v>207</v>
      </c>
      <c r="C25" s="277"/>
      <c r="D25" s="277"/>
      <c r="E25" s="277"/>
      <c r="F25" s="277"/>
    </row>
    <row r="26" spans="1:6" ht="15.75">
      <c r="A26" s="460"/>
      <c r="B26" s="479" t="s">
        <v>159</v>
      </c>
      <c r="C26" s="277"/>
      <c r="D26" s="277"/>
      <c r="E26" s="277"/>
      <c r="F26" s="277"/>
    </row>
    <row r="27" spans="1:6" ht="15.75">
      <c r="A27" s="460"/>
      <c r="B27" s="479" t="s">
        <v>201</v>
      </c>
      <c r="C27" s="277"/>
      <c r="D27" s="277"/>
      <c r="E27" s="277"/>
      <c r="F27" s="277"/>
    </row>
    <row r="28" spans="1:6" ht="15.75">
      <c r="A28" s="460"/>
      <c r="B28" s="479" t="s">
        <v>204</v>
      </c>
      <c r="C28" s="277"/>
      <c r="D28" s="277"/>
      <c r="E28" s="277"/>
      <c r="F28" s="277"/>
    </row>
    <row r="29" spans="1:6" ht="15.75">
      <c r="A29" s="460"/>
      <c r="B29" s="479" t="s">
        <v>203</v>
      </c>
      <c r="C29" s="277"/>
      <c r="D29" s="277"/>
      <c r="E29" s="277"/>
      <c r="F29" s="277"/>
    </row>
    <row r="30" spans="1:6" ht="15.75">
      <c r="A30" s="460"/>
      <c r="B30" s="479" t="s">
        <v>205</v>
      </c>
      <c r="C30" s="277"/>
      <c r="D30" s="277"/>
      <c r="E30" s="277"/>
      <c r="F30" s="277"/>
    </row>
    <row r="31" spans="1:6" ht="15.75">
      <c r="A31" s="471"/>
      <c r="B31" s="486" t="s">
        <v>262</v>
      </c>
      <c r="C31" s="472"/>
      <c r="D31" s="277"/>
      <c r="E31" s="277"/>
      <c r="F31" s="277"/>
    </row>
    <row r="32" spans="1:6" ht="17.25" customHeight="1">
      <c r="A32" s="469" t="s">
        <v>445</v>
      </c>
      <c r="B32" s="481" t="s">
        <v>252</v>
      </c>
      <c r="C32" s="454">
        <v>600</v>
      </c>
      <c r="D32" s="454">
        <v>4232</v>
      </c>
      <c r="E32" s="454">
        <v>4232</v>
      </c>
      <c r="F32" s="454">
        <v>1386</v>
      </c>
    </row>
    <row r="33" spans="1:6" ht="17.25" customHeight="1">
      <c r="A33" s="474" t="s">
        <v>446</v>
      </c>
      <c r="B33" s="475" t="s">
        <v>253</v>
      </c>
      <c r="C33" s="454">
        <v>231</v>
      </c>
      <c r="D33" s="454">
        <v>231</v>
      </c>
      <c r="E33" s="454">
        <v>231</v>
      </c>
      <c r="F33" s="454">
        <v>1200</v>
      </c>
    </row>
    <row r="34" spans="1:6" ht="15.75">
      <c r="A34" s="474" t="s">
        <v>447</v>
      </c>
      <c r="B34" s="487" t="s">
        <v>454</v>
      </c>
      <c r="C34" s="454">
        <v>112</v>
      </c>
      <c r="D34" s="454">
        <v>124</v>
      </c>
      <c r="E34" s="454">
        <v>124</v>
      </c>
      <c r="F34" s="454">
        <v>102</v>
      </c>
    </row>
    <row r="35" spans="1:6" ht="15.75">
      <c r="A35" s="474" t="s">
        <v>448</v>
      </c>
      <c r="B35" s="487" t="s">
        <v>453</v>
      </c>
      <c r="C35" s="454">
        <v>4031</v>
      </c>
      <c r="D35" s="454">
        <v>1004</v>
      </c>
      <c r="E35" s="454">
        <v>1004</v>
      </c>
      <c r="F35" s="454"/>
    </row>
    <row r="36" spans="1:7" s="37" customFormat="1" ht="30" customHeight="1">
      <c r="A36" s="476" t="s">
        <v>455</v>
      </c>
      <c r="B36" s="488" t="s">
        <v>232</v>
      </c>
      <c r="C36" s="417">
        <f>SUM(C35+C34+C33+C32+C17)</f>
        <v>12968</v>
      </c>
      <c r="D36" s="417">
        <v>13585</v>
      </c>
      <c r="E36" s="417">
        <v>13585</v>
      </c>
      <c r="F36" s="417">
        <f>SUM(F34+F33+F32+F17)</f>
        <v>11120</v>
      </c>
      <c r="G36" s="211"/>
    </row>
    <row r="37" spans="1:2" ht="15.75">
      <c r="A37" s="460"/>
      <c r="B37" s="3"/>
    </row>
  </sheetData>
  <sheetProtection selectLockedCells="1" selectUnlockedCells="1"/>
  <mergeCells count="1">
    <mergeCell ref="B3:E3"/>
  </mergeCells>
  <printOptions/>
  <pageMargins left="0.6" right="0.7" top="0.35" bottom="0.3298611111111111" header="0.5118055555555555" footer="0.5118055555555555"/>
  <pageSetup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1"/>
  <sheetViews>
    <sheetView view="pageBreakPreview" zoomScaleSheetLayoutView="100" zoomScalePageLayoutView="0" workbookViewId="0" topLeftCell="A22">
      <selection activeCell="C20" sqref="C20"/>
    </sheetView>
  </sheetViews>
  <sheetFormatPr defaultColWidth="7.875" defaultRowHeight="12.75"/>
  <cols>
    <col min="1" max="2" width="6.25390625" style="97" customWidth="1"/>
    <col min="3" max="3" width="39.25390625" style="97" customWidth="1"/>
    <col min="4" max="4" width="11.375" style="97" customWidth="1"/>
    <col min="5" max="5" width="11.375" style="203" customWidth="1"/>
    <col min="6" max="6" width="11.375" style="97" customWidth="1"/>
    <col min="7" max="7" width="11.375" style="203" customWidth="1"/>
    <col min="8" max="250" width="7.875" style="203" customWidth="1"/>
  </cols>
  <sheetData>
    <row r="1" spans="4:7" ht="15.75">
      <c r="D1" s="98"/>
      <c r="G1" s="98" t="s">
        <v>160</v>
      </c>
    </row>
    <row r="2" spans="4:7" ht="12.75" customHeight="1">
      <c r="D2" s="98"/>
      <c r="G2" s="98" t="s">
        <v>42</v>
      </c>
    </row>
    <row r="3" spans="1:7" ht="48.75" customHeight="1">
      <c r="A3" s="569" t="s">
        <v>420</v>
      </c>
      <c r="B3" s="569"/>
      <c r="C3" s="569"/>
      <c r="D3" s="569"/>
      <c r="E3" s="569"/>
      <c r="F3" s="569"/>
      <c r="G3" s="569"/>
    </row>
    <row r="4" spans="1:7" ht="15.75" customHeight="1">
      <c r="A4" s="142"/>
      <c r="B4" s="142"/>
      <c r="D4" s="98"/>
      <c r="G4" s="98" t="s">
        <v>2</v>
      </c>
    </row>
    <row r="5" spans="1:256" s="64" customFormat="1" ht="57.75" customHeight="1">
      <c r="A5" s="213" t="s">
        <v>3</v>
      </c>
      <c r="B5" s="213" t="s">
        <v>422</v>
      </c>
      <c r="C5" s="214" t="s">
        <v>4</v>
      </c>
      <c r="D5" s="15" t="s">
        <v>5</v>
      </c>
      <c r="E5" s="15" t="s">
        <v>286</v>
      </c>
      <c r="F5" s="263" t="s">
        <v>287</v>
      </c>
      <c r="G5" s="17" t="s">
        <v>288</v>
      </c>
      <c r="IQ5" s="65"/>
      <c r="IR5" s="65"/>
      <c r="IS5" s="65"/>
      <c r="IT5" s="65"/>
      <c r="IU5" s="65"/>
      <c r="IV5" s="65"/>
    </row>
    <row r="6" spans="1:7" ht="29.25" customHeight="1">
      <c r="A6" s="215" t="s">
        <v>9</v>
      </c>
      <c r="B6" s="449" t="s">
        <v>426</v>
      </c>
      <c r="C6" s="218" t="s">
        <v>260</v>
      </c>
      <c r="D6" s="23">
        <v>300</v>
      </c>
      <c r="E6" s="217">
        <v>300</v>
      </c>
      <c r="F6" s="23">
        <v>300</v>
      </c>
      <c r="G6" s="23"/>
    </row>
    <row r="7" spans="1:7" ht="31.5" customHeight="1">
      <c r="A7" s="215" t="s">
        <v>11</v>
      </c>
      <c r="B7" s="449" t="s">
        <v>427</v>
      </c>
      <c r="C7" s="218" t="s">
        <v>421</v>
      </c>
      <c r="D7" s="23">
        <v>122</v>
      </c>
      <c r="E7" s="217">
        <v>252</v>
      </c>
      <c r="F7" s="23">
        <v>252</v>
      </c>
      <c r="G7" s="23">
        <v>685</v>
      </c>
    </row>
    <row r="8" spans="1:7" ht="31.5" customHeight="1">
      <c r="A8" s="215" t="s">
        <v>13</v>
      </c>
      <c r="B8" s="450" t="s">
        <v>427</v>
      </c>
      <c r="C8" s="212" t="s">
        <v>278</v>
      </c>
      <c r="D8" s="23">
        <v>394</v>
      </c>
      <c r="E8" s="217">
        <v>186</v>
      </c>
      <c r="F8" s="23"/>
      <c r="G8" s="23"/>
    </row>
    <row r="9" spans="1:7" ht="31.5" customHeight="1">
      <c r="A9" s="215" t="s">
        <v>15</v>
      </c>
      <c r="B9" s="450" t="s">
        <v>427</v>
      </c>
      <c r="C9" s="212" t="s">
        <v>279</v>
      </c>
      <c r="D9" s="23">
        <v>236</v>
      </c>
      <c r="E9" s="217"/>
      <c r="F9" s="23"/>
      <c r="G9" s="23"/>
    </row>
    <row r="10" spans="1:7" ht="31.5" customHeight="1">
      <c r="A10" s="215" t="s">
        <v>17</v>
      </c>
      <c r="B10" s="450" t="s">
        <v>428</v>
      </c>
      <c r="C10" s="212" t="s">
        <v>423</v>
      </c>
      <c r="D10" s="23">
        <v>203</v>
      </c>
      <c r="E10" s="217">
        <v>203</v>
      </c>
      <c r="F10" s="23">
        <v>53</v>
      </c>
      <c r="G10" s="23">
        <v>184</v>
      </c>
    </row>
    <row r="11" spans="1:256" s="72" customFormat="1" ht="31.5" customHeight="1">
      <c r="A11" s="451"/>
      <c r="B11" s="451" t="s">
        <v>429</v>
      </c>
      <c r="C11" s="452" t="s">
        <v>143</v>
      </c>
      <c r="D11" s="453">
        <v>1255</v>
      </c>
      <c r="E11" s="453">
        <f>SUM(E6:E10)</f>
        <v>941</v>
      </c>
      <c r="F11" s="453">
        <f>SUM(F6:F10)</f>
        <v>605</v>
      </c>
      <c r="G11" s="453">
        <f>SUM(G6:G10)</f>
        <v>869</v>
      </c>
      <c r="IQ11" s="37"/>
      <c r="IR11" s="37"/>
      <c r="IS11" s="37"/>
      <c r="IT11" s="37"/>
      <c r="IU11" s="37"/>
      <c r="IV11" s="37"/>
    </row>
    <row r="12" spans="1:5" ht="15.75">
      <c r="A12" s="219"/>
      <c r="B12" s="219"/>
      <c r="E12" s="97"/>
    </row>
    <row r="13" ht="15.75">
      <c r="E13" s="97"/>
    </row>
    <row r="14" spans="5:6" ht="15.75">
      <c r="E14" s="97"/>
      <c r="F14" s="97" t="s">
        <v>243</v>
      </c>
    </row>
    <row r="15" ht="15.75">
      <c r="E15" s="97"/>
    </row>
    <row r="16" spans="3:7" ht="31.5" customHeight="1">
      <c r="C16" s="306" t="s">
        <v>424</v>
      </c>
      <c r="D16" s="306"/>
      <c r="E16" s="306"/>
      <c r="F16" s="306"/>
      <c r="G16" s="307"/>
    </row>
    <row r="17" ht="15.75" customHeight="1">
      <c r="E17" s="97"/>
    </row>
    <row r="18" spans="1:8" ht="49.5" customHeight="1">
      <c r="A18" s="446" t="s">
        <v>3</v>
      </c>
      <c r="B18" s="446"/>
      <c r="C18" s="447" t="s">
        <v>4</v>
      </c>
      <c r="D18" s="448" t="s">
        <v>5</v>
      </c>
      <c r="E18" s="448" t="s">
        <v>286</v>
      </c>
      <c r="F18" s="448" t="s">
        <v>287</v>
      </c>
      <c r="G18" s="448" t="s">
        <v>5</v>
      </c>
      <c r="H18" s="309"/>
    </row>
    <row r="19" spans="1:7" ht="39.75" customHeight="1">
      <c r="A19" s="390" t="s">
        <v>9</v>
      </c>
      <c r="B19" s="277" t="s">
        <v>430</v>
      </c>
      <c r="C19" s="277" t="s">
        <v>526</v>
      </c>
      <c r="D19" s="277">
        <v>1453</v>
      </c>
      <c r="E19" s="277">
        <v>5645</v>
      </c>
      <c r="F19" s="277">
        <v>3660</v>
      </c>
      <c r="G19" s="308">
        <v>3111</v>
      </c>
    </row>
    <row r="20" spans="1:7" ht="39.75" customHeight="1">
      <c r="A20" s="390" t="s">
        <v>11</v>
      </c>
      <c r="B20" s="277" t="s">
        <v>430</v>
      </c>
      <c r="C20" s="277" t="s">
        <v>527</v>
      </c>
      <c r="D20" s="277"/>
      <c r="E20" s="277"/>
      <c r="F20" s="277"/>
      <c r="G20" s="308">
        <v>3115</v>
      </c>
    </row>
    <row r="21" spans="1:7" ht="39.75" customHeight="1">
      <c r="A21" s="390" t="s">
        <v>13</v>
      </c>
      <c r="B21" s="277" t="s">
        <v>431</v>
      </c>
      <c r="C21" s="277" t="s">
        <v>432</v>
      </c>
      <c r="D21" s="277"/>
      <c r="E21" s="277"/>
      <c r="F21" s="277"/>
      <c r="G21" s="308"/>
    </row>
    <row r="22" spans="1:7" ht="39.75" customHeight="1">
      <c r="A22" s="390" t="s">
        <v>15</v>
      </c>
      <c r="B22" s="277" t="s">
        <v>434</v>
      </c>
      <c r="C22" s="277" t="s">
        <v>435</v>
      </c>
      <c r="D22" s="277"/>
      <c r="E22" s="277"/>
      <c r="F22" s="277"/>
      <c r="G22" s="308"/>
    </row>
    <row r="23" spans="1:7" ht="39.75" customHeight="1">
      <c r="A23" s="390" t="s">
        <v>17</v>
      </c>
      <c r="B23" s="277" t="s">
        <v>433</v>
      </c>
      <c r="C23" s="277" t="s">
        <v>425</v>
      </c>
      <c r="D23" s="277">
        <v>392</v>
      </c>
      <c r="E23" s="277">
        <v>1554</v>
      </c>
      <c r="F23" s="277">
        <v>1003</v>
      </c>
      <c r="G23" s="308">
        <v>840</v>
      </c>
    </row>
    <row r="24" spans="1:7" ht="39.75" customHeight="1">
      <c r="A24" s="390" t="s">
        <v>19</v>
      </c>
      <c r="B24" s="277" t="s">
        <v>433</v>
      </c>
      <c r="C24" s="277" t="s">
        <v>425</v>
      </c>
      <c r="D24" s="277"/>
      <c r="E24" s="277"/>
      <c r="F24" s="277"/>
      <c r="G24" s="308">
        <v>840</v>
      </c>
    </row>
    <row r="25" spans="1:7" ht="39.75" customHeight="1">
      <c r="A25" s="454"/>
      <c r="B25" s="454" t="s">
        <v>436</v>
      </c>
      <c r="C25" s="454" t="s">
        <v>244</v>
      </c>
      <c r="D25" s="454">
        <f>SUM(D19:D23)</f>
        <v>1845</v>
      </c>
      <c r="E25" s="454">
        <f>SUM(E19:E23)</f>
        <v>7199</v>
      </c>
      <c r="F25" s="454">
        <f>SUM(F19:F23)</f>
        <v>4663</v>
      </c>
      <c r="G25" s="455">
        <f>SUM(G19:G24)</f>
        <v>7906</v>
      </c>
    </row>
    <row r="26" ht="15.75">
      <c r="E26" s="97"/>
    </row>
    <row r="27" ht="15.75">
      <c r="E27" s="97"/>
    </row>
    <row r="28" ht="15.75">
      <c r="E28" s="97"/>
    </row>
    <row r="29" ht="15.75">
      <c r="E29" s="97"/>
    </row>
    <row r="30" ht="15.75">
      <c r="E30" s="97"/>
    </row>
    <row r="31" ht="16.5" customHeight="1">
      <c r="E31" s="97"/>
    </row>
    <row r="32" ht="15.75">
      <c r="E32" s="97"/>
    </row>
    <row r="33" ht="15.75">
      <c r="E33" s="97"/>
    </row>
    <row r="34" ht="15.75">
      <c r="E34" s="97"/>
    </row>
    <row r="35" ht="15.75">
      <c r="E35" s="97"/>
    </row>
    <row r="36" ht="15.75">
      <c r="E36" s="97"/>
    </row>
    <row r="37" ht="15.75">
      <c r="E37" s="97"/>
    </row>
    <row r="38" ht="15.75">
      <c r="E38" s="97"/>
    </row>
    <row r="39" ht="15.75">
      <c r="E39" s="97"/>
    </row>
    <row r="40" ht="15.75">
      <c r="E40" s="97"/>
    </row>
    <row r="41" ht="15.75">
      <c r="E41" s="97"/>
    </row>
  </sheetData>
  <sheetProtection selectLockedCells="1" selectUnlockedCells="1"/>
  <mergeCells count="1">
    <mergeCell ref="A3:G3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jegyzo</cp:lastModifiedBy>
  <cp:lastPrinted>2015-02-08T16:20:45Z</cp:lastPrinted>
  <dcterms:created xsi:type="dcterms:W3CDTF">2002-11-18T12:26:49Z</dcterms:created>
  <dcterms:modified xsi:type="dcterms:W3CDTF">2015-02-23T11:00:59Z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