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LACSÉB\jegyzőkönyvek\Testületi ülések 2018\2018.03.27.-i ülés anyagai\2. napirend\"/>
    </mc:Choice>
  </mc:AlternateContent>
  <xr:revisionPtr revIDLastSave="0" documentId="13_ncr:1_{3024A65C-5112-4884-8B55-60EA54A97229}" xr6:coauthVersionLast="31" xr6:coauthVersionMax="31" xr10:uidLastSave="{00000000-0000-0000-0000-000000000000}"/>
  <bookViews>
    <workbookView xWindow="0" yWindow="0" windowWidth="19200" windowHeight="11385" xr2:uid="{00000000-000D-0000-FFFF-FFFF00000000}"/>
  </bookViews>
  <sheets>
    <sheet name="mód3" sheetId="1" r:id="rId1"/>
  </sheets>
  <definedNames>
    <definedName name="_xlnm.Print_Area" localSheetId="0">mód3!$A$1:$P$44</definedName>
  </definedNames>
  <calcPr calcId="179017"/>
</workbook>
</file>

<file path=xl/calcChain.xml><?xml version="1.0" encoding="utf-8"?>
<calcChain xmlns="http://schemas.openxmlformats.org/spreadsheetml/2006/main">
  <c r="N11" i="1" l="1"/>
  <c r="O11" i="1" s="1"/>
  <c r="N12" i="1"/>
  <c r="O12" i="1" s="1"/>
  <c r="N9" i="1"/>
  <c r="O9" i="1" s="1"/>
  <c r="N27" i="1"/>
  <c r="O27" i="1" s="1"/>
  <c r="N28" i="1"/>
  <c r="N32" i="1"/>
  <c r="N37" i="1"/>
  <c r="P40" i="1"/>
  <c r="O28" i="1"/>
  <c r="O32" i="1"/>
  <c r="M9" i="1"/>
  <c r="M37" i="1"/>
  <c r="L40" i="1"/>
  <c r="F9" i="1"/>
  <c r="F40" i="1" s="1"/>
  <c r="G12" i="1"/>
  <c r="F11" i="1"/>
  <c r="G11" i="1"/>
  <c r="H11" i="1" s="1"/>
  <c r="E40" i="1"/>
  <c r="N10" i="1" l="1"/>
  <c r="N14" i="1"/>
  <c r="N15" i="1"/>
  <c r="N16" i="1"/>
  <c r="N17" i="1"/>
  <c r="N18" i="1"/>
  <c r="N19" i="1"/>
  <c r="O19" i="1" s="1"/>
  <c r="N20" i="1"/>
  <c r="N21" i="1"/>
  <c r="N22" i="1"/>
  <c r="N23" i="1"/>
  <c r="N25" i="1"/>
  <c r="N26" i="1"/>
  <c r="N29" i="1"/>
  <c r="N30" i="1"/>
  <c r="N31" i="1"/>
  <c r="N34" i="1"/>
  <c r="N35" i="1"/>
  <c r="N36" i="1"/>
  <c r="K40" i="1"/>
  <c r="M40" i="1"/>
  <c r="N40" i="1" s="1"/>
  <c r="G13" i="1"/>
  <c r="G14" i="1"/>
  <c r="G19" i="1"/>
  <c r="G24" i="1"/>
  <c r="G38" i="1"/>
  <c r="H38" i="1" s="1"/>
  <c r="G39" i="1"/>
  <c r="H39" i="1" s="1"/>
  <c r="G9" i="1"/>
  <c r="H9" i="1" s="1"/>
  <c r="D40" i="1"/>
  <c r="G40" i="1" l="1"/>
  <c r="I40" i="1" l="1"/>
  <c r="C39" i="1"/>
  <c r="C38" i="1"/>
  <c r="O37" i="1"/>
  <c r="O40" i="1" s="1"/>
  <c r="J36" i="1"/>
  <c r="J35" i="1"/>
  <c r="J34" i="1"/>
  <c r="J32" i="1"/>
  <c r="J31" i="1"/>
  <c r="J30" i="1"/>
  <c r="J29" i="1"/>
  <c r="J28" i="1"/>
  <c r="J27" i="1"/>
  <c r="J26" i="1"/>
  <c r="J25" i="1"/>
  <c r="C24" i="1"/>
  <c r="J23" i="1"/>
  <c r="J22" i="1"/>
  <c r="J21" i="1"/>
  <c r="J20" i="1"/>
  <c r="J19" i="1"/>
  <c r="C19" i="1"/>
  <c r="J18" i="1"/>
  <c r="J17" i="1"/>
  <c r="J16" i="1"/>
  <c r="J15" i="1"/>
  <c r="J14" i="1"/>
  <c r="C14" i="1"/>
  <c r="J13" i="1"/>
  <c r="H13" i="1"/>
  <c r="J12" i="1"/>
  <c r="H12" i="1"/>
  <c r="J11" i="1"/>
  <c r="C11" i="1"/>
  <c r="J10" i="1"/>
  <c r="C9" i="1"/>
  <c r="J40" i="1" l="1"/>
  <c r="H40" i="1"/>
  <c r="C40" i="1"/>
</calcChain>
</file>

<file path=xl/sharedStrings.xml><?xml version="1.0" encoding="utf-8"?>
<sst xmlns="http://schemas.openxmlformats.org/spreadsheetml/2006/main" count="92" uniqueCount="84">
  <si>
    <t>Adatok ezer Ft-ban</t>
  </si>
  <si>
    <t>Kormányzati funkciók</t>
  </si>
  <si>
    <t>Bevételi előirányzat</t>
  </si>
  <si>
    <t>Kiadási előirányzat</t>
  </si>
  <si>
    <t>I. Kiadások és bevételek feladatonként:</t>
  </si>
  <si>
    <t>Eredeti</t>
  </si>
  <si>
    <t>Javasolt
módosítás</t>
  </si>
  <si>
    <t>Módosított</t>
  </si>
  <si>
    <t>Kötelező</t>
  </si>
  <si>
    <t>Önként
vállalt</t>
  </si>
  <si>
    <t>terv</t>
  </si>
  <si>
    <t>1.</t>
  </si>
  <si>
    <t>011130 Önkormányzatok és önkormányzati hivatalok jogalkoztó 
és általános igazgatási tevékenysége</t>
  </si>
  <si>
    <t>2.</t>
  </si>
  <si>
    <t>013320 Köztemető-fenntartás és működtetés</t>
  </si>
  <si>
    <t>3.</t>
  </si>
  <si>
    <t>013350 Az önkormányzati vagyonnal való gazdálkodással kapcsolatos feladatok</t>
  </si>
  <si>
    <t>4.</t>
  </si>
  <si>
    <t>018010 Önkormányzatok elszámolásai a központi költségvetéssel</t>
  </si>
  <si>
    <t>5.</t>
  </si>
  <si>
    <t>018030 Támogatási célú finanszírozási műveletek</t>
  </si>
  <si>
    <t>6.</t>
  </si>
  <si>
    <t>041233 Hosszabb időtartamú közfoglalkoztatás</t>
  </si>
  <si>
    <t>7.</t>
  </si>
  <si>
    <t>045160 Közutak, hidak, alagutak üzemeltetése, fenntartása</t>
  </si>
  <si>
    <t>8.</t>
  </si>
  <si>
    <t>051020 Nem veszélyes (települési) hulladék összetevőinek válogatása, elkülönített begyűjtése, válogatása</t>
  </si>
  <si>
    <t>9.</t>
  </si>
  <si>
    <t>051030 Nem veszélyes (települési) hulladék vegyes (ömlesztett) 
begyűjtése, szállítása, átrakása</t>
  </si>
  <si>
    <t>10.</t>
  </si>
  <si>
    <t>064010 Közvilágítás</t>
  </si>
  <si>
    <t>11.</t>
  </si>
  <si>
    <t>066010 Zöldterület-kezelés</t>
  </si>
  <si>
    <t>12.</t>
  </si>
  <si>
    <t>066020 Város-, és községgazdálkodási egyéb szolgáltatások</t>
  </si>
  <si>
    <t>13.</t>
  </si>
  <si>
    <t>072111 Háziorvosi alapellátás</t>
  </si>
  <si>
    <t>14.</t>
  </si>
  <si>
    <t>072112 Háziorvosi ügyeleti ellátás</t>
  </si>
  <si>
    <t>15.</t>
  </si>
  <si>
    <t>072312  Fogorvosi ügyeleti ellátás</t>
  </si>
  <si>
    <t>16.</t>
  </si>
  <si>
    <t>074032 Ifjúság- egészségügyi gondozás</t>
  </si>
  <si>
    <t>17.</t>
  </si>
  <si>
    <t>081041 Versenysport- és utánpótlás-nevelés tevékenység és támogatása</t>
  </si>
  <si>
    <t>18.</t>
  </si>
  <si>
    <t>081030 Sortlétesítmények, edzőtáborok működtetése és fejlesztése</t>
  </si>
  <si>
    <t>19.</t>
  </si>
  <si>
    <t>082044 Könyvtári szolgáltatások</t>
  </si>
  <si>
    <t>20.</t>
  </si>
  <si>
    <t>082091 Közművelődés - közösséi és társadalmi részvétel fejlesztése</t>
  </si>
  <si>
    <t>21.</t>
  </si>
  <si>
    <t>084031 Civil szervezetek működési támogatása</t>
  </si>
  <si>
    <t>22.</t>
  </si>
  <si>
    <t>082092 Közművelődés - hagyományos közösségi kulturális értékek gondozása</t>
  </si>
  <si>
    <t>23.</t>
  </si>
  <si>
    <t>086020 Helyi, térségi közösségi tér biztosítása, működtetése</t>
  </si>
  <si>
    <t>24.</t>
  </si>
  <si>
    <t>091110 Óvodai nevelés, ellátás szakmai feladatai</t>
  </si>
  <si>
    <t>25.</t>
  </si>
  <si>
    <t>096015 Gyermekétkeztetés köznevelési intézményekben</t>
  </si>
  <si>
    <t>26.</t>
  </si>
  <si>
    <t>091211 Köznevelési intézményben tanuló nappali rendszerű nevelésének, okt.</t>
  </si>
  <si>
    <t>29.</t>
  </si>
  <si>
    <t>107051 Szociális étkeztetés</t>
  </si>
  <si>
    <t>30.</t>
  </si>
  <si>
    <t>107055 Falugondnoki, tanyagondnoki szolgáltatás</t>
  </si>
  <si>
    <t>31.</t>
  </si>
  <si>
    <t>107060 Egyéb szociális pénzbeli és természetbeni ellátások, támogatások</t>
  </si>
  <si>
    <t>32.</t>
  </si>
  <si>
    <t>900020 Önkormányzatok funkcióra nem sorolható bevételei ÁH-n kívülről</t>
  </si>
  <si>
    <t>33.</t>
  </si>
  <si>
    <t>900060 Forgatási és befektetési célú finanszírozási műveletek</t>
  </si>
  <si>
    <t>Összesen:</t>
  </si>
  <si>
    <t>II. Az I. pontból általános és céltartalék</t>
  </si>
  <si>
    <t>Általános tartalék</t>
  </si>
  <si>
    <t>Céltartalék</t>
  </si>
  <si>
    <t>R. 4. melléklete helyébe</t>
  </si>
  <si>
    <t>Zalacséb Község Önkormányzata 2017. évi költségvetése feladatonként - külön tételben az általános és céltartalék</t>
  </si>
  <si>
    <t>Első 
módosított</t>
  </si>
  <si>
    <t>4. melléklet</t>
  </si>
  <si>
    <t>Ssz.</t>
  </si>
  <si>
    <t>Második módosított</t>
  </si>
  <si>
    <t>a 6/2018. (IV. 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</si>
</sst>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 wrapText="1"/>
    </xf>
    <xf numFmtId="3" fontId="0" fillId="0" borderId="2" xfId="0" applyNumberFormat="1" applyBorder="1"/>
    <xf numFmtId="3" fontId="0" fillId="0" borderId="0" xfId="0" applyNumberFormat="1"/>
    <xf numFmtId="0" fontId="0" fillId="0" borderId="2" xfId="0" applyBorder="1"/>
    <xf numFmtId="0" fontId="0" fillId="0" borderId="2" xfId="0" applyBorder="1" applyAlignment="1">
      <alignment wrapText="1"/>
    </xf>
    <xf numFmtId="0" fontId="2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3" fontId="3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" fillId="0" borderId="3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49" fontId="1" fillId="0" borderId="5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zoomScale="130" zoomScaleNormal="130" workbookViewId="0">
      <selection activeCell="A3" sqref="A3:P3"/>
    </sheetView>
  </sheetViews>
  <sheetFormatPr defaultRowHeight="12.75" x14ac:dyDescent="0.2"/>
  <cols>
    <col min="1" max="1" width="5.42578125" bestFit="1" customWidth="1"/>
    <col min="2" max="2" width="65.28515625" customWidth="1"/>
    <col min="3" max="3" width="9.7109375" bestFit="1" customWidth="1"/>
    <col min="4" max="5" width="10.5703125" customWidth="1"/>
    <col min="6" max="6" width="10.7109375" customWidth="1"/>
    <col min="7" max="7" width="9.7109375" customWidth="1"/>
    <col min="8" max="8" width="9.28515625" bestFit="1" customWidth="1"/>
    <col min="9" max="9" width="7.5703125" bestFit="1" customWidth="1"/>
    <col min="10" max="10" width="9.7109375" bestFit="1" customWidth="1"/>
    <col min="11" max="12" width="10.42578125" customWidth="1"/>
    <col min="13" max="13" width="10.5703125" bestFit="1" customWidth="1"/>
    <col min="14" max="14" width="9.7109375" customWidth="1"/>
    <col min="15" max="15" width="9.28515625" bestFit="1" customWidth="1"/>
    <col min="16" max="16" width="7.5703125" bestFit="1" customWidth="1"/>
  </cols>
  <sheetData>
    <row r="1" spans="1:18" x14ac:dyDescent="0.2">
      <c r="N1" s="21" t="s">
        <v>77</v>
      </c>
      <c r="O1" s="21"/>
      <c r="P1" s="21"/>
    </row>
    <row r="2" spans="1:18" x14ac:dyDescent="0.2">
      <c r="A2" s="22" t="s">
        <v>80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8" x14ac:dyDescent="0.2">
      <c r="A3" s="22" t="s">
        <v>83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8" x14ac:dyDescent="0.2">
      <c r="A4" s="22" t="s">
        <v>78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8" x14ac:dyDescent="0.2">
      <c r="J5" s="23" t="s">
        <v>0</v>
      </c>
      <c r="K5" s="23"/>
      <c r="L5" s="23"/>
      <c r="M5" s="23"/>
      <c r="N5" s="23"/>
      <c r="O5" s="23"/>
      <c r="P5" s="23"/>
    </row>
    <row r="6" spans="1:18" x14ac:dyDescent="0.2">
      <c r="A6" s="1" t="s">
        <v>81</v>
      </c>
      <c r="B6" s="2" t="s">
        <v>1</v>
      </c>
      <c r="C6" s="24" t="s">
        <v>2</v>
      </c>
      <c r="D6" s="24"/>
      <c r="E6" s="24"/>
      <c r="F6" s="24"/>
      <c r="G6" s="24"/>
      <c r="H6" s="24"/>
      <c r="I6" s="24"/>
      <c r="J6" s="24" t="s">
        <v>3</v>
      </c>
      <c r="K6" s="24"/>
      <c r="L6" s="24"/>
      <c r="M6" s="24"/>
      <c r="N6" s="24"/>
      <c r="O6" s="24"/>
      <c r="P6" s="24"/>
    </row>
    <row r="7" spans="1:18" ht="38.25" x14ac:dyDescent="0.2">
      <c r="A7" s="14" t="s">
        <v>4</v>
      </c>
      <c r="B7" s="14"/>
      <c r="C7" s="2" t="s">
        <v>5</v>
      </c>
      <c r="D7" s="3" t="s">
        <v>79</v>
      </c>
      <c r="E7" s="3" t="s">
        <v>82</v>
      </c>
      <c r="F7" s="3" t="s">
        <v>6</v>
      </c>
      <c r="G7" s="2" t="s">
        <v>7</v>
      </c>
      <c r="H7" s="2" t="s">
        <v>8</v>
      </c>
      <c r="I7" s="3" t="s">
        <v>9</v>
      </c>
      <c r="J7" s="2" t="s">
        <v>5</v>
      </c>
      <c r="K7" s="3" t="s">
        <v>79</v>
      </c>
      <c r="L7" s="3" t="s">
        <v>82</v>
      </c>
      <c r="M7" s="3" t="s">
        <v>6</v>
      </c>
      <c r="N7" s="2" t="s">
        <v>7</v>
      </c>
      <c r="O7" s="2" t="s">
        <v>8</v>
      </c>
      <c r="P7" s="3" t="s">
        <v>9</v>
      </c>
    </row>
    <row r="8" spans="1:18" x14ac:dyDescent="0.2">
      <c r="A8" s="14"/>
      <c r="B8" s="14"/>
      <c r="C8" s="15" t="s">
        <v>10</v>
      </c>
      <c r="D8" s="16"/>
      <c r="E8" s="16"/>
      <c r="F8" s="16"/>
      <c r="G8" s="16"/>
      <c r="H8" s="16"/>
      <c r="I8" s="17"/>
      <c r="J8" s="15" t="s">
        <v>10</v>
      </c>
      <c r="K8" s="16"/>
      <c r="L8" s="16"/>
      <c r="M8" s="16"/>
      <c r="N8" s="16"/>
      <c r="O8" s="16"/>
      <c r="P8" s="17"/>
    </row>
    <row r="9" spans="1:18" ht="25.5" x14ac:dyDescent="0.2">
      <c r="A9" s="4" t="s">
        <v>11</v>
      </c>
      <c r="B9" s="5" t="s">
        <v>12</v>
      </c>
      <c r="C9" s="6">
        <f>+H9+I9</f>
        <v>572</v>
      </c>
      <c r="D9" s="6">
        <v>241</v>
      </c>
      <c r="E9" s="6">
        <v>241</v>
      </c>
      <c r="F9" s="6">
        <f>266+65</f>
        <v>331</v>
      </c>
      <c r="G9" s="6">
        <f>+F9+D9</f>
        <v>572</v>
      </c>
      <c r="H9" s="6">
        <f>+G9</f>
        <v>572</v>
      </c>
      <c r="I9" s="6"/>
      <c r="J9" s="6">
        <v>27617</v>
      </c>
      <c r="K9" s="6">
        <v>27717</v>
      </c>
      <c r="L9" s="6">
        <v>28822</v>
      </c>
      <c r="M9" s="6">
        <f>247+2+50-L43-L44+2</f>
        <v>-4036</v>
      </c>
      <c r="N9" s="6">
        <f>+M9+L9</f>
        <v>24786</v>
      </c>
      <c r="O9" s="6">
        <f>+N9-P9</f>
        <v>24637</v>
      </c>
      <c r="P9" s="6">
        <v>149</v>
      </c>
      <c r="R9" s="7"/>
    </row>
    <row r="10" spans="1:18" x14ac:dyDescent="0.2">
      <c r="A10" s="4" t="s">
        <v>13</v>
      </c>
      <c r="B10" s="8" t="s">
        <v>14</v>
      </c>
      <c r="C10" s="6"/>
      <c r="D10" s="6"/>
      <c r="E10" s="6"/>
      <c r="F10" s="6"/>
      <c r="G10" s="6"/>
      <c r="H10" s="6"/>
      <c r="I10" s="6"/>
      <c r="J10" s="6">
        <f t="shared" ref="J10:J36" si="0">+O10+P10</f>
        <v>1092</v>
      </c>
      <c r="K10" s="6">
        <v>1092</v>
      </c>
      <c r="L10" s="6">
        <v>1092</v>
      </c>
      <c r="M10" s="6"/>
      <c r="N10" s="6">
        <f t="shared" ref="N10:N36" si="1">+M10+K10</f>
        <v>1092</v>
      </c>
      <c r="O10" s="6">
        <v>1092</v>
      </c>
      <c r="P10" s="6"/>
      <c r="R10" s="7"/>
    </row>
    <row r="11" spans="1:18" x14ac:dyDescent="0.2">
      <c r="A11" s="4" t="s">
        <v>15</v>
      </c>
      <c r="B11" s="8" t="s">
        <v>16</v>
      </c>
      <c r="C11" s="6">
        <f>+H11+I11</f>
        <v>4364</v>
      </c>
      <c r="D11" s="6">
        <v>1590</v>
      </c>
      <c r="E11" s="6">
        <v>3590</v>
      </c>
      <c r="F11" s="6">
        <f>633+141</f>
        <v>774</v>
      </c>
      <c r="G11" s="6">
        <f>+E11+F11</f>
        <v>4364</v>
      </c>
      <c r="H11" s="6">
        <f>+G11</f>
        <v>4364</v>
      </c>
      <c r="I11" s="6"/>
      <c r="J11" s="6">
        <f t="shared" si="0"/>
        <v>728</v>
      </c>
      <c r="K11" s="6">
        <v>451</v>
      </c>
      <c r="L11" s="6">
        <v>546</v>
      </c>
      <c r="M11" s="6">
        <v>182</v>
      </c>
      <c r="N11" s="6">
        <f>+M11+L11</f>
        <v>728</v>
      </c>
      <c r="O11" s="6">
        <f>+N11</f>
        <v>728</v>
      </c>
      <c r="P11" s="6"/>
      <c r="R11" s="7"/>
    </row>
    <row r="12" spans="1:18" x14ac:dyDescent="0.2">
      <c r="A12" s="4" t="s">
        <v>17</v>
      </c>
      <c r="B12" s="8" t="s">
        <v>18</v>
      </c>
      <c r="C12" s="6">
        <v>33507</v>
      </c>
      <c r="D12" s="6">
        <v>33760</v>
      </c>
      <c r="E12" s="6">
        <v>34010</v>
      </c>
      <c r="F12" s="6">
        <v>5918</v>
      </c>
      <c r="G12" s="6">
        <f>+F12+E12</f>
        <v>39928</v>
      </c>
      <c r="H12" s="6">
        <f>+G12</f>
        <v>39928</v>
      </c>
      <c r="I12" s="6"/>
      <c r="J12" s="6">
        <f t="shared" si="0"/>
        <v>1822</v>
      </c>
      <c r="K12" s="6">
        <v>1062</v>
      </c>
      <c r="L12" s="6">
        <v>1822</v>
      </c>
      <c r="M12" s="6"/>
      <c r="N12" s="6">
        <f>+L12</f>
        <v>1822</v>
      </c>
      <c r="O12" s="6">
        <f>+N12</f>
        <v>1822</v>
      </c>
      <c r="P12" s="6"/>
      <c r="R12" s="7"/>
    </row>
    <row r="13" spans="1:18" x14ac:dyDescent="0.2">
      <c r="A13" s="4" t="s">
        <v>19</v>
      </c>
      <c r="B13" s="8" t="s">
        <v>20</v>
      </c>
      <c r="C13" s="6">
        <v>16139</v>
      </c>
      <c r="D13" s="6">
        <v>16369</v>
      </c>
      <c r="E13" s="6">
        <v>16369</v>
      </c>
      <c r="F13" s="6"/>
      <c r="G13" s="6">
        <f t="shared" ref="G13:G39" si="2">+F13+D13</f>
        <v>16369</v>
      </c>
      <c r="H13" s="6">
        <f>+G13</f>
        <v>16369</v>
      </c>
      <c r="I13" s="6"/>
      <c r="J13" s="6">
        <f t="shared" si="0"/>
        <v>0</v>
      </c>
      <c r="K13" s="6"/>
      <c r="L13" s="6"/>
      <c r="M13" s="6"/>
      <c r="N13" s="6"/>
      <c r="O13" s="6"/>
      <c r="P13" s="6"/>
      <c r="R13" s="7"/>
    </row>
    <row r="14" spans="1:18" x14ac:dyDescent="0.2">
      <c r="A14" s="4" t="s">
        <v>21</v>
      </c>
      <c r="B14" s="8" t="s">
        <v>22</v>
      </c>
      <c r="C14" s="6">
        <f>+H14+I14</f>
        <v>1810</v>
      </c>
      <c r="D14" s="6">
        <v>1810</v>
      </c>
      <c r="E14" s="6">
        <v>1810</v>
      </c>
      <c r="F14" s="6"/>
      <c r="G14" s="6">
        <f t="shared" si="2"/>
        <v>1810</v>
      </c>
      <c r="H14" s="6">
        <v>1810</v>
      </c>
      <c r="I14" s="6"/>
      <c r="J14" s="6">
        <f t="shared" si="0"/>
        <v>1810</v>
      </c>
      <c r="K14" s="6">
        <v>1810</v>
      </c>
      <c r="L14" s="6">
        <v>1810</v>
      </c>
      <c r="M14" s="6"/>
      <c r="N14" s="6">
        <f t="shared" si="1"/>
        <v>1810</v>
      </c>
      <c r="O14" s="6">
        <v>1810</v>
      </c>
      <c r="P14" s="6"/>
      <c r="R14" s="7"/>
    </row>
    <row r="15" spans="1:18" x14ac:dyDescent="0.2">
      <c r="A15" s="4" t="s">
        <v>23</v>
      </c>
      <c r="B15" s="6" t="s">
        <v>24</v>
      </c>
      <c r="C15" s="6"/>
      <c r="D15" s="6"/>
      <c r="E15" s="6"/>
      <c r="F15" s="6"/>
      <c r="G15" s="6"/>
      <c r="H15" s="6"/>
      <c r="I15" s="6"/>
      <c r="J15" s="6">
        <f t="shared" si="0"/>
        <v>2540</v>
      </c>
      <c r="K15" s="6">
        <v>2540</v>
      </c>
      <c r="L15" s="6">
        <v>2540</v>
      </c>
      <c r="M15" s="6"/>
      <c r="N15" s="6">
        <f t="shared" si="1"/>
        <v>2540</v>
      </c>
      <c r="O15" s="6">
        <v>2540</v>
      </c>
      <c r="P15" s="6"/>
      <c r="R15" s="7"/>
    </row>
    <row r="16" spans="1:18" ht="25.5" x14ac:dyDescent="0.2">
      <c r="A16" s="4" t="s">
        <v>25</v>
      </c>
      <c r="B16" s="9" t="s">
        <v>26</v>
      </c>
      <c r="C16" s="6"/>
      <c r="D16" s="6"/>
      <c r="E16" s="6"/>
      <c r="F16" s="6"/>
      <c r="G16" s="6"/>
      <c r="H16" s="6"/>
      <c r="I16" s="6"/>
      <c r="J16" s="6">
        <f t="shared" si="0"/>
        <v>1080</v>
      </c>
      <c r="K16" s="6">
        <v>1080</v>
      </c>
      <c r="L16" s="6">
        <v>1080</v>
      </c>
      <c r="M16" s="6"/>
      <c r="N16" s="6">
        <f t="shared" si="1"/>
        <v>1080</v>
      </c>
      <c r="O16" s="6">
        <v>1080</v>
      </c>
      <c r="P16" s="6"/>
      <c r="R16" s="7"/>
    </row>
    <row r="17" spans="1:18" ht="25.5" x14ac:dyDescent="0.2">
      <c r="A17" s="4" t="s">
        <v>27</v>
      </c>
      <c r="B17" s="9" t="s">
        <v>28</v>
      </c>
      <c r="C17" s="6"/>
      <c r="D17" s="6"/>
      <c r="E17" s="6"/>
      <c r="F17" s="6"/>
      <c r="G17" s="6"/>
      <c r="H17" s="6"/>
      <c r="I17" s="6"/>
      <c r="J17" s="6">
        <f t="shared" si="0"/>
        <v>1207</v>
      </c>
      <c r="K17" s="6">
        <v>1207</v>
      </c>
      <c r="L17" s="6">
        <v>1207</v>
      </c>
      <c r="M17" s="6"/>
      <c r="N17" s="6">
        <f t="shared" si="1"/>
        <v>1207</v>
      </c>
      <c r="O17" s="6">
        <v>1207</v>
      </c>
      <c r="P17" s="6"/>
      <c r="R17" s="7"/>
    </row>
    <row r="18" spans="1:18" x14ac:dyDescent="0.2">
      <c r="A18" s="4" t="s">
        <v>29</v>
      </c>
      <c r="B18" s="8" t="s">
        <v>30</v>
      </c>
      <c r="C18" s="6"/>
      <c r="D18" s="6"/>
      <c r="E18" s="6"/>
      <c r="F18" s="6"/>
      <c r="G18" s="6"/>
      <c r="H18" s="6"/>
      <c r="I18" s="6"/>
      <c r="J18" s="6">
        <f t="shared" si="0"/>
        <v>1250</v>
      </c>
      <c r="K18" s="6">
        <v>1250</v>
      </c>
      <c r="L18" s="6">
        <v>1250</v>
      </c>
      <c r="M18" s="6"/>
      <c r="N18" s="6">
        <f t="shared" si="1"/>
        <v>1250</v>
      </c>
      <c r="O18" s="6">
        <v>1250</v>
      </c>
      <c r="P18" s="6"/>
      <c r="R18" s="7"/>
    </row>
    <row r="19" spans="1:18" x14ac:dyDescent="0.2">
      <c r="A19" s="4" t="s">
        <v>31</v>
      </c>
      <c r="B19" s="8" t="s">
        <v>32</v>
      </c>
      <c r="C19" s="6">
        <f>+H19+I19</f>
        <v>471</v>
      </c>
      <c r="D19" s="6">
        <v>471</v>
      </c>
      <c r="E19" s="6">
        <v>471</v>
      </c>
      <c r="F19" s="6"/>
      <c r="G19" s="6">
        <f t="shared" si="2"/>
        <v>471</v>
      </c>
      <c r="H19" s="6">
        <v>471</v>
      </c>
      <c r="I19" s="6"/>
      <c r="J19" s="6">
        <f t="shared" si="0"/>
        <v>8358</v>
      </c>
      <c r="K19" s="6">
        <v>8216</v>
      </c>
      <c r="L19" s="6">
        <v>8216</v>
      </c>
      <c r="M19" s="6">
        <v>142</v>
      </c>
      <c r="N19" s="6">
        <f t="shared" si="1"/>
        <v>8358</v>
      </c>
      <c r="O19" s="6">
        <f>+N19</f>
        <v>8358</v>
      </c>
      <c r="P19" s="6"/>
      <c r="R19" s="7"/>
    </row>
    <row r="20" spans="1:18" x14ac:dyDescent="0.2">
      <c r="A20" s="4" t="s">
        <v>33</v>
      </c>
      <c r="B20" s="8" t="s">
        <v>34</v>
      </c>
      <c r="C20" s="6"/>
      <c r="D20" s="6"/>
      <c r="E20" s="6"/>
      <c r="F20" s="6"/>
      <c r="G20" s="6"/>
      <c r="H20" s="6"/>
      <c r="I20" s="6"/>
      <c r="J20" s="6">
        <f t="shared" si="0"/>
        <v>1771</v>
      </c>
      <c r="K20" s="6">
        <v>1771</v>
      </c>
      <c r="L20" s="6">
        <v>1771</v>
      </c>
      <c r="M20" s="6"/>
      <c r="N20" s="6">
        <f t="shared" si="1"/>
        <v>1771</v>
      </c>
      <c r="O20" s="6">
        <v>1771</v>
      </c>
      <c r="P20" s="6"/>
      <c r="R20" s="7"/>
    </row>
    <row r="21" spans="1:18" x14ac:dyDescent="0.2">
      <c r="A21" s="4" t="s">
        <v>35</v>
      </c>
      <c r="B21" s="8" t="s">
        <v>36</v>
      </c>
      <c r="C21" s="6"/>
      <c r="D21" s="6"/>
      <c r="E21" s="6"/>
      <c r="F21" s="6"/>
      <c r="G21" s="6"/>
      <c r="H21" s="6"/>
      <c r="I21" s="6"/>
      <c r="J21" s="6">
        <f t="shared" si="0"/>
        <v>24</v>
      </c>
      <c r="K21" s="6">
        <v>24</v>
      </c>
      <c r="L21" s="6">
        <v>24</v>
      </c>
      <c r="M21" s="6"/>
      <c r="N21" s="6">
        <f t="shared" si="1"/>
        <v>24</v>
      </c>
      <c r="O21" s="6">
        <v>24</v>
      </c>
      <c r="P21" s="6"/>
      <c r="R21" s="7"/>
    </row>
    <row r="22" spans="1:18" x14ac:dyDescent="0.2">
      <c r="A22" s="4" t="s">
        <v>37</v>
      </c>
      <c r="B22" s="8" t="s">
        <v>38</v>
      </c>
      <c r="C22" s="6"/>
      <c r="D22" s="6"/>
      <c r="E22" s="6"/>
      <c r="F22" s="6"/>
      <c r="G22" s="6"/>
      <c r="H22" s="6"/>
      <c r="I22" s="6"/>
      <c r="J22" s="6">
        <f t="shared" si="0"/>
        <v>342</v>
      </c>
      <c r="K22" s="6">
        <v>342</v>
      </c>
      <c r="L22" s="6">
        <v>342</v>
      </c>
      <c r="M22" s="6"/>
      <c r="N22" s="6">
        <f t="shared" si="1"/>
        <v>342</v>
      </c>
      <c r="O22" s="6">
        <v>342</v>
      </c>
      <c r="P22" s="6"/>
      <c r="R22" s="7"/>
    </row>
    <row r="23" spans="1:18" x14ac:dyDescent="0.2">
      <c r="A23" s="4" t="s">
        <v>39</v>
      </c>
      <c r="B23" s="8" t="s">
        <v>40</v>
      </c>
      <c r="C23" s="6"/>
      <c r="D23" s="6"/>
      <c r="E23" s="6"/>
      <c r="F23" s="6"/>
      <c r="G23" s="6"/>
      <c r="H23" s="6"/>
      <c r="I23" s="6"/>
      <c r="J23" s="6">
        <f t="shared" si="0"/>
        <v>40</v>
      </c>
      <c r="K23" s="6">
        <v>40</v>
      </c>
      <c r="L23" s="6">
        <v>40</v>
      </c>
      <c r="M23" s="6"/>
      <c r="N23" s="6">
        <f t="shared" si="1"/>
        <v>40</v>
      </c>
      <c r="O23" s="6">
        <v>40</v>
      </c>
      <c r="P23" s="6"/>
      <c r="R23" s="7"/>
    </row>
    <row r="24" spans="1:18" x14ac:dyDescent="0.2">
      <c r="A24" s="4" t="s">
        <v>41</v>
      </c>
      <c r="B24" s="10" t="s">
        <v>42</v>
      </c>
      <c r="C24" s="6">
        <f>+H24+I24</f>
        <v>24</v>
      </c>
      <c r="D24" s="6">
        <v>24</v>
      </c>
      <c r="E24" s="6">
        <v>24</v>
      </c>
      <c r="F24" s="6"/>
      <c r="G24" s="6">
        <f t="shared" si="2"/>
        <v>24</v>
      </c>
      <c r="H24" s="6">
        <v>24</v>
      </c>
      <c r="I24" s="6"/>
      <c r="J24" s="6"/>
      <c r="K24" s="6"/>
      <c r="L24" s="6"/>
      <c r="M24" s="6"/>
      <c r="N24" s="6"/>
      <c r="O24" s="6"/>
      <c r="P24" s="6"/>
      <c r="R24" s="7"/>
    </row>
    <row r="25" spans="1:18" x14ac:dyDescent="0.2">
      <c r="A25" s="4" t="s">
        <v>43</v>
      </c>
      <c r="B25" s="8" t="s">
        <v>44</v>
      </c>
      <c r="C25" s="6"/>
      <c r="D25" s="6"/>
      <c r="E25" s="6"/>
      <c r="F25" s="6"/>
      <c r="G25" s="6"/>
      <c r="H25" s="6"/>
      <c r="I25" s="6"/>
      <c r="J25" s="6">
        <f t="shared" si="0"/>
        <v>1200</v>
      </c>
      <c r="K25" s="6">
        <v>1200</v>
      </c>
      <c r="L25" s="6">
        <v>1200</v>
      </c>
      <c r="M25" s="6"/>
      <c r="N25" s="6">
        <f t="shared" si="1"/>
        <v>1200</v>
      </c>
      <c r="O25" s="6">
        <v>1200</v>
      </c>
      <c r="P25" s="6"/>
      <c r="R25" s="7"/>
    </row>
    <row r="26" spans="1:18" x14ac:dyDescent="0.2">
      <c r="A26" s="4" t="s">
        <v>45</v>
      </c>
      <c r="B26" s="8" t="s">
        <v>46</v>
      </c>
      <c r="C26" s="6"/>
      <c r="D26" s="6"/>
      <c r="E26" s="6"/>
      <c r="F26" s="6"/>
      <c r="G26" s="6"/>
      <c r="H26" s="6"/>
      <c r="I26" s="6"/>
      <c r="J26" s="6">
        <f t="shared" si="0"/>
        <v>700</v>
      </c>
      <c r="K26" s="6">
        <v>700</v>
      </c>
      <c r="L26" s="6">
        <v>700</v>
      </c>
      <c r="M26" s="6"/>
      <c r="N26" s="6">
        <f t="shared" si="1"/>
        <v>700</v>
      </c>
      <c r="O26" s="6">
        <v>700</v>
      </c>
      <c r="P26" s="6"/>
      <c r="R26" s="7"/>
    </row>
    <row r="27" spans="1:18" x14ac:dyDescent="0.2">
      <c r="A27" s="4" t="s">
        <v>47</v>
      </c>
      <c r="B27" s="8" t="s">
        <v>48</v>
      </c>
      <c r="C27" s="6"/>
      <c r="D27" s="6"/>
      <c r="E27" s="6"/>
      <c r="F27" s="6"/>
      <c r="G27" s="6"/>
      <c r="H27" s="6"/>
      <c r="I27" s="6"/>
      <c r="J27" s="6">
        <f t="shared" si="0"/>
        <v>766</v>
      </c>
      <c r="K27" s="6">
        <v>634</v>
      </c>
      <c r="L27" s="6">
        <v>634</v>
      </c>
      <c r="M27" s="6">
        <v>132</v>
      </c>
      <c r="N27" s="6">
        <f>+M27+L27</f>
        <v>766</v>
      </c>
      <c r="O27" s="6">
        <f>+N27</f>
        <v>766</v>
      </c>
      <c r="P27" s="6"/>
      <c r="R27" s="7"/>
    </row>
    <row r="28" spans="1:18" x14ac:dyDescent="0.2">
      <c r="A28" s="4" t="s">
        <v>49</v>
      </c>
      <c r="B28" s="8" t="s">
        <v>50</v>
      </c>
      <c r="C28" s="6"/>
      <c r="D28" s="6"/>
      <c r="E28" s="6"/>
      <c r="F28" s="6"/>
      <c r="G28" s="6"/>
      <c r="H28" s="6"/>
      <c r="I28" s="6"/>
      <c r="J28" s="6">
        <f t="shared" si="0"/>
        <v>1144</v>
      </c>
      <c r="K28" s="6">
        <v>1110</v>
      </c>
      <c r="L28" s="6">
        <v>1110</v>
      </c>
      <c r="M28" s="6">
        <v>34</v>
      </c>
      <c r="N28" s="6">
        <f>+M28+L28</f>
        <v>1144</v>
      </c>
      <c r="O28" s="6">
        <f>+N28</f>
        <v>1144</v>
      </c>
      <c r="P28" s="6"/>
      <c r="R28" s="7"/>
    </row>
    <row r="29" spans="1:18" x14ac:dyDescent="0.2">
      <c r="A29" s="4" t="s">
        <v>51</v>
      </c>
      <c r="B29" s="8" t="s">
        <v>52</v>
      </c>
      <c r="C29" s="6"/>
      <c r="D29" s="6"/>
      <c r="E29" s="6"/>
      <c r="F29" s="6"/>
      <c r="G29" s="6"/>
      <c r="H29" s="6"/>
      <c r="I29" s="6"/>
      <c r="J29" s="6">
        <f t="shared" si="0"/>
        <v>466</v>
      </c>
      <c r="K29" s="6">
        <v>466</v>
      </c>
      <c r="L29" s="6">
        <v>466</v>
      </c>
      <c r="M29" s="6"/>
      <c r="N29" s="6">
        <f t="shared" si="1"/>
        <v>466</v>
      </c>
      <c r="O29" s="6">
        <v>466</v>
      </c>
      <c r="P29" s="6"/>
      <c r="R29" s="7"/>
    </row>
    <row r="30" spans="1:18" x14ac:dyDescent="0.2">
      <c r="A30" s="4" t="s">
        <v>53</v>
      </c>
      <c r="B30" s="10" t="s">
        <v>54</v>
      </c>
      <c r="C30" s="6"/>
      <c r="D30" s="6"/>
      <c r="E30" s="6"/>
      <c r="F30" s="6"/>
      <c r="G30" s="6"/>
      <c r="H30" s="6"/>
      <c r="I30" s="6"/>
      <c r="J30" s="6">
        <f t="shared" si="0"/>
        <v>699</v>
      </c>
      <c r="K30" s="6">
        <v>699</v>
      </c>
      <c r="L30" s="6">
        <v>699</v>
      </c>
      <c r="M30" s="6"/>
      <c r="N30" s="6">
        <f t="shared" si="1"/>
        <v>699</v>
      </c>
      <c r="O30" s="6">
        <v>699</v>
      </c>
      <c r="P30" s="6"/>
      <c r="R30" s="7"/>
    </row>
    <row r="31" spans="1:18" x14ac:dyDescent="0.2">
      <c r="A31" s="4" t="s">
        <v>55</v>
      </c>
      <c r="B31" s="8" t="s">
        <v>56</v>
      </c>
      <c r="C31" s="6"/>
      <c r="D31" s="6"/>
      <c r="E31" s="6"/>
      <c r="F31" s="6"/>
      <c r="G31" s="6"/>
      <c r="H31" s="6"/>
      <c r="I31" s="6"/>
      <c r="J31" s="6">
        <f t="shared" si="0"/>
        <v>470</v>
      </c>
      <c r="K31" s="6">
        <v>470</v>
      </c>
      <c r="L31" s="6">
        <v>470</v>
      </c>
      <c r="M31" s="6"/>
      <c r="N31" s="6">
        <f t="shared" si="1"/>
        <v>470</v>
      </c>
      <c r="O31" s="6">
        <v>470</v>
      </c>
      <c r="P31" s="6"/>
      <c r="R31" s="7"/>
    </row>
    <row r="32" spans="1:18" x14ac:dyDescent="0.2">
      <c r="A32" s="4" t="s">
        <v>57</v>
      </c>
      <c r="B32" s="8" t="s">
        <v>58</v>
      </c>
      <c r="C32" s="6"/>
      <c r="D32" s="6"/>
      <c r="E32" s="6"/>
      <c r="F32" s="6"/>
      <c r="G32" s="6"/>
      <c r="H32" s="6"/>
      <c r="I32" s="6"/>
      <c r="J32" s="6">
        <f t="shared" si="0"/>
        <v>32374</v>
      </c>
      <c r="K32" s="6">
        <v>29567</v>
      </c>
      <c r="L32" s="6">
        <v>29567</v>
      </c>
      <c r="M32" s="6">
        <v>2807</v>
      </c>
      <c r="N32" s="6">
        <f>+M32+L32</f>
        <v>32374</v>
      </c>
      <c r="O32" s="6">
        <f>+N32</f>
        <v>32374</v>
      </c>
      <c r="P32" s="6"/>
      <c r="R32" s="7"/>
    </row>
    <row r="33" spans="1:18" x14ac:dyDescent="0.2">
      <c r="A33" s="4" t="s">
        <v>59</v>
      </c>
      <c r="B33" s="8" t="s">
        <v>60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R33" s="7"/>
    </row>
    <row r="34" spans="1:18" x14ac:dyDescent="0.2">
      <c r="A34" s="4" t="s">
        <v>61</v>
      </c>
      <c r="B34" s="8" t="s">
        <v>62</v>
      </c>
      <c r="C34" s="6"/>
      <c r="D34" s="6"/>
      <c r="E34" s="6"/>
      <c r="F34" s="6"/>
      <c r="G34" s="6"/>
      <c r="H34" s="6"/>
      <c r="I34" s="6"/>
      <c r="J34" s="6">
        <f t="shared" si="0"/>
        <v>600</v>
      </c>
      <c r="K34" s="6">
        <v>600</v>
      </c>
      <c r="L34" s="6">
        <v>600</v>
      </c>
      <c r="M34" s="6"/>
      <c r="N34" s="6">
        <f t="shared" si="1"/>
        <v>600</v>
      </c>
      <c r="O34" s="6">
        <v>600</v>
      </c>
      <c r="P34" s="6"/>
      <c r="R34" s="7"/>
    </row>
    <row r="35" spans="1:18" x14ac:dyDescent="0.2">
      <c r="A35" s="4" t="s">
        <v>63</v>
      </c>
      <c r="B35" s="8" t="s">
        <v>64</v>
      </c>
      <c r="C35" s="6"/>
      <c r="D35" s="6"/>
      <c r="E35" s="6"/>
      <c r="F35" s="6"/>
      <c r="G35" s="6"/>
      <c r="H35" s="6"/>
      <c r="I35" s="6"/>
      <c r="J35" s="6">
        <f t="shared" si="0"/>
        <v>1078</v>
      </c>
      <c r="K35" s="6">
        <v>1078</v>
      </c>
      <c r="L35" s="6">
        <v>1078</v>
      </c>
      <c r="M35" s="6"/>
      <c r="N35" s="6">
        <f t="shared" si="1"/>
        <v>1078</v>
      </c>
      <c r="O35" s="6">
        <v>1078</v>
      </c>
      <c r="P35" s="6"/>
      <c r="R35" s="7"/>
    </row>
    <row r="36" spans="1:18" x14ac:dyDescent="0.2">
      <c r="A36" s="4" t="s">
        <v>65</v>
      </c>
      <c r="B36" s="8" t="s">
        <v>66</v>
      </c>
      <c r="C36" s="6"/>
      <c r="D36" s="6"/>
      <c r="E36" s="6"/>
      <c r="F36" s="6"/>
      <c r="G36" s="6"/>
      <c r="H36" s="6"/>
      <c r="I36" s="6"/>
      <c r="J36" s="6">
        <f t="shared" si="0"/>
        <v>3500</v>
      </c>
      <c r="K36" s="6">
        <v>3500</v>
      </c>
      <c r="L36" s="6">
        <v>3500</v>
      </c>
      <c r="M36" s="6"/>
      <c r="N36" s="6">
        <f t="shared" si="1"/>
        <v>3500</v>
      </c>
      <c r="O36" s="6">
        <v>3500</v>
      </c>
      <c r="P36" s="6"/>
      <c r="R36" s="7"/>
    </row>
    <row r="37" spans="1:18" x14ac:dyDescent="0.2">
      <c r="A37" s="4" t="s">
        <v>67</v>
      </c>
      <c r="B37" s="8" t="s">
        <v>68</v>
      </c>
      <c r="C37" s="6"/>
      <c r="D37" s="6"/>
      <c r="E37" s="6"/>
      <c r="F37" s="6"/>
      <c r="G37" s="6"/>
      <c r="H37" s="6"/>
      <c r="I37" s="6"/>
      <c r="J37" s="6">
        <v>1320</v>
      </c>
      <c r="K37" s="6">
        <v>1703</v>
      </c>
      <c r="L37" s="6">
        <v>1993</v>
      </c>
      <c r="M37" s="6">
        <f>77+747+238</f>
        <v>1062</v>
      </c>
      <c r="N37" s="6">
        <f>+M37+L37</f>
        <v>3055</v>
      </c>
      <c r="O37" s="6">
        <f>+N37</f>
        <v>3055</v>
      </c>
      <c r="P37" s="6"/>
      <c r="R37" s="7"/>
    </row>
    <row r="38" spans="1:18" x14ac:dyDescent="0.2">
      <c r="A38" s="4" t="s">
        <v>69</v>
      </c>
      <c r="B38" s="8" t="s">
        <v>70</v>
      </c>
      <c r="C38" s="6">
        <f>+H38+I38</f>
        <v>29041</v>
      </c>
      <c r="D38" s="6">
        <v>27300</v>
      </c>
      <c r="E38" s="6">
        <v>27300</v>
      </c>
      <c r="F38" s="6">
        <v>1741</v>
      </c>
      <c r="G38" s="6">
        <f t="shared" si="2"/>
        <v>29041</v>
      </c>
      <c r="H38" s="6">
        <f>+G38-I38</f>
        <v>28892</v>
      </c>
      <c r="I38" s="6">
        <v>149</v>
      </c>
      <c r="J38" s="6"/>
      <c r="K38" s="6"/>
      <c r="L38" s="6"/>
      <c r="M38" s="6"/>
      <c r="N38" s="6"/>
      <c r="O38" s="6"/>
      <c r="P38" s="6"/>
      <c r="R38" s="7"/>
    </row>
    <row r="39" spans="1:18" x14ac:dyDescent="0.2">
      <c r="A39" s="4" t="s">
        <v>71</v>
      </c>
      <c r="B39" s="8" t="s">
        <v>72</v>
      </c>
      <c r="C39" s="6">
        <f>+H39+I39</f>
        <v>323</v>
      </c>
      <c r="D39" s="6">
        <v>8764</v>
      </c>
      <c r="E39" s="6">
        <v>8764</v>
      </c>
      <c r="F39" s="6">
        <v>-8441</v>
      </c>
      <c r="G39" s="6">
        <f t="shared" si="2"/>
        <v>323</v>
      </c>
      <c r="H39" s="6">
        <f>+G39</f>
        <v>323</v>
      </c>
      <c r="I39" s="6"/>
      <c r="J39" s="6"/>
      <c r="K39" s="6"/>
      <c r="L39" s="6"/>
      <c r="M39" s="6"/>
      <c r="N39" s="6"/>
      <c r="O39" s="6"/>
      <c r="P39" s="6"/>
      <c r="R39" s="7"/>
    </row>
    <row r="40" spans="1:18" x14ac:dyDescent="0.2">
      <c r="A40" s="11"/>
      <c r="B40" s="12" t="s">
        <v>73</v>
      </c>
      <c r="C40" s="13">
        <f t="shared" ref="C40:P40" si="3">SUM(C9:C39)</f>
        <v>86251</v>
      </c>
      <c r="D40" s="13">
        <f t="shared" si="3"/>
        <v>90329</v>
      </c>
      <c r="E40" s="13">
        <f t="shared" si="3"/>
        <v>92579</v>
      </c>
      <c r="F40" s="13">
        <f t="shared" si="3"/>
        <v>323</v>
      </c>
      <c r="G40" s="13">
        <f t="shared" si="3"/>
        <v>92902</v>
      </c>
      <c r="H40" s="13">
        <f t="shared" si="3"/>
        <v>92753</v>
      </c>
      <c r="I40" s="13">
        <f t="shared" si="3"/>
        <v>149</v>
      </c>
      <c r="J40" s="13">
        <f t="shared" si="3"/>
        <v>93998</v>
      </c>
      <c r="K40" s="13">
        <f t="shared" si="3"/>
        <v>90329</v>
      </c>
      <c r="L40" s="13">
        <f t="shared" si="3"/>
        <v>92579</v>
      </c>
      <c r="M40" s="13">
        <f t="shared" si="3"/>
        <v>323</v>
      </c>
      <c r="N40" s="13">
        <f>+M40+L40</f>
        <v>92902</v>
      </c>
      <c r="O40" s="13">
        <f>SUM(O9:O39)</f>
        <v>92753</v>
      </c>
      <c r="P40" s="13">
        <f t="shared" si="3"/>
        <v>149</v>
      </c>
      <c r="R40" s="7"/>
    </row>
    <row r="41" spans="1:18" x14ac:dyDescent="0.2">
      <c r="A41" s="4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7"/>
      <c r="R41" s="7"/>
    </row>
    <row r="42" spans="1:18" x14ac:dyDescent="0.2">
      <c r="A42" s="18" t="s">
        <v>74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0"/>
    </row>
    <row r="43" spans="1:18" x14ac:dyDescent="0.2">
      <c r="A43" s="4"/>
      <c r="B43" s="8" t="s">
        <v>75</v>
      </c>
      <c r="C43" s="6"/>
      <c r="D43" s="6"/>
      <c r="E43" s="6"/>
      <c r="F43" s="6"/>
      <c r="G43" s="6"/>
      <c r="H43" s="6"/>
      <c r="I43" s="6"/>
      <c r="J43" s="6">
        <v>446</v>
      </c>
      <c r="K43" s="6">
        <v>446</v>
      </c>
      <c r="L43" s="6">
        <v>446</v>
      </c>
      <c r="M43" s="6"/>
      <c r="N43" s="6"/>
      <c r="O43" s="6"/>
      <c r="P43" s="6"/>
    </row>
    <row r="44" spans="1:18" x14ac:dyDescent="0.2">
      <c r="A44" s="4"/>
      <c r="B44" s="8" t="s">
        <v>76</v>
      </c>
      <c r="C44" s="6"/>
      <c r="D44" s="6"/>
      <c r="E44" s="6"/>
      <c r="F44" s="6"/>
      <c r="G44" s="6"/>
      <c r="H44" s="6"/>
      <c r="I44" s="6"/>
      <c r="J44" s="6">
        <v>3000</v>
      </c>
      <c r="K44" s="6">
        <v>3000</v>
      </c>
      <c r="L44" s="6">
        <v>3891</v>
      </c>
      <c r="M44" s="6"/>
      <c r="N44" s="6"/>
      <c r="O44" s="6"/>
      <c r="P44" s="6"/>
    </row>
    <row r="46" spans="1:18" x14ac:dyDescent="0.2">
      <c r="H46" s="7"/>
    </row>
    <row r="47" spans="1:18" x14ac:dyDescent="0.2">
      <c r="J47" s="7"/>
      <c r="K47" s="7"/>
      <c r="L47" s="7"/>
      <c r="O47" s="7"/>
      <c r="P47" s="7"/>
    </row>
    <row r="49" spans="9:9" x14ac:dyDescent="0.2">
      <c r="I49" s="7"/>
    </row>
  </sheetData>
  <mergeCells count="11">
    <mergeCell ref="A7:B8"/>
    <mergeCell ref="C8:I8"/>
    <mergeCell ref="J8:P8"/>
    <mergeCell ref="A42:P42"/>
    <mergeCell ref="N1:P1"/>
    <mergeCell ref="A2:P2"/>
    <mergeCell ref="A3:P3"/>
    <mergeCell ref="A4:P4"/>
    <mergeCell ref="J5:P5"/>
    <mergeCell ref="C6:I6"/>
    <mergeCell ref="J6:P6"/>
  </mergeCells>
  <pageMargins left="0.59055118110236227" right="0.39370078740157483" top="0.25" bottom="0.27" header="0" footer="0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mód3</vt:lpstr>
      <vt:lpstr>mód3!Nyomtatási_terület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Molnár Gyöngyi</cp:lastModifiedBy>
  <cp:lastPrinted>2018-03-22T13:45:14Z</cp:lastPrinted>
  <dcterms:created xsi:type="dcterms:W3CDTF">2017-06-21T09:36:37Z</dcterms:created>
  <dcterms:modified xsi:type="dcterms:W3CDTF">2018-04-11T06:12:23Z</dcterms:modified>
</cp:coreProperties>
</file>