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.m_Önk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9" i="1"/>
  <c r="E9"/>
  <c r="F9"/>
  <c r="G9" s="1"/>
  <c r="M9"/>
  <c r="G10"/>
  <c r="M10"/>
  <c r="G11"/>
  <c r="M11"/>
  <c r="G12"/>
  <c r="M12"/>
  <c r="G13"/>
  <c r="M14"/>
  <c r="M15"/>
  <c r="G17"/>
  <c r="M17"/>
  <c r="G18"/>
  <c r="G19"/>
  <c r="D20"/>
  <c r="E20"/>
  <c r="F20"/>
  <c r="G20" s="1"/>
  <c r="J20"/>
  <c r="K20"/>
  <c r="L20"/>
  <c r="M20" s="1"/>
  <c r="G23"/>
  <c r="G24"/>
  <c r="M24"/>
  <c r="G25"/>
  <c r="M25"/>
  <c r="D26"/>
  <c r="E26"/>
  <c r="E27" s="1"/>
  <c r="E40" s="1"/>
  <c r="F26"/>
  <c r="G26"/>
  <c r="J26"/>
  <c r="K26"/>
  <c r="K27" s="1"/>
  <c r="K40" s="1"/>
  <c r="L26"/>
  <c r="D27"/>
  <c r="D40" s="1"/>
  <c r="F27"/>
  <c r="G27" s="1"/>
  <c r="J27"/>
  <c r="J40" s="1"/>
  <c r="L27"/>
  <c r="M27" s="1"/>
  <c r="M30"/>
  <c r="G31"/>
  <c r="M31"/>
  <c r="G35"/>
  <c r="G36"/>
  <c r="D39"/>
  <c r="E39"/>
  <c r="F39"/>
  <c r="G39"/>
  <c r="J39"/>
  <c r="K39"/>
  <c r="L39"/>
  <c r="M39"/>
  <c r="L40" l="1"/>
  <c r="M40" s="1"/>
  <c r="F40"/>
  <c r="G40" s="1"/>
</calcChain>
</file>

<file path=xl/sharedStrings.xml><?xml version="1.0" encoding="utf-8"?>
<sst xmlns="http://schemas.openxmlformats.org/spreadsheetml/2006/main" count="70" uniqueCount="65">
  <si>
    <t xml:space="preserve">  Kiadások mindösszesen:</t>
  </si>
  <si>
    <t>Bevételek mindösszesen:</t>
  </si>
  <si>
    <t>Felhalm. célú kiadások összesen:</t>
  </si>
  <si>
    <t>Felhalm. célú bevételek összesen:</t>
  </si>
  <si>
    <t>Előző évi felhalmozási pénzmaradvány igénybevétele</t>
  </si>
  <si>
    <t>3. Felhalmozási célú átvett pénzeszközök</t>
  </si>
  <si>
    <t>2. Immat. javak, ingatlanok egyéb t.eszk.ért. bev.</t>
  </si>
  <si>
    <t xml:space="preserve">  - Fejezeti kezelési előirányzatoktól</t>
  </si>
  <si>
    <t xml:space="preserve">  - Nemzetiségi Önk.és költségvetési szerveitől</t>
  </si>
  <si>
    <t>4.) Felhalm. célú pénzátadás ÁHT-n kívülre</t>
  </si>
  <si>
    <t xml:space="preserve">  - Társulások és költségvetési szerveitől</t>
  </si>
  <si>
    <t>3.) Felhalm.célú pénzátadás ÁHT-n belülre</t>
  </si>
  <si>
    <t xml:space="preserve">  - Helyi önkormányzatoktól és kv-i szerveitól</t>
  </si>
  <si>
    <t>2.) Felújítások</t>
  </si>
  <si>
    <t>- Felhalmozási célú központi támogatások</t>
  </si>
  <si>
    <t>1.) Beruházások</t>
  </si>
  <si>
    <t>1. Felhalmozási célú támogatások ÁHT-n belülről</t>
  </si>
  <si>
    <t>II. Felhalmozási kiadások</t>
  </si>
  <si>
    <t>II. Felhalmozási célú bevételek</t>
  </si>
  <si>
    <t>Működési célú kiadások összesen:</t>
  </si>
  <si>
    <t>Működési célú bevételek összesen:</t>
  </si>
  <si>
    <t xml:space="preserve">        Finanszírozási kiadás összesen:</t>
  </si>
  <si>
    <t xml:space="preserve">        Finanszírozási bevétel összesen:</t>
  </si>
  <si>
    <t xml:space="preserve"> ÁHT-n belüli megelőlegezések visszafiz.</t>
  </si>
  <si>
    <t xml:space="preserve"> ÁHT-n belüli megelőlegezések</t>
  </si>
  <si>
    <t xml:space="preserve">  Intézményfinanszírozás</t>
  </si>
  <si>
    <t>- előző évi maradvány igénybevétele</t>
  </si>
  <si>
    <t xml:space="preserve">  Forgatási célú értékpapír vásárlás</t>
  </si>
  <si>
    <t>- értékpapír értékesítés bevételei</t>
  </si>
  <si>
    <t xml:space="preserve">  Likviditási célú hitel törlesztés</t>
  </si>
  <si>
    <t>- likviditási célú hitel felvétel</t>
  </si>
  <si>
    <t>Finanszírozási kiadások</t>
  </si>
  <si>
    <t>Finanszírozási bevételek</t>
  </si>
  <si>
    <t xml:space="preserve">       Működési kiadás összesen:</t>
  </si>
  <si>
    <t xml:space="preserve">       Működési bevétel összesen:</t>
  </si>
  <si>
    <t>4. Működési célú átvett pénzeszköz</t>
  </si>
  <si>
    <t>3. Működési bevételek</t>
  </si>
  <si>
    <t>8.) Működési tartalék</t>
  </si>
  <si>
    <t>2. Közhatalmi bevételek</t>
  </si>
  <si>
    <t>7.) Előző évről szárm. Visszafiz.</t>
  </si>
  <si>
    <t>6.) Működési célú pénzátadás ÁHT-n kívülre</t>
  </si>
  <si>
    <t xml:space="preserve">  - Központi költségvetési szervtől</t>
  </si>
  <si>
    <t>5.) Működési célú pénzátadás ÁHT-n belülre</t>
  </si>
  <si>
    <t xml:space="preserve">  - Társulások és költségvetési szerveitől </t>
  </si>
  <si>
    <t xml:space="preserve"> - Társadalombiztosítás pénzügyi alapjai</t>
  </si>
  <si>
    <t>4.) Ellátottak pénzbeli juttatásai</t>
  </si>
  <si>
    <t xml:space="preserve">  - Helyi önkormányzatoktól és kv-i szerveitól tám.</t>
  </si>
  <si>
    <t>3.) Dologi kiadások</t>
  </si>
  <si>
    <t xml:space="preserve">  - Elkülönített állami pénzalaptól átvett tám.</t>
  </si>
  <si>
    <t>2.) Munkaadókat terhelő járulékok</t>
  </si>
  <si>
    <t xml:space="preserve">  - Önkormányzat működési támogatása</t>
  </si>
  <si>
    <t>1.) Személyi juttatások</t>
  </si>
  <si>
    <t>1. Műk.célú támogatás ÁHT-n belülről</t>
  </si>
  <si>
    <t>I. Működési kiadások</t>
  </si>
  <si>
    <t>I. Működési bevételek</t>
  </si>
  <si>
    <t>Teljesí-tés          %-a</t>
  </si>
  <si>
    <t>Teljesítés   dec. 31.</t>
  </si>
  <si>
    <t>Módosított előirányzat</t>
  </si>
  <si>
    <t>2016. évi eredeti előirányzat</t>
  </si>
  <si>
    <t>KIADÁSOK</t>
  </si>
  <si>
    <t xml:space="preserve">BEVÉTELEK </t>
  </si>
  <si>
    <t>Sor-szám</t>
  </si>
  <si>
    <t xml:space="preserve"> INTÉZMÉNY NÉLKÜLI  KÖLTSÉGVETÉSI MÉRLEGE 2016.dec.31-én</t>
  </si>
  <si>
    <t>ÖSKÜ  KÖZSÉG  ÖNKORMÁNYZATA  BEVÉTELEINEK  ÉS KIADÁSAINAK</t>
  </si>
  <si>
    <t>5.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</si>
</sst>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8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6" fillId="3" borderId="0" applyNumberFormat="0" applyBorder="0" applyAlignment="0" applyProtection="0"/>
    <xf numFmtId="0" fontId="16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19" fillId="6" borderId="0" applyNumberFormat="0" applyBorder="0" applyAlignment="0" applyProtection="0"/>
    <xf numFmtId="0" fontId="20" fillId="26" borderId="14" applyNumberFormat="0" applyAlignment="0" applyProtection="0"/>
    <xf numFmtId="0" fontId="21" fillId="27" borderId="15" applyNumberFormat="0" applyAlignment="0" applyProtection="0"/>
    <xf numFmtId="0" fontId="8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6" fillId="0" borderId="0"/>
    <xf numFmtId="0" fontId="1" fillId="0" borderId="0"/>
    <xf numFmtId="0" fontId="8" fillId="0" borderId="0"/>
    <xf numFmtId="0" fontId="17" fillId="29" borderId="20" applyNumberFormat="0" applyFont="0" applyAlignment="0" applyProtection="0"/>
    <xf numFmtId="0" fontId="31" fillId="26" borderId="21" applyNumberFormat="0" applyAlignment="0" applyProtection="0"/>
    <xf numFmtId="164" fontId="8" fillId="0" borderId="0"/>
    <xf numFmtId="164" fontId="30" fillId="0" borderId="0"/>
    <xf numFmtId="44" fontId="30" fillId="0" borderId="0" applyFont="0" applyFill="0" applyBorder="0" applyAlignment="0" applyProtection="0"/>
    <xf numFmtId="164" fontId="30" fillId="0" borderId="0" applyFill="0" applyBorder="0" applyAlignment="0" applyProtection="0"/>
    <xf numFmtId="9" fontId="30" fillId="0" borderId="0" applyFill="0" applyBorder="0" applyAlignment="0" applyProtection="0"/>
    <xf numFmtId="9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4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2"/>
    <xf numFmtId="0" fontId="2" fillId="0" borderId="0" xfId="2" applyAlignment="1">
      <alignment vertical="center"/>
    </xf>
    <xf numFmtId="3" fontId="2" fillId="0" borderId="0" xfId="2" applyNumberFormat="1" applyAlignment="1">
      <alignment vertical="center"/>
    </xf>
    <xf numFmtId="3" fontId="3" fillId="0" borderId="1" xfId="3" applyNumberFormat="1" applyFont="1" applyBorder="1" applyAlignment="1">
      <alignment vertical="center"/>
    </xf>
    <xf numFmtId="3" fontId="4" fillId="0" borderId="1" xfId="3" applyNumberFormat="1" applyFont="1" applyFill="1" applyBorder="1" applyAlignment="1">
      <alignment horizontal="right" vertical="center"/>
    </xf>
    <xf numFmtId="3" fontId="4" fillId="0" borderId="1" xfId="3" applyNumberFormat="1" applyFont="1" applyBorder="1" applyAlignment="1">
      <alignment vertical="center"/>
    </xf>
    <xf numFmtId="3" fontId="4" fillId="0" borderId="1" xfId="3" applyNumberFormat="1" applyFont="1" applyFill="1" applyBorder="1" applyAlignment="1">
      <alignment vertical="center"/>
    </xf>
    <xf numFmtId="3" fontId="4" fillId="0" borderId="2" xfId="3" applyNumberFormat="1" applyFont="1" applyFill="1" applyBorder="1" applyAlignment="1">
      <alignment vertical="center"/>
    </xf>
    <xf numFmtId="3" fontId="4" fillId="0" borderId="3" xfId="3" applyNumberFormat="1" applyFont="1" applyFill="1" applyBorder="1" applyAlignment="1">
      <alignment vertical="center"/>
    </xf>
    <xf numFmtId="0" fontId="5" fillId="0" borderId="1" xfId="3" applyFont="1" applyBorder="1" applyAlignment="1">
      <alignment horizontal="center" vertical="center"/>
    </xf>
    <xf numFmtId="3" fontId="4" fillId="0" borderId="1" xfId="3" applyNumberFormat="1" applyFont="1" applyBorder="1" applyAlignment="1">
      <alignment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3" fontId="4" fillId="0" borderId="1" xfId="3" applyNumberFormat="1" applyFont="1" applyBorder="1" applyAlignment="1">
      <alignment horizontal="right" vertical="center"/>
    </xf>
    <xf numFmtId="3" fontId="4" fillId="0" borderId="2" xfId="3" applyNumberFormat="1" applyFont="1" applyFill="1" applyBorder="1" applyAlignment="1">
      <alignment horizontal="left" vertical="center"/>
    </xf>
    <xf numFmtId="3" fontId="4" fillId="0" borderId="3" xfId="3" applyNumberFormat="1" applyFont="1" applyFill="1" applyBorder="1" applyAlignment="1">
      <alignment horizontal="left" vertical="center"/>
    </xf>
    <xf numFmtId="3" fontId="3" fillId="0" borderId="1" xfId="3" applyNumberFormat="1" applyFont="1" applyBorder="1" applyAlignment="1">
      <alignment horizontal="right" vertical="center"/>
    </xf>
    <xf numFmtId="3" fontId="3" fillId="0" borderId="2" xfId="3" applyNumberFormat="1" applyFont="1" applyBorder="1" applyAlignment="1">
      <alignment horizontal="center" vertical="center"/>
    </xf>
    <xf numFmtId="3" fontId="3" fillId="0" borderId="3" xfId="3" applyNumberFormat="1" applyFont="1" applyBorder="1" applyAlignment="1">
      <alignment horizontal="center" vertical="center"/>
    </xf>
    <xf numFmtId="3" fontId="3" fillId="0" borderId="2" xfId="3" applyNumberFormat="1" applyFont="1" applyBorder="1" applyAlignment="1">
      <alignment vertical="center"/>
    </xf>
    <xf numFmtId="3" fontId="3" fillId="0" borderId="3" xfId="3" applyNumberFormat="1" applyFont="1" applyBorder="1" applyAlignment="1">
      <alignment vertical="center"/>
    </xf>
    <xf numFmtId="3" fontId="3" fillId="0" borderId="2" xfId="3" applyNumberFormat="1" applyFont="1" applyBorder="1" applyAlignment="1">
      <alignment horizontal="left" vertical="center"/>
    </xf>
    <xf numFmtId="3" fontId="3" fillId="0" borderId="3" xfId="3" applyNumberFormat="1" applyFont="1" applyBorder="1" applyAlignment="1">
      <alignment horizontal="left" vertical="center"/>
    </xf>
    <xf numFmtId="0" fontId="7" fillId="0" borderId="2" xfId="4" applyFont="1" applyBorder="1" applyAlignment="1">
      <alignment horizontal="left" vertical="center"/>
    </xf>
    <xf numFmtId="0" fontId="7" fillId="0" borderId="3" xfId="4" applyFont="1" applyBorder="1" applyAlignment="1">
      <alignment horizontal="left" vertical="center"/>
    </xf>
    <xf numFmtId="3" fontId="4" fillId="0" borderId="2" xfId="3" applyNumberFormat="1" applyFont="1" applyBorder="1" applyAlignment="1">
      <alignment horizontal="left" vertical="center"/>
    </xf>
    <xf numFmtId="3" fontId="4" fillId="0" borderId="3" xfId="3" applyNumberFormat="1" applyFont="1" applyBorder="1" applyAlignment="1">
      <alignment horizontal="left" vertical="center"/>
    </xf>
    <xf numFmtId="0" fontId="5" fillId="0" borderId="3" xfId="3" applyFont="1" applyBorder="1" applyAlignment="1">
      <alignment horizontal="center" vertical="center"/>
    </xf>
    <xf numFmtId="3" fontId="3" fillId="0" borderId="2" xfId="3" applyNumberFormat="1" applyFont="1" applyBorder="1" applyAlignment="1">
      <alignment horizontal="left" vertical="center"/>
    </xf>
    <xf numFmtId="3" fontId="3" fillId="0" borderId="3" xfId="3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vertical="center"/>
    </xf>
    <xf numFmtId="3" fontId="3" fillId="0" borderId="3" xfId="3" quotePrefix="1" applyNumberFormat="1" applyFont="1" applyBorder="1" applyAlignment="1">
      <alignment vertical="center"/>
    </xf>
    <xf numFmtId="3" fontId="3" fillId="0" borderId="1" xfId="3" applyNumberFormat="1" applyFont="1" applyBorder="1" applyAlignment="1">
      <alignment vertical="center"/>
    </xf>
    <xf numFmtId="3" fontId="4" fillId="0" borderId="2" xfId="3" applyNumberFormat="1" applyFont="1" applyBorder="1" applyAlignment="1">
      <alignment vertical="center"/>
    </xf>
    <xf numFmtId="3" fontId="4" fillId="0" borderId="3" xfId="3" applyNumberFormat="1" applyFont="1" applyBorder="1" applyAlignment="1">
      <alignment vertical="center"/>
    </xf>
    <xf numFmtId="3" fontId="4" fillId="0" borderId="2" xfId="3" applyNumberFormat="1" applyFont="1" applyBorder="1" applyAlignment="1">
      <alignment horizontal="right" vertical="center"/>
    </xf>
    <xf numFmtId="0" fontId="4" fillId="0" borderId="2" xfId="4" applyFont="1" applyFill="1" applyBorder="1" applyAlignment="1">
      <alignment horizontal="left" vertical="center"/>
    </xf>
    <xf numFmtId="0" fontId="4" fillId="0" borderId="3" xfId="4" applyFont="1" applyFill="1" applyBorder="1" applyAlignment="1">
      <alignment horizontal="left" vertical="center"/>
    </xf>
    <xf numFmtId="0" fontId="9" fillId="0" borderId="1" xfId="3" applyFont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left" vertical="center"/>
    </xf>
    <xf numFmtId="3" fontId="3" fillId="0" borderId="3" xfId="3" applyNumberFormat="1" applyFont="1" applyFill="1" applyBorder="1" applyAlignment="1">
      <alignment horizontal="left" vertical="center"/>
    </xf>
    <xf numFmtId="0" fontId="3" fillId="0" borderId="2" xfId="4" applyFont="1" applyFill="1" applyBorder="1" applyAlignment="1">
      <alignment horizontal="left" vertical="center"/>
    </xf>
    <xf numFmtId="0" fontId="3" fillId="0" borderId="3" xfId="4" applyFont="1" applyFill="1" applyBorder="1" applyAlignment="1">
      <alignment horizontal="left" vertical="center"/>
    </xf>
    <xf numFmtId="3" fontId="3" fillId="0" borderId="2" xfId="3" applyNumberFormat="1" applyFont="1" applyBorder="1" applyAlignment="1">
      <alignment horizontal="right" vertical="center"/>
    </xf>
    <xf numFmtId="0" fontId="10" fillId="0" borderId="2" xfId="4" applyFont="1" applyFill="1" applyBorder="1" applyAlignment="1">
      <alignment horizontal="left" vertical="center"/>
    </xf>
    <xf numFmtId="0" fontId="10" fillId="0" borderId="3" xfId="4" applyFont="1" applyFill="1" applyBorder="1" applyAlignment="1">
      <alignment horizontal="left" vertical="center"/>
    </xf>
    <xf numFmtId="0" fontId="4" fillId="0" borderId="2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3" xfId="3" applyFont="1" applyBorder="1" applyAlignment="1">
      <alignment horizontal="left" vertical="center"/>
    </xf>
    <xf numFmtId="3" fontId="3" fillId="0" borderId="2" xfId="3" applyNumberFormat="1" applyFont="1" applyFill="1" applyBorder="1" applyAlignment="1">
      <alignment horizontal="right" vertical="center"/>
    </xf>
    <xf numFmtId="3" fontId="3" fillId="0" borderId="2" xfId="3" applyNumberFormat="1" applyFont="1" applyBorder="1" applyAlignment="1">
      <alignment vertical="center"/>
    </xf>
    <xf numFmtId="3" fontId="11" fillId="2" borderId="1" xfId="3" applyNumberFormat="1" applyFont="1" applyFill="1" applyBorder="1" applyAlignment="1">
      <alignment horizontal="center" vertical="center" wrapText="1"/>
    </xf>
    <xf numFmtId="3" fontId="11" fillId="2" borderId="4" xfId="3" applyNumberFormat="1" applyFont="1" applyFill="1" applyBorder="1" applyAlignment="1">
      <alignment horizontal="center" vertical="center" wrapText="1"/>
    </xf>
    <xf numFmtId="3" fontId="11" fillId="2" borderId="5" xfId="3" applyNumberFormat="1" applyFont="1" applyFill="1" applyBorder="1" applyAlignment="1">
      <alignment horizontal="center" vertical="center" wrapText="1"/>
    </xf>
    <xf numFmtId="3" fontId="11" fillId="2" borderId="6" xfId="3" applyNumberFormat="1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 wrapText="1"/>
    </xf>
    <xf numFmtId="3" fontId="11" fillId="2" borderId="7" xfId="3" applyNumberFormat="1" applyFont="1" applyFill="1" applyBorder="1" applyAlignment="1">
      <alignment horizontal="center" vertical="center" wrapText="1"/>
    </xf>
    <xf numFmtId="3" fontId="11" fillId="2" borderId="8" xfId="3" applyNumberFormat="1" applyFont="1" applyFill="1" applyBorder="1" applyAlignment="1">
      <alignment horizontal="center" vertical="center" wrapText="1"/>
    </xf>
    <xf numFmtId="3" fontId="11" fillId="2" borderId="9" xfId="3" applyNumberFormat="1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3" fontId="11" fillId="2" borderId="10" xfId="3" applyNumberFormat="1" applyFont="1" applyFill="1" applyBorder="1" applyAlignment="1">
      <alignment horizontal="center" vertical="center" wrapText="1"/>
    </xf>
    <xf numFmtId="3" fontId="11" fillId="2" borderId="11" xfId="3" applyNumberFormat="1" applyFont="1" applyFill="1" applyBorder="1" applyAlignment="1">
      <alignment horizontal="center" vertical="center" wrapText="1"/>
    </xf>
    <xf numFmtId="3" fontId="11" fillId="2" borderId="12" xfId="3" applyNumberFormat="1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3" fontId="13" fillId="0" borderId="13" xfId="3" applyNumberFormat="1" applyFont="1" applyBorder="1" applyAlignment="1"/>
    <xf numFmtId="0" fontId="13" fillId="0" borderId="0" xfId="3" applyFont="1" applyAlignment="1">
      <alignment horizontal="center"/>
    </xf>
    <xf numFmtId="3" fontId="14" fillId="0" borderId="0" xfId="3" applyNumberFormat="1" applyFont="1" applyAlignment="1">
      <alignment horizontal="center"/>
    </xf>
    <xf numFmtId="0" fontId="15" fillId="0" borderId="0" xfId="2" applyFont="1" applyAlignment="1">
      <alignment horizontal="left"/>
    </xf>
  </cellXfs>
  <cellStyles count="62">
    <cellStyle name="1. jelölőszín" xfId="5"/>
    <cellStyle name="2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4. jelölőszín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5. jelölőszín" xfId="21"/>
    <cellStyle name="6. jelölőszín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xcel Built-in Normal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ál" xfId="0" builtinId="0"/>
    <cellStyle name="Normál 2" xfId="2"/>
    <cellStyle name="Normál 2 2" xfId="4"/>
    <cellStyle name="Normál 2_Esztertáblák" xfId="48"/>
    <cellStyle name="Normál 3" xfId="49"/>
    <cellStyle name="Normál 4" xfId="50"/>
    <cellStyle name="Normál_Rendelet mellékletek 2008.jav." xfId="3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" xfId="1" builtinId="5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workbookViewId="0">
      <selection activeCell="F52" sqref="F52"/>
    </sheetView>
  </sheetViews>
  <sheetFormatPr defaultRowHeight="12.75"/>
  <cols>
    <col min="1" max="1" width="5" style="1" customWidth="1"/>
    <col min="2" max="2" width="9.140625" style="1"/>
    <col min="3" max="3" width="25.7109375" style="1" customWidth="1"/>
    <col min="4" max="4" width="9.7109375" style="1" customWidth="1"/>
    <col min="5" max="5" width="9.42578125" style="1" customWidth="1"/>
    <col min="6" max="6" width="10.7109375" style="1" customWidth="1"/>
    <col min="7" max="7" width="5.5703125" style="1" customWidth="1"/>
    <col min="8" max="8" width="9.140625" style="1"/>
    <col min="9" max="9" width="20.85546875" style="1" customWidth="1"/>
    <col min="10" max="10" width="9.28515625" style="1" customWidth="1"/>
    <col min="11" max="11" width="9.7109375" style="1" customWidth="1"/>
    <col min="12" max="12" width="11.85546875" style="1" bestFit="1" customWidth="1"/>
    <col min="13" max="13" width="6" style="1" customWidth="1"/>
    <col min="14" max="16384" width="9.140625" style="1"/>
  </cols>
  <sheetData>
    <row r="1" spans="1:13">
      <c r="A1" s="69" t="s">
        <v>64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5.75">
      <c r="A2" s="68" t="s">
        <v>63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15.75">
      <c r="A3" s="68" t="s">
        <v>62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11.25" customHeight="1">
      <c r="A4" s="67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ht="12.75" customHeight="1">
      <c r="A5" s="65" t="s">
        <v>61</v>
      </c>
      <c r="B5" s="64" t="s">
        <v>60</v>
      </c>
      <c r="C5" s="63"/>
      <c r="D5" s="62" t="s">
        <v>58</v>
      </c>
      <c r="E5" s="53" t="s">
        <v>57</v>
      </c>
      <c r="F5" s="53" t="s">
        <v>56</v>
      </c>
      <c r="G5" s="53" t="s">
        <v>55</v>
      </c>
      <c r="H5" s="64" t="s">
        <v>59</v>
      </c>
      <c r="I5" s="63"/>
      <c r="J5" s="62" t="s">
        <v>58</v>
      </c>
      <c r="K5" s="53" t="s">
        <v>57</v>
      </c>
      <c r="L5" s="53" t="s">
        <v>56</v>
      </c>
      <c r="M5" s="53" t="s">
        <v>55</v>
      </c>
    </row>
    <row r="6" spans="1:13">
      <c r="A6" s="61"/>
      <c r="B6" s="60"/>
      <c r="C6" s="59"/>
      <c r="D6" s="58"/>
      <c r="E6" s="53"/>
      <c r="F6" s="53"/>
      <c r="G6" s="53"/>
      <c r="H6" s="60"/>
      <c r="I6" s="59"/>
      <c r="J6" s="58"/>
      <c r="K6" s="53"/>
      <c r="L6" s="53"/>
      <c r="M6" s="53"/>
    </row>
    <row r="7" spans="1:13" ht="12" customHeight="1">
      <c r="A7" s="57"/>
      <c r="B7" s="56"/>
      <c r="C7" s="55"/>
      <c r="D7" s="54"/>
      <c r="E7" s="53"/>
      <c r="F7" s="53"/>
      <c r="G7" s="53"/>
      <c r="H7" s="56"/>
      <c r="I7" s="55"/>
      <c r="J7" s="54"/>
      <c r="K7" s="53"/>
      <c r="L7" s="53"/>
      <c r="M7" s="53"/>
    </row>
    <row r="8" spans="1:13" ht="13.5" customHeight="1">
      <c r="A8" s="10">
        <v>1</v>
      </c>
      <c r="B8" s="6" t="s">
        <v>54</v>
      </c>
      <c r="C8" s="6"/>
      <c r="D8" s="11"/>
      <c r="E8" s="11"/>
      <c r="F8" s="11"/>
      <c r="G8" s="4"/>
      <c r="H8" s="6" t="s">
        <v>53</v>
      </c>
      <c r="I8" s="6"/>
      <c r="J8" s="11"/>
      <c r="K8" s="11"/>
      <c r="L8" s="11"/>
      <c r="M8" s="4"/>
    </row>
    <row r="9" spans="1:13" ht="13.5" customHeight="1">
      <c r="A9" s="10">
        <v>2</v>
      </c>
      <c r="B9" s="21" t="s">
        <v>52</v>
      </c>
      <c r="C9" s="20"/>
      <c r="D9" s="4">
        <f>SUM(D10:D16)</f>
        <v>154588999</v>
      </c>
      <c r="E9" s="4">
        <f>SUM(E10:E16)</f>
        <v>189910503</v>
      </c>
      <c r="F9" s="4">
        <f>SUM(F10:F16)</f>
        <v>189910503</v>
      </c>
      <c r="G9" s="4">
        <f>F9/E9*100</f>
        <v>100</v>
      </c>
      <c r="H9" s="33" t="s">
        <v>51</v>
      </c>
      <c r="I9" s="33"/>
      <c r="J9" s="4">
        <v>36563489</v>
      </c>
      <c r="K9" s="4">
        <v>50828388</v>
      </c>
      <c r="L9" s="17">
        <v>50457425</v>
      </c>
      <c r="M9" s="4">
        <f>L9/K9*100</f>
        <v>99.270165719204002</v>
      </c>
    </row>
    <row r="10" spans="1:13" ht="13.5" customHeight="1">
      <c r="A10" s="10">
        <v>3</v>
      </c>
      <c r="B10" s="33" t="s">
        <v>50</v>
      </c>
      <c r="C10" s="33"/>
      <c r="D10" s="4">
        <v>150928999</v>
      </c>
      <c r="E10" s="4">
        <v>166906405</v>
      </c>
      <c r="F10" s="4">
        <v>166906405</v>
      </c>
      <c r="G10" s="4">
        <f>F10/E10*100</f>
        <v>100</v>
      </c>
      <c r="H10" s="33" t="s">
        <v>49</v>
      </c>
      <c r="I10" s="33"/>
      <c r="J10" s="4">
        <v>9116000</v>
      </c>
      <c r="K10" s="4">
        <v>12315421</v>
      </c>
      <c r="L10" s="17">
        <v>12315421</v>
      </c>
      <c r="M10" s="4">
        <f>L10/K10*100</f>
        <v>100</v>
      </c>
    </row>
    <row r="11" spans="1:13">
      <c r="A11" s="10">
        <v>4</v>
      </c>
      <c r="B11" s="23" t="s">
        <v>48</v>
      </c>
      <c r="C11" s="22"/>
      <c r="D11" s="4">
        <v>0</v>
      </c>
      <c r="E11" s="4">
        <v>18704598</v>
      </c>
      <c r="F11" s="4">
        <v>18704598</v>
      </c>
      <c r="G11" s="4">
        <f>F11/E11*100</f>
        <v>100</v>
      </c>
      <c r="H11" s="33" t="s">
        <v>47</v>
      </c>
      <c r="I11" s="33"/>
      <c r="J11" s="4">
        <v>44867000</v>
      </c>
      <c r="K11" s="4">
        <v>60545028</v>
      </c>
      <c r="L11" s="17">
        <v>58608137</v>
      </c>
      <c r="M11" s="4">
        <f>L11/K11*100</f>
        <v>96.800908243035252</v>
      </c>
    </row>
    <row r="12" spans="1:13">
      <c r="A12" s="10">
        <v>5</v>
      </c>
      <c r="B12" s="23" t="s">
        <v>46</v>
      </c>
      <c r="C12" s="22"/>
      <c r="D12" s="4">
        <v>0</v>
      </c>
      <c r="E12" s="4">
        <v>313200</v>
      </c>
      <c r="F12" s="4">
        <v>313200</v>
      </c>
      <c r="G12" s="4">
        <f>F12/E12*100</f>
        <v>100</v>
      </c>
      <c r="H12" s="33" t="s">
        <v>45</v>
      </c>
      <c r="I12" s="33"/>
      <c r="J12" s="44">
        <v>14260000</v>
      </c>
      <c r="K12" s="44">
        <v>15892927</v>
      </c>
      <c r="L12" s="44">
        <v>12017860</v>
      </c>
      <c r="M12" s="4">
        <f>L12/K12*100</f>
        <v>75.617663127754881</v>
      </c>
    </row>
    <row r="13" spans="1:13">
      <c r="A13" s="10"/>
      <c r="B13" s="30" t="s">
        <v>44</v>
      </c>
      <c r="C13" s="29"/>
      <c r="D13" s="4">
        <v>3660000</v>
      </c>
      <c r="E13" s="4">
        <v>3986300</v>
      </c>
      <c r="F13" s="4">
        <v>3986300</v>
      </c>
      <c r="G13" s="4">
        <f>F13/E13*100</f>
        <v>100</v>
      </c>
      <c r="H13" s="4"/>
      <c r="I13" s="4"/>
      <c r="J13" s="44"/>
      <c r="K13" s="44"/>
      <c r="L13" s="44"/>
      <c r="M13" s="4"/>
    </row>
    <row r="14" spans="1:13">
      <c r="A14" s="10">
        <v>6</v>
      </c>
      <c r="B14" s="23" t="s">
        <v>43</v>
      </c>
      <c r="C14" s="22"/>
      <c r="D14" s="4"/>
      <c r="E14" s="4"/>
      <c r="F14" s="4"/>
      <c r="G14" s="4"/>
      <c r="H14" s="33" t="s">
        <v>42</v>
      </c>
      <c r="I14" s="33"/>
      <c r="J14" s="4">
        <v>3463000</v>
      </c>
      <c r="K14" s="4">
        <v>3463000</v>
      </c>
      <c r="L14" s="17">
        <v>1964906</v>
      </c>
      <c r="M14" s="4">
        <f>L14/K14*100</f>
        <v>56.739994224660691</v>
      </c>
    </row>
    <row r="15" spans="1:13">
      <c r="A15" s="10">
        <v>7</v>
      </c>
      <c r="B15" s="23" t="s">
        <v>41</v>
      </c>
      <c r="C15" s="22"/>
      <c r="D15" s="4"/>
      <c r="E15" s="4"/>
      <c r="F15" s="4"/>
      <c r="G15" s="4"/>
      <c r="H15" s="23" t="s">
        <v>40</v>
      </c>
      <c r="I15" s="22"/>
      <c r="J15" s="44">
        <v>2000000</v>
      </c>
      <c r="K15" s="44">
        <v>3409871</v>
      </c>
      <c r="L15" s="44">
        <v>3409871</v>
      </c>
      <c r="M15" s="4">
        <f>L15/K15*100</f>
        <v>100</v>
      </c>
    </row>
    <row r="16" spans="1:13">
      <c r="A16" s="10">
        <v>8</v>
      </c>
      <c r="B16" s="23" t="s">
        <v>7</v>
      </c>
      <c r="C16" s="22"/>
      <c r="D16" s="4"/>
      <c r="E16" s="52"/>
      <c r="F16" s="17"/>
      <c r="G16" s="4"/>
      <c r="H16" s="41" t="s">
        <v>39</v>
      </c>
      <c r="I16" s="40"/>
      <c r="J16" s="51"/>
      <c r="K16" s="51"/>
      <c r="L16" s="51"/>
      <c r="M16" s="4"/>
    </row>
    <row r="17" spans="1:13">
      <c r="A17" s="10">
        <v>9</v>
      </c>
      <c r="B17" s="50" t="s">
        <v>38</v>
      </c>
      <c r="C17" s="49"/>
      <c r="D17" s="44">
        <v>31566000</v>
      </c>
      <c r="E17" s="44">
        <v>36150087</v>
      </c>
      <c r="F17" s="44">
        <v>28978913</v>
      </c>
      <c r="G17" s="4">
        <f>F17/E17*100</f>
        <v>80.162775265243482</v>
      </c>
      <c r="H17" s="23" t="s">
        <v>37</v>
      </c>
      <c r="I17" s="22"/>
      <c r="J17" s="44">
        <v>9397000</v>
      </c>
      <c r="K17" s="44">
        <v>70035717</v>
      </c>
      <c r="L17" s="44"/>
      <c r="M17" s="4">
        <f>L17/K17*100</f>
        <v>0</v>
      </c>
    </row>
    <row r="18" spans="1:13">
      <c r="A18" s="10">
        <v>10</v>
      </c>
      <c r="B18" s="50" t="s">
        <v>36</v>
      </c>
      <c r="C18" s="49"/>
      <c r="D18" s="44">
        <v>27473001</v>
      </c>
      <c r="E18" s="44">
        <v>37589083</v>
      </c>
      <c r="F18" s="44">
        <v>31851512</v>
      </c>
      <c r="G18" s="4">
        <f>F18/E18*100</f>
        <v>84.736070842696535</v>
      </c>
      <c r="H18" s="19"/>
      <c r="I18" s="18"/>
      <c r="J18" s="44"/>
      <c r="K18" s="44"/>
      <c r="L18" s="44"/>
      <c r="M18" s="4"/>
    </row>
    <row r="19" spans="1:13">
      <c r="A19" s="10">
        <v>11</v>
      </c>
      <c r="B19" s="50" t="s">
        <v>35</v>
      </c>
      <c r="C19" s="49"/>
      <c r="D19" s="44"/>
      <c r="E19" s="44">
        <v>604900</v>
      </c>
      <c r="F19" s="44">
        <v>429500</v>
      </c>
      <c r="G19" s="4">
        <f>F19/E19*100</f>
        <v>71.003471648206315</v>
      </c>
      <c r="H19" s="19"/>
      <c r="I19" s="18"/>
      <c r="J19" s="44"/>
      <c r="K19" s="44"/>
      <c r="L19" s="44"/>
      <c r="M19" s="4"/>
    </row>
    <row r="20" spans="1:13">
      <c r="A20" s="28">
        <v>12</v>
      </c>
      <c r="B20" s="48" t="s">
        <v>34</v>
      </c>
      <c r="C20" s="47"/>
      <c r="D20" s="36">
        <f>D9+D17+D18+D19</f>
        <v>213628000</v>
      </c>
      <c r="E20" s="36">
        <f>E9+E17+E18+E19</f>
        <v>264254573</v>
      </c>
      <c r="F20" s="36">
        <f>F9+F17+F18+F19</f>
        <v>251170428</v>
      </c>
      <c r="G20" s="4">
        <f>F20/E20*100</f>
        <v>95.048659006555766</v>
      </c>
      <c r="H20" s="48" t="s">
        <v>33</v>
      </c>
      <c r="I20" s="47"/>
      <c r="J20" s="36">
        <f>SUM(J9:J18)</f>
        <v>119666489</v>
      </c>
      <c r="K20" s="36">
        <f>SUM(K9:K18)</f>
        <v>216490352</v>
      </c>
      <c r="L20" s="36">
        <f>SUM(L9:L18)</f>
        <v>138773620</v>
      </c>
      <c r="M20" s="4">
        <f>L20/K20*100</f>
        <v>64.101526334993437</v>
      </c>
    </row>
    <row r="21" spans="1:13">
      <c r="A21" s="28">
        <v>13</v>
      </c>
      <c r="B21" s="46" t="s">
        <v>32</v>
      </c>
      <c r="C21" s="45"/>
      <c r="D21" s="44"/>
      <c r="E21" s="44"/>
      <c r="F21" s="44"/>
      <c r="G21" s="4"/>
      <c r="H21" s="27" t="s">
        <v>31</v>
      </c>
      <c r="I21" s="26"/>
      <c r="J21" s="44"/>
      <c r="K21" s="44"/>
      <c r="L21" s="44"/>
      <c r="M21" s="4"/>
    </row>
    <row r="22" spans="1:13">
      <c r="A22" s="28">
        <v>14</v>
      </c>
      <c r="B22" s="43" t="s">
        <v>30</v>
      </c>
      <c r="C22" s="42"/>
      <c r="D22" s="44"/>
      <c r="E22" s="44"/>
      <c r="F22" s="44"/>
      <c r="G22" s="4"/>
      <c r="H22" s="30" t="s">
        <v>29</v>
      </c>
      <c r="I22" s="29"/>
      <c r="J22" s="44"/>
      <c r="K22" s="44"/>
      <c r="L22" s="44"/>
      <c r="M22" s="4"/>
    </row>
    <row r="23" spans="1:13">
      <c r="A23" s="28">
        <v>15</v>
      </c>
      <c r="B23" s="43" t="s">
        <v>28</v>
      </c>
      <c r="C23" s="42"/>
      <c r="D23" s="44">
        <v>0</v>
      </c>
      <c r="E23" s="44">
        <v>12591680</v>
      </c>
      <c r="F23" s="44">
        <v>12591680</v>
      </c>
      <c r="G23" s="4">
        <f>F23/E23*100</f>
        <v>100</v>
      </c>
      <c r="H23" s="30" t="s">
        <v>27</v>
      </c>
      <c r="I23" s="29"/>
      <c r="J23" s="44">
        <v>0</v>
      </c>
      <c r="K23" s="44"/>
      <c r="L23" s="44"/>
      <c r="M23" s="4"/>
    </row>
    <row r="24" spans="1:13">
      <c r="A24" s="28">
        <v>16</v>
      </c>
      <c r="B24" s="43" t="s">
        <v>26</v>
      </c>
      <c r="C24" s="42"/>
      <c r="D24" s="44">
        <v>10000000</v>
      </c>
      <c r="E24" s="44">
        <v>16266651</v>
      </c>
      <c r="F24" s="44">
        <v>16266651</v>
      </c>
      <c r="G24" s="4">
        <f>F24/E24*100</f>
        <v>100</v>
      </c>
      <c r="H24" s="30" t="s">
        <v>25</v>
      </c>
      <c r="I24" s="29"/>
      <c r="J24" s="44">
        <v>101587600</v>
      </c>
      <c r="K24" s="44">
        <v>105428497</v>
      </c>
      <c r="L24" s="44">
        <v>105428497</v>
      </c>
      <c r="M24" s="4">
        <f>L24/K24*100</f>
        <v>100</v>
      </c>
    </row>
    <row r="25" spans="1:13">
      <c r="A25" s="10">
        <v>17</v>
      </c>
      <c r="B25" s="43" t="s">
        <v>24</v>
      </c>
      <c r="C25" s="42"/>
      <c r="D25" s="4">
        <v>0</v>
      </c>
      <c r="E25" s="4">
        <v>16263930</v>
      </c>
      <c r="F25" s="4">
        <v>16263930</v>
      </c>
      <c r="G25" s="4">
        <f>F25/E25*100</f>
        <v>100</v>
      </c>
      <c r="H25" s="41" t="s">
        <v>23</v>
      </c>
      <c r="I25" s="40"/>
      <c r="J25" s="4">
        <v>5465911</v>
      </c>
      <c r="K25" s="4">
        <v>15111969</v>
      </c>
      <c r="L25" s="17">
        <v>15111969</v>
      </c>
      <c r="M25" s="4">
        <f>L25/K25*100</f>
        <v>100</v>
      </c>
    </row>
    <row r="26" spans="1:13">
      <c r="A26" s="39">
        <v>18</v>
      </c>
      <c r="B26" s="38" t="s">
        <v>22</v>
      </c>
      <c r="C26" s="37"/>
      <c r="D26" s="36">
        <f>SUM(D22:D25)</f>
        <v>10000000</v>
      </c>
      <c r="E26" s="36">
        <f>SUM(E22:E25)</f>
        <v>45122261</v>
      </c>
      <c r="F26" s="36">
        <f>SUM(F22:F25)</f>
        <v>45122261</v>
      </c>
      <c r="G26" s="4">
        <f>F26/E26*100</f>
        <v>100</v>
      </c>
      <c r="H26" s="38" t="s">
        <v>21</v>
      </c>
      <c r="I26" s="37"/>
      <c r="J26" s="11">
        <f>SUM(J22:J25)</f>
        <v>107053511</v>
      </c>
      <c r="K26" s="11">
        <f>SUM(K22:K25)</f>
        <v>120540466</v>
      </c>
      <c r="L26" s="11">
        <f>SUM(L22:L25)</f>
        <v>120540466</v>
      </c>
      <c r="M26" s="11"/>
    </row>
    <row r="27" spans="1:13">
      <c r="A27" s="10">
        <v>19</v>
      </c>
      <c r="B27" s="9" t="s">
        <v>20</v>
      </c>
      <c r="C27" s="8"/>
      <c r="D27" s="36">
        <f>D20+D26</f>
        <v>223628000</v>
      </c>
      <c r="E27" s="36">
        <f>E20+E26</f>
        <v>309376834</v>
      </c>
      <c r="F27" s="36">
        <f>F20+F26</f>
        <v>296292689</v>
      </c>
      <c r="G27" s="4">
        <f>F27/E27*100</f>
        <v>95.77080648514233</v>
      </c>
      <c r="H27" s="6" t="s">
        <v>19</v>
      </c>
      <c r="I27" s="6"/>
      <c r="J27" s="11">
        <f>J20+J26</f>
        <v>226720000</v>
      </c>
      <c r="K27" s="11">
        <f>K20+K26</f>
        <v>337030818</v>
      </c>
      <c r="L27" s="11">
        <f>L20+L26</f>
        <v>259314086</v>
      </c>
      <c r="M27" s="4">
        <f>L27/K27*100</f>
        <v>76.940763915541993</v>
      </c>
    </row>
    <row r="28" spans="1:13" ht="12.75" customHeight="1">
      <c r="A28" s="10">
        <v>20</v>
      </c>
      <c r="B28" s="9"/>
      <c r="C28" s="8"/>
      <c r="D28" s="5"/>
      <c r="E28" s="5"/>
      <c r="F28" s="5"/>
      <c r="G28" s="4"/>
      <c r="H28" s="6"/>
      <c r="I28" s="6"/>
      <c r="J28" s="11"/>
      <c r="K28" s="11"/>
      <c r="L28" s="14"/>
      <c r="M28" s="4"/>
    </row>
    <row r="29" spans="1:13">
      <c r="A29" s="10">
        <v>21</v>
      </c>
      <c r="B29" s="35" t="s">
        <v>18</v>
      </c>
      <c r="C29" s="34"/>
      <c r="D29" s="11"/>
      <c r="E29" s="11"/>
      <c r="F29" s="11"/>
      <c r="G29" s="4"/>
      <c r="H29" s="6" t="s">
        <v>17</v>
      </c>
      <c r="I29" s="6"/>
      <c r="J29" s="11"/>
      <c r="K29" s="11"/>
      <c r="L29" s="14"/>
      <c r="M29" s="4"/>
    </row>
    <row r="30" spans="1:13">
      <c r="A30" s="10">
        <v>22</v>
      </c>
      <c r="B30" s="23" t="s">
        <v>16</v>
      </c>
      <c r="C30" s="22"/>
      <c r="D30" s="4"/>
      <c r="E30" s="4"/>
      <c r="F30" s="4"/>
      <c r="G30" s="4"/>
      <c r="H30" s="33" t="s">
        <v>15</v>
      </c>
      <c r="I30" s="33"/>
      <c r="J30" s="4">
        <v>3837000</v>
      </c>
      <c r="K30" s="4">
        <v>12776355</v>
      </c>
      <c r="L30" s="17">
        <v>12732810</v>
      </c>
      <c r="M30" s="4">
        <f>L30/K30*100</f>
        <v>99.659175093365832</v>
      </c>
    </row>
    <row r="31" spans="1:13">
      <c r="A31" s="10">
        <v>23</v>
      </c>
      <c r="B31" s="32" t="s">
        <v>14</v>
      </c>
      <c r="C31" s="20"/>
      <c r="D31" s="4"/>
      <c r="E31" s="4">
        <v>37388794</v>
      </c>
      <c r="F31" s="4">
        <v>37388794</v>
      </c>
      <c r="G31" s="31">
        <f>F31/E31*100</f>
        <v>100</v>
      </c>
      <c r="H31" s="30" t="s">
        <v>13</v>
      </c>
      <c r="I31" s="29"/>
      <c r="J31" s="17">
        <v>2571000</v>
      </c>
      <c r="K31" s="17">
        <v>13458455</v>
      </c>
      <c r="L31" s="17">
        <v>12365205</v>
      </c>
      <c r="M31" s="4">
        <f>L31/K31*100</f>
        <v>91.876853621013709</v>
      </c>
    </row>
    <row r="32" spans="1:13">
      <c r="A32" s="10">
        <v>24</v>
      </c>
      <c r="B32" s="21" t="s">
        <v>12</v>
      </c>
      <c r="C32" s="20"/>
      <c r="D32" s="4"/>
      <c r="E32" s="4"/>
      <c r="F32" s="4"/>
      <c r="G32" s="4"/>
      <c r="H32" s="4" t="s">
        <v>11</v>
      </c>
      <c r="I32" s="4"/>
      <c r="J32" s="4"/>
      <c r="K32" s="4"/>
      <c r="L32" s="17"/>
      <c r="M32" s="4"/>
    </row>
    <row r="33" spans="1:13">
      <c r="A33" s="10">
        <v>25</v>
      </c>
      <c r="B33" s="21" t="s">
        <v>10</v>
      </c>
      <c r="C33" s="20"/>
      <c r="D33" s="4"/>
      <c r="E33" s="4"/>
      <c r="F33" s="4"/>
      <c r="G33" s="4"/>
      <c r="H33" s="30" t="s">
        <v>9</v>
      </c>
      <c r="I33" s="29"/>
      <c r="J33" s="4"/>
      <c r="K33" s="4"/>
      <c r="L33" s="17"/>
      <c r="M33" s="4"/>
    </row>
    <row r="34" spans="1:13" ht="10.5" customHeight="1">
      <c r="A34" s="28">
        <v>26</v>
      </c>
      <c r="B34" s="23" t="s">
        <v>8</v>
      </c>
      <c r="C34" s="22"/>
      <c r="D34" s="4"/>
      <c r="E34" s="4"/>
      <c r="F34" s="4"/>
      <c r="G34" s="4"/>
      <c r="H34" s="23"/>
      <c r="I34" s="22"/>
      <c r="J34" s="4"/>
      <c r="K34" s="4"/>
      <c r="L34" s="17"/>
      <c r="M34" s="4"/>
    </row>
    <row r="35" spans="1:13">
      <c r="A35" s="28">
        <v>27</v>
      </c>
      <c r="B35" s="23" t="s">
        <v>7</v>
      </c>
      <c r="C35" s="22"/>
      <c r="D35" s="4"/>
      <c r="E35" s="4">
        <v>7000000</v>
      </c>
      <c r="F35" s="4">
        <v>7000000</v>
      </c>
      <c r="G35" s="4">
        <f>F35/E35*100</f>
        <v>100</v>
      </c>
      <c r="H35" s="27"/>
      <c r="I35" s="26"/>
      <c r="J35" s="11"/>
      <c r="K35" s="4"/>
      <c r="L35" s="17"/>
      <c r="M35" s="4"/>
    </row>
    <row r="36" spans="1:13">
      <c r="A36" s="10">
        <v>28</v>
      </c>
      <c r="B36" s="25" t="s">
        <v>6</v>
      </c>
      <c r="C36" s="24"/>
      <c r="D36" s="4">
        <v>9500000</v>
      </c>
      <c r="E36" s="4">
        <v>9500000</v>
      </c>
      <c r="F36" s="4">
        <v>2025500</v>
      </c>
      <c r="G36" s="4">
        <f>F36/E36*100</f>
        <v>21.321052631578947</v>
      </c>
      <c r="H36" s="23"/>
      <c r="I36" s="22"/>
      <c r="J36" s="4"/>
      <c r="K36" s="4"/>
      <c r="L36" s="17"/>
      <c r="M36" s="4"/>
    </row>
    <row r="37" spans="1:13">
      <c r="A37" s="10">
        <v>29</v>
      </c>
      <c r="B37" s="25" t="s">
        <v>5</v>
      </c>
      <c r="C37" s="24"/>
      <c r="D37" s="4"/>
      <c r="E37" s="4"/>
      <c r="F37" s="4"/>
      <c r="G37" s="4"/>
      <c r="H37" s="23"/>
      <c r="I37" s="22"/>
      <c r="J37" s="4"/>
      <c r="K37" s="4"/>
      <c r="L37" s="17"/>
      <c r="M37" s="4"/>
    </row>
    <row r="38" spans="1:13">
      <c r="A38" s="10">
        <v>30</v>
      </c>
      <c r="B38" s="21" t="s">
        <v>4</v>
      </c>
      <c r="C38" s="20"/>
      <c r="D38" s="4"/>
      <c r="E38" s="4"/>
      <c r="F38" s="4"/>
      <c r="G38" s="4"/>
      <c r="H38" s="19"/>
      <c r="I38" s="18"/>
      <c r="J38" s="4"/>
      <c r="K38" s="4"/>
      <c r="L38" s="17"/>
      <c r="M38" s="4"/>
    </row>
    <row r="39" spans="1:13">
      <c r="A39" s="10">
        <v>31</v>
      </c>
      <c r="B39" s="16" t="s">
        <v>3</v>
      </c>
      <c r="C39" s="15"/>
      <c r="D39" s="14">
        <f>SUM(D30:D38)</f>
        <v>9500000</v>
      </c>
      <c r="E39" s="14">
        <f>SUM(E30:E38)</f>
        <v>53888794</v>
      </c>
      <c r="F39" s="14">
        <f>SUM(F30:F38)</f>
        <v>46414294</v>
      </c>
      <c r="G39" s="4">
        <f>F39/E39*100</f>
        <v>86.129769391387754</v>
      </c>
      <c r="H39" s="13" t="s">
        <v>2</v>
      </c>
      <c r="I39" s="12"/>
      <c r="J39" s="11">
        <f>SUM(J30:J37)</f>
        <v>6408000</v>
      </c>
      <c r="K39" s="11">
        <f>SUM(K30:K37)</f>
        <v>26234810</v>
      </c>
      <c r="L39" s="11">
        <f>SUM(L30:L37)</f>
        <v>25098015</v>
      </c>
      <c r="M39" s="4">
        <f>L39/K39*100</f>
        <v>95.666844928551029</v>
      </c>
    </row>
    <row r="40" spans="1:13">
      <c r="A40" s="10">
        <v>32</v>
      </c>
      <c r="B40" s="9" t="s">
        <v>1</v>
      </c>
      <c r="C40" s="8"/>
      <c r="D40" s="7">
        <f>D27+D39</f>
        <v>233128000</v>
      </c>
      <c r="E40" s="7">
        <f>E27+E39</f>
        <v>363265628</v>
      </c>
      <c r="F40" s="7">
        <f>F27+F39</f>
        <v>342706983</v>
      </c>
      <c r="G40" s="4">
        <f>F40/E40*100</f>
        <v>94.340602739326613</v>
      </c>
      <c r="H40" s="6" t="s">
        <v>0</v>
      </c>
      <c r="I40" s="6"/>
      <c r="J40" s="5">
        <f>J39+J27</f>
        <v>233128000</v>
      </c>
      <c r="K40" s="5">
        <f>K39+K27</f>
        <v>363265628</v>
      </c>
      <c r="L40" s="5">
        <f>L39+L27</f>
        <v>284412101</v>
      </c>
      <c r="M40" s="4">
        <f>L40/K40*100</f>
        <v>78.293149441598146</v>
      </c>
    </row>
    <row r="41" spans="1:13">
      <c r="A41" s="2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"/>
      <c r="B43" s="2"/>
      <c r="C43" s="2"/>
      <c r="D43" s="2"/>
      <c r="E43" s="3"/>
      <c r="F43" s="3"/>
      <c r="G43" s="2"/>
      <c r="H43" s="2"/>
      <c r="I43" s="2"/>
      <c r="J43" s="2"/>
      <c r="K43" s="2"/>
      <c r="L43" s="2"/>
      <c r="M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</sheetData>
  <mergeCells count="73">
    <mergeCell ref="B36:C36"/>
    <mergeCell ref="B37:C37"/>
    <mergeCell ref="H18:I18"/>
    <mergeCell ref="H19:I19"/>
    <mergeCell ref="H36:I36"/>
    <mergeCell ref="H37:I37"/>
    <mergeCell ref="B22:C22"/>
    <mergeCell ref="B23:C23"/>
    <mergeCell ref="B24:C24"/>
    <mergeCell ref="B26:C26"/>
    <mergeCell ref="B9:C9"/>
    <mergeCell ref="H9:I9"/>
    <mergeCell ref="H27:I27"/>
    <mergeCell ref="B14:C14"/>
    <mergeCell ref="H14:I14"/>
    <mergeCell ref="B20:C20"/>
    <mergeCell ref="H20:I20"/>
    <mergeCell ref="H26:I26"/>
    <mergeCell ref="H21:I21"/>
    <mergeCell ref="H12:I12"/>
    <mergeCell ref="B8:C8"/>
    <mergeCell ref="H8:I8"/>
    <mergeCell ref="E5:E7"/>
    <mergeCell ref="F5:F7"/>
    <mergeCell ref="G5:G7"/>
    <mergeCell ref="H5:I7"/>
    <mergeCell ref="A2:M2"/>
    <mergeCell ref="A3:M3"/>
    <mergeCell ref="B4:M4"/>
    <mergeCell ref="A5:A7"/>
    <mergeCell ref="B5:C7"/>
    <mergeCell ref="D5:D7"/>
    <mergeCell ref="M5:M7"/>
    <mergeCell ref="J5:J7"/>
    <mergeCell ref="K5:K7"/>
    <mergeCell ref="L5:L7"/>
    <mergeCell ref="B10:C10"/>
    <mergeCell ref="H10:I10"/>
    <mergeCell ref="B11:C11"/>
    <mergeCell ref="H11:I11"/>
    <mergeCell ref="B21:C21"/>
    <mergeCell ref="B30:C30"/>
    <mergeCell ref="B12:C12"/>
    <mergeCell ref="B15:C15"/>
    <mergeCell ref="H15:I15"/>
    <mergeCell ref="B16:C16"/>
    <mergeCell ref="H16:I16"/>
    <mergeCell ref="B17:C17"/>
    <mergeCell ref="B31:C31"/>
    <mergeCell ref="B29:C29"/>
    <mergeCell ref="H29:I29"/>
    <mergeCell ref="H30:I30"/>
    <mergeCell ref="H25:I25"/>
    <mergeCell ref="A1:M1"/>
    <mergeCell ref="B39:C39"/>
    <mergeCell ref="H39:I39"/>
    <mergeCell ref="H17:I17"/>
    <mergeCell ref="B27:C27"/>
    <mergeCell ref="B28:C28"/>
    <mergeCell ref="H28:I28"/>
    <mergeCell ref="B18:C18"/>
    <mergeCell ref="B19:C19"/>
    <mergeCell ref="B25:C25"/>
    <mergeCell ref="B40:C40"/>
    <mergeCell ref="H40:I40"/>
    <mergeCell ref="B32:C32"/>
    <mergeCell ref="B33:C33"/>
    <mergeCell ref="B38:C38"/>
    <mergeCell ref="B35:C35"/>
    <mergeCell ref="H38:I38"/>
    <mergeCell ref="H34:I34"/>
    <mergeCell ref="H35:I35"/>
    <mergeCell ref="B34:C3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5.m_Önk_KV-i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2017-06-01T10:29:18Z</dcterms:created>
  <dcterms:modified xsi:type="dcterms:W3CDTF">2017-06-01T10:29:51Z</dcterms:modified>
</cp:coreProperties>
</file>