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mell" sheetId="1" r:id="rId1"/>
  </sheets>
  <calcPr calcId="145621"/>
</workbook>
</file>

<file path=xl/calcChain.xml><?xml version="1.0" encoding="utf-8"?>
<calcChain xmlns="http://schemas.openxmlformats.org/spreadsheetml/2006/main">
  <c r="J141" i="1" l="1"/>
  <c r="I141" i="1"/>
  <c r="H141" i="1"/>
  <c r="G141" i="1"/>
  <c r="F141" i="1"/>
  <c r="E141" i="1"/>
  <c r="D141" i="1"/>
  <c r="C141" i="1"/>
  <c r="J137" i="1"/>
  <c r="I137" i="1"/>
  <c r="F137" i="1"/>
  <c r="E137" i="1"/>
  <c r="H136" i="1"/>
  <c r="I136" i="1" s="1"/>
  <c r="J136" i="1" s="1"/>
  <c r="G136" i="1"/>
  <c r="D136" i="1"/>
  <c r="E136" i="1" s="1"/>
  <c r="F136" i="1" s="1"/>
  <c r="C136" i="1"/>
  <c r="J131" i="1"/>
  <c r="I131" i="1"/>
  <c r="H131" i="1"/>
  <c r="G131" i="1"/>
  <c r="F131" i="1"/>
  <c r="E131" i="1"/>
  <c r="D131" i="1"/>
  <c r="C131" i="1"/>
  <c r="J127" i="1"/>
  <c r="J146" i="1" s="1"/>
  <c r="I127" i="1"/>
  <c r="H127" i="1"/>
  <c r="H146" i="1" s="1"/>
  <c r="G127" i="1"/>
  <c r="G146" i="1" s="1"/>
  <c r="F127" i="1"/>
  <c r="F146" i="1" s="1"/>
  <c r="E127" i="1"/>
  <c r="D127" i="1"/>
  <c r="D146" i="1" s="1"/>
  <c r="C127" i="1"/>
  <c r="C146" i="1" s="1"/>
  <c r="J125" i="1"/>
  <c r="I125" i="1"/>
  <c r="F125" i="1"/>
  <c r="E125" i="1"/>
  <c r="J124" i="1"/>
  <c r="I124" i="1"/>
  <c r="F124" i="1"/>
  <c r="E124" i="1"/>
  <c r="H123" i="1"/>
  <c r="I123" i="1" s="1"/>
  <c r="J123" i="1" s="1"/>
  <c r="G123" i="1"/>
  <c r="D123" i="1"/>
  <c r="E123" i="1" s="1"/>
  <c r="F123" i="1" s="1"/>
  <c r="C123" i="1"/>
  <c r="J114" i="1"/>
  <c r="I114" i="1"/>
  <c r="H114" i="1"/>
  <c r="G114" i="1"/>
  <c r="F114" i="1"/>
  <c r="E114" i="1"/>
  <c r="D114" i="1"/>
  <c r="C114" i="1"/>
  <c r="J113" i="1"/>
  <c r="I113" i="1"/>
  <c r="F113" i="1"/>
  <c r="E113" i="1"/>
  <c r="H112" i="1"/>
  <c r="I112" i="1" s="1"/>
  <c r="J112" i="1" s="1"/>
  <c r="G112" i="1"/>
  <c r="D112" i="1"/>
  <c r="E112" i="1" s="1"/>
  <c r="F112" i="1" s="1"/>
  <c r="C112" i="1"/>
  <c r="J111" i="1"/>
  <c r="I111" i="1"/>
  <c r="F111" i="1"/>
  <c r="E111" i="1"/>
  <c r="H109" i="1"/>
  <c r="J98" i="1"/>
  <c r="J93" i="1" s="1"/>
  <c r="I98" i="1"/>
  <c r="H98" i="1"/>
  <c r="G98" i="1" s="1"/>
  <c r="F98" i="1"/>
  <c r="F93" i="1" s="1"/>
  <c r="F126" i="1" s="1"/>
  <c r="F147" i="1" s="1"/>
  <c r="E98" i="1"/>
  <c r="D98" i="1"/>
  <c r="C98" i="1" s="1"/>
  <c r="G97" i="1"/>
  <c r="C97" i="1"/>
  <c r="H96" i="1"/>
  <c r="G96" i="1" s="1"/>
  <c r="D96" i="1"/>
  <c r="C96" i="1" s="1"/>
  <c r="H95" i="1"/>
  <c r="G95" i="1" s="1"/>
  <c r="D95" i="1"/>
  <c r="C95" i="1" s="1"/>
  <c r="I94" i="1"/>
  <c r="H94" i="1"/>
  <c r="G94" i="1"/>
  <c r="D94" i="1"/>
  <c r="C94" i="1"/>
  <c r="I93" i="1"/>
  <c r="I126" i="1" s="1"/>
  <c r="E93" i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G74" i="1" s="1"/>
  <c r="G84" i="1" s="1"/>
  <c r="E76" i="1"/>
  <c r="F76" i="1" s="1"/>
  <c r="F74" i="1" s="1"/>
  <c r="C74" i="1" s="1"/>
  <c r="C84" i="1" s="1"/>
  <c r="I74" i="1"/>
  <c r="H74" i="1"/>
  <c r="E74" i="1"/>
  <c r="D74" i="1"/>
  <c r="F73" i="1"/>
  <c r="F72" i="1"/>
  <c r="E72" i="1"/>
  <c r="H71" i="1"/>
  <c r="G71" i="1"/>
  <c r="D71" i="1"/>
  <c r="E71" i="1" s="1"/>
  <c r="F71" i="1" s="1"/>
  <c r="C71" i="1"/>
  <c r="J66" i="1"/>
  <c r="I66" i="1"/>
  <c r="H66" i="1"/>
  <c r="G66" i="1"/>
  <c r="F66" i="1"/>
  <c r="E66" i="1"/>
  <c r="D66" i="1"/>
  <c r="C66" i="1"/>
  <c r="J65" i="1"/>
  <c r="I65" i="1"/>
  <c r="F65" i="1"/>
  <c r="E65" i="1"/>
  <c r="J64" i="1"/>
  <c r="I64" i="1"/>
  <c r="F64" i="1"/>
  <c r="E64" i="1"/>
  <c r="J63" i="1"/>
  <c r="I63" i="1"/>
  <c r="F63" i="1"/>
  <c r="E63" i="1"/>
  <c r="H62" i="1"/>
  <c r="H84" i="1" s="1"/>
  <c r="G62" i="1"/>
  <c r="D62" i="1"/>
  <c r="D84" i="1" s="1"/>
  <c r="C62" i="1"/>
  <c r="J56" i="1"/>
  <c r="I56" i="1"/>
  <c r="H56" i="1"/>
  <c r="G56" i="1"/>
  <c r="F56" i="1"/>
  <c r="E56" i="1"/>
  <c r="D56" i="1"/>
  <c r="C56" i="1"/>
  <c r="J55" i="1"/>
  <c r="I55" i="1"/>
  <c r="F55" i="1"/>
  <c r="E55" i="1"/>
  <c r="J54" i="1"/>
  <c r="I54" i="1"/>
  <c r="F54" i="1"/>
  <c r="E54" i="1"/>
  <c r="J53" i="1"/>
  <c r="I53" i="1"/>
  <c r="F53" i="1"/>
  <c r="E53" i="1"/>
  <c r="J52" i="1"/>
  <c r="I52" i="1"/>
  <c r="F52" i="1"/>
  <c r="E52" i="1"/>
  <c r="H51" i="1"/>
  <c r="I51" i="1" s="1"/>
  <c r="J51" i="1" s="1"/>
  <c r="G51" i="1"/>
  <c r="D51" i="1"/>
  <c r="E51" i="1" s="1"/>
  <c r="F51" i="1" s="1"/>
  <c r="C51" i="1"/>
  <c r="H45" i="1"/>
  <c r="I45" i="1" s="1"/>
  <c r="J45" i="1" s="1"/>
  <c r="G45" i="1"/>
  <c r="D45" i="1"/>
  <c r="E45" i="1" s="1"/>
  <c r="F45" i="1" s="1"/>
  <c r="C45" i="1"/>
  <c r="G44" i="1"/>
  <c r="C44" i="1"/>
  <c r="G43" i="1"/>
  <c r="C43" i="1"/>
  <c r="G42" i="1"/>
  <c r="C42" i="1"/>
  <c r="G41" i="1"/>
  <c r="C41" i="1"/>
  <c r="H40" i="1"/>
  <c r="G40" i="1" s="1"/>
  <c r="D40" i="1"/>
  <c r="C40" i="1" s="1"/>
  <c r="G38" i="1"/>
  <c r="C38" i="1"/>
  <c r="G37" i="1"/>
  <c r="C37" i="1"/>
  <c r="G35" i="1"/>
  <c r="C35" i="1"/>
  <c r="J34" i="1"/>
  <c r="I34" i="1"/>
  <c r="H34" i="1"/>
  <c r="G34" i="1" s="1"/>
  <c r="F34" i="1"/>
  <c r="E34" i="1"/>
  <c r="D34" i="1"/>
  <c r="C34" i="1" s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F30" i="1"/>
  <c r="E30" i="1"/>
  <c r="J29" i="1"/>
  <c r="I29" i="1"/>
  <c r="F29" i="1"/>
  <c r="E29" i="1"/>
  <c r="H28" i="1"/>
  <c r="I28" i="1" s="1"/>
  <c r="J28" i="1" s="1"/>
  <c r="G28" i="1"/>
  <c r="D28" i="1"/>
  <c r="E28" i="1" s="1"/>
  <c r="F28" i="1" s="1"/>
  <c r="C28" i="1"/>
  <c r="H27" i="1"/>
  <c r="I27" i="1" s="1"/>
  <c r="J27" i="1" s="1"/>
  <c r="G27" i="1"/>
  <c r="D27" i="1"/>
  <c r="E27" i="1" s="1"/>
  <c r="F27" i="1" s="1"/>
  <c r="C27" i="1"/>
  <c r="J26" i="1"/>
  <c r="I26" i="1"/>
  <c r="F26" i="1"/>
  <c r="E26" i="1"/>
  <c r="G25" i="1"/>
  <c r="I25" i="1" s="1"/>
  <c r="J25" i="1" s="1"/>
  <c r="E25" i="1"/>
  <c r="F25" i="1" s="1"/>
  <c r="C25" i="1"/>
  <c r="J24" i="1"/>
  <c r="I24" i="1"/>
  <c r="F24" i="1"/>
  <c r="E24" i="1"/>
  <c r="J23" i="1"/>
  <c r="I23" i="1"/>
  <c r="F23" i="1"/>
  <c r="E23" i="1"/>
  <c r="J22" i="1"/>
  <c r="I22" i="1"/>
  <c r="F22" i="1"/>
  <c r="E22" i="1"/>
  <c r="J21" i="1"/>
  <c r="I21" i="1"/>
  <c r="F21" i="1"/>
  <c r="E21" i="1"/>
  <c r="H20" i="1"/>
  <c r="D20" i="1"/>
  <c r="E20" i="1" s="1"/>
  <c r="F20" i="1" s="1"/>
  <c r="C20" i="1"/>
  <c r="J19" i="1"/>
  <c r="I19" i="1"/>
  <c r="F19" i="1"/>
  <c r="E19" i="1"/>
  <c r="J18" i="1"/>
  <c r="I18" i="1"/>
  <c r="F18" i="1"/>
  <c r="E18" i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H13" i="1"/>
  <c r="G13" i="1"/>
  <c r="I13" i="1" s="1"/>
  <c r="D13" i="1"/>
  <c r="C13" i="1"/>
  <c r="E13" i="1" s="1"/>
  <c r="J7" i="1"/>
  <c r="I7" i="1"/>
  <c r="H7" i="1"/>
  <c r="H61" i="1" s="1"/>
  <c r="F7" i="1"/>
  <c r="E7" i="1"/>
  <c r="D7" i="1"/>
  <c r="D61" i="1" s="1"/>
  <c r="D85" i="1" l="1"/>
  <c r="I147" i="1"/>
  <c r="E61" i="1"/>
  <c r="H85" i="1"/>
  <c r="F13" i="1"/>
  <c r="J13" i="1"/>
  <c r="E126" i="1"/>
  <c r="J126" i="1"/>
  <c r="J147" i="1" s="1"/>
  <c r="E146" i="1"/>
  <c r="I146" i="1"/>
  <c r="C7" i="1"/>
  <c r="G7" i="1"/>
  <c r="G20" i="1"/>
  <c r="I20" i="1" s="1"/>
  <c r="E62" i="1"/>
  <c r="I62" i="1"/>
  <c r="D93" i="1"/>
  <c r="H93" i="1"/>
  <c r="D109" i="1"/>
  <c r="J20" i="1" l="1"/>
  <c r="I61" i="1"/>
  <c r="H126" i="1"/>
  <c r="H147" i="1" s="1"/>
  <c r="G93" i="1"/>
  <c r="G126" i="1" s="1"/>
  <c r="G147" i="1" s="1"/>
  <c r="I84" i="1"/>
  <c r="J62" i="1"/>
  <c r="J84" i="1" s="1"/>
  <c r="J85" i="1" s="1"/>
  <c r="E147" i="1"/>
  <c r="D126" i="1"/>
  <c r="D147" i="1" s="1"/>
  <c r="C93" i="1"/>
  <c r="C126" i="1" s="1"/>
  <c r="C147" i="1" s="1"/>
  <c r="E84" i="1"/>
  <c r="F62" i="1"/>
  <c r="F84" i="1" s="1"/>
  <c r="F85" i="1" s="1"/>
  <c r="E85" i="1"/>
  <c r="C61" i="1"/>
  <c r="C85" i="1" s="1"/>
  <c r="I85" i="1" l="1"/>
  <c r="G61" i="1"/>
  <c r="G85" i="1" s="1"/>
</calcChain>
</file>

<file path=xl/sharedStrings.xml><?xml version="1.0" encoding="utf-8"?>
<sst xmlns="http://schemas.openxmlformats.org/spreadsheetml/2006/main" count="316" uniqueCount="252">
  <si>
    <t>ezer forint</t>
  </si>
  <si>
    <t>Sorszám</t>
  </si>
  <si>
    <t>Előirányzat-csoport, kiemelt előirányzat megnevezése</t>
  </si>
  <si>
    <t>2017. évi előirányzat</t>
  </si>
  <si>
    <t>2017. évi módosított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</si>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</sst>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2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7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6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39" xfId="1" applyFont="1" applyFill="1" applyBorder="1" applyAlignment="1" applyProtection="1">
      <alignment horizontal="left" vertical="center" wrapText="1" indent="6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4" xfId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20" fillId="0" borderId="27" xfId="0" applyFont="1" applyBorder="1" applyAlignment="1" applyProtection="1">
      <alignment horizontal="left" vertical="center" wrapText="1" indent="1"/>
    </xf>
    <xf numFmtId="0" fontId="15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0" fillId="0" borderId="0" xfId="0" quotePrefix="1" applyNumberFormat="1" applyFont="1" applyBorder="1" applyAlignment="1" applyProtection="1">
      <alignment horizontal="right" vertical="center" wrapText="1" inden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view="pageLayout" topLeftCell="B1" zoomScaleNormal="100" workbookViewId="0">
      <selection activeCell="I1" sqref="I1"/>
    </sheetView>
  </sheetViews>
  <sheetFormatPr defaultRowHeight="15" x14ac:dyDescent="0.25"/>
  <cols>
    <col min="1" max="1" width="8" style="120" customWidth="1"/>
    <col min="2" max="2" width="47.140625" style="121" customWidth="1"/>
    <col min="3" max="3" width="9.7109375" style="122" customWidth="1"/>
    <col min="4" max="4" width="9.42578125" style="122" customWidth="1"/>
    <col min="5" max="5" width="10.140625" style="122" customWidth="1"/>
    <col min="6" max="6" width="9.42578125" style="122" customWidth="1"/>
    <col min="7" max="7" width="9.7109375" style="122" customWidth="1"/>
    <col min="8" max="8" width="9.42578125" style="122" customWidth="1"/>
    <col min="9" max="9" width="10.140625" style="122" customWidth="1"/>
    <col min="10" max="10" width="9.42578125" style="122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 t="s">
        <v>0</v>
      </c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17" customFormat="1" ht="15.75" customHeight="1" x14ac:dyDescent="0.25">
      <c r="A5" s="18"/>
      <c r="B5" s="19" t="s">
        <v>11</v>
      </c>
      <c r="C5" s="20" t="s">
        <v>12</v>
      </c>
      <c r="D5" s="18" t="s">
        <v>13</v>
      </c>
      <c r="E5" s="18" t="s">
        <v>14</v>
      </c>
      <c r="F5" s="18" t="s">
        <v>15</v>
      </c>
      <c r="G5" s="20" t="s">
        <v>12</v>
      </c>
      <c r="H5" s="18" t="s">
        <v>13</v>
      </c>
      <c r="I5" s="18" t="s">
        <v>14</v>
      </c>
      <c r="J5" s="18" t="s">
        <v>15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16</v>
      </c>
      <c r="B7" s="25" t="s">
        <v>17</v>
      </c>
      <c r="C7" s="26">
        <f>D7+E7+F7</f>
        <v>0</v>
      </c>
      <c r="D7" s="26">
        <f>D8+D9+D10+D11</f>
        <v>0</v>
      </c>
      <c r="E7" s="26">
        <f>E8+E9+E10+E11</f>
        <v>0</v>
      </c>
      <c r="F7" s="26">
        <f>F8+F9+F10+F11</f>
        <v>0</v>
      </c>
      <c r="G7" s="26">
        <f>H7+I7+J7</f>
        <v>0</v>
      </c>
      <c r="H7" s="26">
        <f>H8+H9+H10+H11</f>
        <v>0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18</v>
      </c>
      <c r="B8" s="28" t="s">
        <v>19</v>
      </c>
      <c r="C8" s="29"/>
      <c r="D8" s="29"/>
      <c r="E8" s="29"/>
      <c r="F8" s="29"/>
      <c r="G8" s="29"/>
      <c r="H8" s="29"/>
      <c r="I8" s="29"/>
      <c r="J8" s="29"/>
    </row>
    <row r="9" spans="1:10" s="34" customFormat="1" x14ac:dyDescent="0.2">
      <c r="A9" s="31" t="s">
        <v>20</v>
      </c>
      <c r="B9" s="32" t="s">
        <v>21</v>
      </c>
      <c r="C9" s="33"/>
      <c r="D9" s="33"/>
      <c r="E9" s="29"/>
      <c r="F9" s="29"/>
      <c r="G9" s="33"/>
      <c r="H9" s="33"/>
      <c r="I9" s="29"/>
      <c r="J9" s="29"/>
    </row>
    <row r="10" spans="1:10" s="34" customFormat="1" ht="22.5" x14ac:dyDescent="0.2">
      <c r="A10" s="31" t="s">
        <v>22</v>
      </c>
      <c r="B10" s="32" t="s">
        <v>23</v>
      </c>
      <c r="C10" s="33"/>
      <c r="D10" s="33"/>
      <c r="E10" s="29"/>
      <c r="F10" s="29"/>
      <c r="G10" s="33"/>
      <c r="H10" s="33"/>
      <c r="I10" s="29"/>
      <c r="J10" s="29"/>
    </row>
    <row r="11" spans="1:10" s="34" customFormat="1" x14ac:dyDescent="0.2">
      <c r="A11" s="31" t="s">
        <v>24</v>
      </c>
      <c r="B11" s="32" t="s">
        <v>25</v>
      </c>
      <c r="C11" s="33"/>
      <c r="D11" s="33"/>
      <c r="E11" s="29"/>
      <c r="F11" s="29"/>
      <c r="G11" s="33"/>
      <c r="H11" s="33"/>
      <c r="I11" s="29"/>
      <c r="J11" s="29"/>
    </row>
    <row r="12" spans="1:10" s="34" customFormat="1" ht="23.25" thickBot="1" x14ac:dyDescent="0.25">
      <c r="A12" s="31" t="s">
        <v>26</v>
      </c>
      <c r="B12" s="32" t="s">
        <v>27</v>
      </c>
      <c r="C12" s="35"/>
      <c r="D12" s="35"/>
      <c r="E12" s="35"/>
      <c r="F12" s="35"/>
      <c r="G12" s="35"/>
      <c r="H12" s="35"/>
      <c r="I12" s="35"/>
      <c r="J12" s="35"/>
    </row>
    <row r="13" spans="1:10" s="30" customFormat="1" ht="21.75" thickBot="1" x14ac:dyDescent="0.3">
      <c r="A13" s="36" t="s">
        <v>28</v>
      </c>
      <c r="B13" s="37" t="s">
        <v>29</v>
      </c>
      <c r="C13" s="26">
        <f>+C14+C15+C16+C17+C18</f>
        <v>0</v>
      </c>
      <c r="D13" s="26">
        <f>+D14+D15+D16+D17+D18</f>
        <v>0</v>
      </c>
      <c r="E13" s="26">
        <f>C13+D13</f>
        <v>0</v>
      </c>
      <c r="F13" s="26">
        <f>D13+E13</f>
        <v>0</v>
      </c>
      <c r="G13" s="26">
        <f>+G14+G15+G16+G17+G18</f>
        <v>0</v>
      </c>
      <c r="H13" s="26">
        <f>+H14+H15+H16+H17+H18</f>
        <v>0</v>
      </c>
      <c r="I13" s="26">
        <f t="shared" ref="I13:J19" si="0">G13+H13</f>
        <v>0</v>
      </c>
      <c r="J13" s="26">
        <f t="shared" si="0"/>
        <v>0</v>
      </c>
    </row>
    <row r="14" spans="1:10" s="30" customFormat="1" x14ac:dyDescent="0.2">
      <c r="A14" s="27" t="s">
        <v>30</v>
      </c>
      <c r="B14" s="28" t="s">
        <v>31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32</v>
      </c>
      <c r="B15" s="32" t="s">
        <v>33</v>
      </c>
      <c r="C15" s="33"/>
      <c r="D15" s="33"/>
      <c r="E15" s="29">
        <f t="shared" ref="E15:F19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ht="22.5" x14ac:dyDescent="0.2">
      <c r="A16" s="31" t="s">
        <v>34</v>
      </c>
      <c r="B16" s="32" t="s">
        <v>35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ht="22.5" x14ac:dyDescent="0.2">
      <c r="A17" s="31" t="s">
        <v>36</v>
      </c>
      <c r="B17" s="32" t="s">
        <v>37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38</v>
      </c>
      <c r="B18" s="32" t="s">
        <v>39</v>
      </c>
      <c r="C18" s="33"/>
      <c r="D18" s="33"/>
      <c r="E18" s="29">
        <f t="shared" si="1"/>
        <v>0</v>
      </c>
      <c r="F18" s="29">
        <f t="shared" si="1"/>
        <v>0</v>
      </c>
      <c r="G18" s="33"/>
      <c r="H18" s="33"/>
      <c r="I18" s="29">
        <f t="shared" si="0"/>
        <v>0</v>
      </c>
      <c r="J18" s="29">
        <f t="shared" si="0"/>
        <v>0</v>
      </c>
    </row>
    <row r="19" spans="1:10" s="34" customFormat="1" ht="15.75" thickBot="1" x14ac:dyDescent="0.25">
      <c r="A19" s="38" t="s">
        <v>40</v>
      </c>
      <c r="B19" s="39" t="s">
        <v>41</v>
      </c>
      <c r="C19" s="40"/>
      <c r="D19" s="40"/>
      <c r="E19" s="29">
        <f t="shared" si="1"/>
        <v>0</v>
      </c>
      <c r="F19" s="29">
        <f t="shared" si="1"/>
        <v>0</v>
      </c>
      <c r="G19" s="40"/>
      <c r="H19" s="40"/>
      <c r="I19" s="29">
        <f t="shared" si="0"/>
        <v>0</v>
      </c>
      <c r="J19" s="29">
        <f t="shared" si="0"/>
        <v>0</v>
      </c>
    </row>
    <row r="20" spans="1:10" s="34" customFormat="1" ht="21.75" thickBot="1" x14ac:dyDescent="0.3">
      <c r="A20" s="36" t="s">
        <v>42</v>
      </c>
      <c r="B20" s="25" t="s">
        <v>43</v>
      </c>
      <c r="C20" s="26">
        <f>+C21+C22+C23+C24+C25</f>
        <v>0</v>
      </c>
      <c r="D20" s="26">
        <f>+D21+D22+D23+D24+D25</f>
        <v>0</v>
      </c>
      <c r="E20" s="26">
        <f>D20+C20</f>
        <v>0</v>
      </c>
      <c r="F20" s="26">
        <f>E20+D20</f>
        <v>0</v>
      </c>
      <c r="G20" s="26">
        <f>+G21+G22+G23+G24+G25</f>
        <v>0</v>
      </c>
      <c r="H20" s="26">
        <f>+H21+H22+H23+H24+H25</f>
        <v>0</v>
      </c>
      <c r="I20" s="26">
        <f t="shared" ref="I20:J33" si="2">H20+G20</f>
        <v>0</v>
      </c>
      <c r="J20" s="26">
        <f t="shared" si="2"/>
        <v>0</v>
      </c>
    </row>
    <row r="21" spans="1:10" s="34" customFormat="1" x14ac:dyDescent="0.2">
      <c r="A21" s="27" t="s">
        <v>44</v>
      </c>
      <c r="B21" s="28" t="s">
        <v>45</v>
      </c>
      <c r="C21" s="29"/>
      <c r="D21" s="29"/>
      <c r="E21" s="29">
        <f>D21+C21</f>
        <v>0</v>
      </c>
      <c r="F21" s="29">
        <f>E21+D21</f>
        <v>0</v>
      </c>
      <c r="G21" s="29"/>
      <c r="H21" s="29"/>
      <c r="I21" s="29">
        <f t="shared" si="2"/>
        <v>0</v>
      </c>
      <c r="J21" s="29">
        <f t="shared" si="2"/>
        <v>0</v>
      </c>
    </row>
    <row r="22" spans="1:10" s="30" customFormat="1" x14ac:dyDescent="0.2">
      <c r="A22" s="31" t="s">
        <v>46</v>
      </c>
      <c r="B22" s="32" t="s">
        <v>47</v>
      </c>
      <c r="C22" s="33"/>
      <c r="D22" s="33"/>
      <c r="E22" s="29">
        <f t="shared" ref="E22:F26" si="3">D22+C22</f>
        <v>0</v>
      </c>
      <c r="F22" s="29">
        <f t="shared" si="3"/>
        <v>0</v>
      </c>
      <c r="G22" s="33"/>
      <c r="H22" s="33"/>
      <c r="I22" s="29">
        <f t="shared" si="2"/>
        <v>0</v>
      </c>
      <c r="J22" s="29">
        <f t="shared" si="2"/>
        <v>0</v>
      </c>
    </row>
    <row r="23" spans="1:10" s="34" customFormat="1" ht="22.5" x14ac:dyDescent="0.2">
      <c r="A23" s="31" t="s">
        <v>48</v>
      </c>
      <c r="B23" s="32" t="s">
        <v>49</v>
      </c>
      <c r="C23" s="33"/>
      <c r="D23" s="33"/>
      <c r="E23" s="29">
        <f t="shared" si="3"/>
        <v>0</v>
      </c>
      <c r="F23" s="29">
        <f t="shared" si="3"/>
        <v>0</v>
      </c>
      <c r="G23" s="33"/>
      <c r="H23" s="33"/>
      <c r="I23" s="29">
        <f t="shared" si="2"/>
        <v>0</v>
      </c>
      <c r="J23" s="29">
        <f t="shared" si="2"/>
        <v>0</v>
      </c>
    </row>
    <row r="24" spans="1:10" s="34" customFormat="1" ht="22.5" x14ac:dyDescent="0.2">
      <c r="A24" s="31" t="s">
        <v>50</v>
      </c>
      <c r="B24" s="32" t="s">
        <v>51</v>
      </c>
      <c r="C24" s="33"/>
      <c r="D24" s="33"/>
      <c r="E24" s="29">
        <f t="shared" si="3"/>
        <v>0</v>
      </c>
      <c r="F24" s="29">
        <f t="shared" si="3"/>
        <v>0</v>
      </c>
      <c r="G24" s="33"/>
      <c r="H24" s="33"/>
      <c r="I24" s="29">
        <f t="shared" si="2"/>
        <v>0</v>
      </c>
      <c r="J24" s="29">
        <f t="shared" si="2"/>
        <v>0</v>
      </c>
    </row>
    <row r="25" spans="1:10" s="34" customFormat="1" x14ac:dyDescent="0.2">
      <c r="A25" s="31" t="s">
        <v>52</v>
      </c>
      <c r="B25" s="32" t="s">
        <v>53</v>
      </c>
      <c r="C25" s="33">
        <f>C26</f>
        <v>0</v>
      </c>
      <c r="D25" s="33"/>
      <c r="E25" s="29">
        <f>D25+C25</f>
        <v>0</v>
      </c>
      <c r="F25" s="29">
        <f>E25+D25</f>
        <v>0</v>
      </c>
      <c r="G25" s="33">
        <f>G26</f>
        <v>0</v>
      </c>
      <c r="H25" s="33"/>
      <c r="I25" s="29">
        <f t="shared" si="2"/>
        <v>0</v>
      </c>
      <c r="J25" s="29">
        <f t="shared" si="2"/>
        <v>0</v>
      </c>
    </row>
    <row r="26" spans="1:10" s="34" customFormat="1" ht="15.75" thickBot="1" x14ac:dyDescent="0.25">
      <c r="A26" s="38" t="s">
        <v>54</v>
      </c>
      <c r="B26" s="39" t="s">
        <v>55</v>
      </c>
      <c r="C26" s="40">
        <v>0</v>
      </c>
      <c r="D26" s="40"/>
      <c r="E26" s="29">
        <f t="shared" si="3"/>
        <v>0</v>
      </c>
      <c r="F26" s="29">
        <f t="shared" si="3"/>
        <v>0</v>
      </c>
      <c r="G26" s="40">
        <v>0</v>
      </c>
      <c r="H26" s="40"/>
      <c r="I26" s="29">
        <f t="shared" si="2"/>
        <v>0</v>
      </c>
      <c r="J26" s="29">
        <f t="shared" si="2"/>
        <v>0</v>
      </c>
    </row>
    <row r="27" spans="1:10" s="34" customFormat="1" ht="15.75" thickBot="1" x14ac:dyDescent="0.3">
      <c r="A27" s="36" t="s">
        <v>56</v>
      </c>
      <c r="B27" s="25" t="s">
        <v>57</v>
      </c>
      <c r="C27" s="41">
        <f>+C28+C31+C32+C33</f>
        <v>0</v>
      </c>
      <c r="D27" s="41">
        <f>+D28+D31+D32+D33</f>
        <v>0</v>
      </c>
      <c r="E27" s="41">
        <f>D27+C27</f>
        <v>0</v>
      </c>
      <c r="F27" s="41">
        <f>E27+D27</f>
        <v>0</v>
      </c>
      <c r="G27" s="41">
        <f>+G28+G31+G32+G33</f>
        <v>0</v>
      </c>
      <c r="H27" s="41">
        <f>+H28+H31+H32+H33</f>
        <v>0</v>
      </c>
      <c r="I27" s="41">
        <f t="shared" si="2"/>
        <v>0</v>
      </c>
      <c r="J27" s="41">
        <f t="shared" si="2"/>
        <v>0</v>
      </c>
    </row>
    <row r="28" spans="1:10" s="34" customFormat="1" ht="15.75" thickBot="1" x14ac:dyDescent="0.25">
      <c r="A28" s="27" t="s">
        <v>58</v>
      </c>
      <c r="B28" s="28" t="s">
        <v>59</v>
      </c>
      <c r="C28" s="42">
        <f>+C29+C30</f>
        <v>0</v>
      </c>
      <c r="D28" s="42">
        <f>+D29+D30</f>
        <v>0</v>
      </c>
      <c r="E28" s="43">
        <f>D28+C28</f>
        <v>0</v>
      </c>
      <c r="F28" s="43">
        <f>E28+D28</f>
        <v>0</v>
      </c>
      <c r="G28" s="42">
        <f>+G29+G30</f>
        <v>0</v>
      </c>
      <c r="H28" s="42">
        <f>+H29+H30</f>
        <v>0</v>
      </c>
      <c r="I28" s="43">
        <f t="shared" si="2"/>
        <v>0</v>
      </c>
      <c r="J28" s="43">
        <f t="shared" si="2"/>
        <v>0</v>
      </c>
    </row>
    <row r="29" spans="1:10" s="34" customFormat="1" ht="15.75" thickBot="1" x14ac:dyDescent="0.25">
      <c r="A29" s="31" t="s">
        <v>60</v>
      </c>
      <c r="B29" s="32" t="s">
        <v>61</v>
      </c>
      <c r="C29" s="33"/>
      <c r="D29" s="44"/>
      <c r="E29" s="45">
        <f t="shared" ref="E29:F33" si="4">D29+C29</f>
        <v>0</v>
      </c>
      <c r="F29" s="46">
        <f t="shared" si="4"/>
        <v>0</v>
      </c>
      <c r="G29" s="33"/>
      <c r="H29" s="44"/>
      <c r="I29" s="45">
        <f t="shared" si="2"/>
        <v>0</v>
      </c>
      <c r="J29" s="46">
        <f t="shared" si="2"/>
        <v>0</v>
      </c>
    </row>
    <row r="30" spans="1:10" s="34" customFormat="1" ht="15.75" thickBot="1" x14ac:dyDescent="0.25">
      <c r="A30" s="31" t="s">
        <v>62</v>
      </c>
      <c r="B30" s="32" t="s">
        <v>63</v>
      </c>
      <c r="C30" s="33"/>
      <c r="D30" s="44"/>
      <c r="E30" s="47">
        <f t="shared" si="4"/>
        <v>0</v>
      </c>
      <c r="F30" s="48">
        <f t="shared" si="4"/>
        <v>0</v>
      </c>
      <c r="G30" s="33"/>
      <c r="H30" s="44"/>
      <c r="I30" s="47">
        <f t="shared" si="2"/>
        <v>0</v>
      </c>
      <c r="J30" s="48">
        <f t="shared" si="2"/>
        <v>0</v>
      </c>
    </row>
    <row r="31" spans="1:10" s="34" customFormat="1" x14ac:dyDescent="0.2">
      <c r="A31" s="31" t="s">
        <v>64</v>
      </c>
      <c r="B31" s="32" t="s">
        <v>65</v>
      </c>
      <c r="C31" s="33"/>
      <c r="D31" s="33"/>
      <c r="E31" s="42">
        <f t="shared" si="4"/>
        <v>0</v>
      </c>
      <c r="F31" s="42">
        <f t="shared" si="4"/>
        <v>0</v>
      </c>
      <c r="G31" s="33"/>
      <c r="H31" s="33"/>
      <c r="I31" s="42">
        <f t="shared" si="2"/>
        <v>0</v>
      </c>
      <c r="J31" s="42">
        <f t="shared" si="2"/>
        <v>0</v>
      </c>
    </row>
    <row r="32" spans="1:10" s="34" customFormat="1" x14ac:dyDescent="0.2">
      <c r="A32" s="31" t="s">
        <v>66</v>
      </c>
      <c r="B32" s="32" t="s">
        <v>67</v>
      </c>
      <c r="C32" s="33"/>
      <c r="D32" s="33"/>
      <c r="E32" s="42">
        <f t="shared" si="4"/>
        <v>0</v>
      </c>
      <c r="F32" s="42">
        <f t="shared" si="4"/>
        <v>0</v>
      </c>
      <c r="G32" s="33"/>
      <c r="H32" s="33"/>
      <c r="I32" s="42">
        <f t="shared" si="2"/>
        <v>0</v>
      </c>
      <c r="J32" s="42">
        <f t="shared" si="2"/>
        <v>0</v>
      </c>
    </row>
    <row r="33" spans="1:10" s="34" customFormat="1" ht="15.75" thickBot="1" x14ac:dyDescent="0.25">
      <c r="A33" s="38" t="s">
        <v>68</v>
      </c>
      <c r="B33" s="39" t="s">
        <v>69</v>
      </c>
      <c r="C33" s="40"/>
      <c r="D33" s="40"/>
      <c r="E33" s="42">
        <f t="shared" si="4"/>
        <v>0</v>
      </c>
      <c r="F33" s="42">
        <f t="shared" si="4"/>
        <v>0</v>
      </c>
      <c r="G33" s="40"/>
      <c r="H33" s="40"/>
      <c r="I33" s="42">
        <f t="shared" si="2"/>
        <v>0</v>
      </c>
      <c r="J33" s="42">
        <f t="shared" si="2"/>
        <v>0</v>
      </c>
    </row>
    <row r="34" spans="1:10" s="34" customFormat="1" ht="15.75" thickBot="1" x14ac:dyDescent="0.3">
      <c r="A34" s="36" t="s">
        <v>70</v>
      </c>
      <c r="B34" s="25" t="s">
        <v>71</v>
      </c>
      <c r="C34" s="26">
        <f>D34+E34+F34</f>
        <v>7114</v>
      </c>
      <c r="D34" s="26">
        <f>D35+D36+D37+D38+D39+D40+D41+D42+D43+D44</f>
        <v>1264</v>
      </c>
      <c r="E34" s="26">
        <f>E35+E36+E37+E38+E39+E40+E41+E42+E43+E44</f>
        <v>5850</v>
      </c>
      <c r="F34" s="26">
        <f>F35+F36+F37+F38+F39+F40+F41+F42+F43+F44</f>
        <v>0</v>
      </c>
      <c r="G34" s="26">
        <f>H34+I34+J34</f>
        <v>7114</v>
      </c>
      <c r="H34" s="26">
        <f>H35+H36+H37+H38+H39+H40+H41+H42+H43+H44</f>
        <v>1264</v>
      </c>
      <c r="I34" s="26">
        <f>I35+I36+I37+I38+I39+I40+I41+I42+I43+I44</f>
        <v>5850</v>
      </c>
      <c r="J34" s="26">
        <f>J35+J36+J37+J38+J39+J40+J41+J42+J43+J44</f>
        <v>0</v>
      </c>
    </row>
    <row r="35" spans="1:10" s="34" customFormat="1" x14ac:dyDescent="0.2">
      <c r="A35" s="27" t="s">
        <v>72</v>
      </c>
      <c r="B35" s="28" t="s">
        <v>73</v>
      </c>
      <c r="C35" s="29">
        <f>D35+E35+F35</f>
        <v>0</v>
      </c>
      <c r="D35" s="29"/>
      <c r="E35" s="29">
        <v>0</v>
      </c>
      <c r="F35" s="29">
        <v>0</v>
      </c>
      <c r="G35" s="29">
        <f>H35+I35+J35</f>
        <v>0</v>
      </c>
      <c r="H35" s="29"/>
      <c r="I35" s="29">
        <v>0</v>
      </c>
      <c r="J35" s="29">
        <v>0</v>
      </c>
    </row>
    <row r="36" spans="1:10" s="34" customFormat="1" x14ac:dyDescent="0.2">
      <c r="A36" s="31" t="s">
        <v>74</v>
      </c>
      <c r="B36" s="32" t="s">
        <v>75</v>
      </c>
      <c r="C36" s="29">
        <v>4606</v>
      </c>
      <c r="D36" s="33"/>
      <c r="E36" s="29">
        <v>4606</v>
      </c>
      <c r="F36" s="29">
        <v>0</v>
      </c>
      <c r="G36" s="29">
        <v>4606</v>
      </c>
      <c r="H36" s="33"/>
      <c r="I36" s="29">
        <v>4606</v>
      </c>
      <c r="J36" s="29">
        <v>0</v>
      </c>
    </row>
    <row r="37" spans="1:10" s="34" customFormat="1" x14ac:dyDescent="0.2">
      <c r="A37" s="31" t="s">
        <v>76</v>
      </c>
      <c r="B37" s="32" t="s">
        <v>77</v>
      </c>
      <c r="C37" s="29">
        <f t="shared" ref="C37:C44" si="5">D37+E37+F37</f>
        <v>0</v>
      </c>
      <c r="D37" s="33"/>
      <c r="E37" s="29">
        <v>0</v>
      </c>
      <c r="F37" s="29">
        <v>0</v>
      </c>
      <c r="G37" s="29">
        <f>H37+I37+J37</f>
        <v>0</v>
      </c>
      <c r="H37" s="33"/>
      <c r="I37" s="29">
        <v>0</v>
      </c>
      <c r="J37" s="29">
        <v>0</v>
      </c>
    </row>
    <row r="38" spans="1:10" s="34" customFormat="1" x14ac:dyDescent="0.2">
      <c r="A38" s="31" t="s">
        <v>78</v>
      </c>
      <c r="B38" s="32" t="s">
        <v>79</v>
      </c>
      <c r="C38" s="29">
        <f t="shared" si="5"/>
        <v>0</v>
      </c>
      <c r="D38" s="33"/>
      <c r="E38" s="29">
        <v>0</v>
      </c>
      <c r="F38" s="29">
        <v>0</v>
      </c>
      <c r="G38" s="29">
        <f>H38+I38+J38</f>
        <v>0</v>
      </c>
      <c r="H38" s="33"/>
      <c r="I38" s="29">
        <v>0</v>
      </c>
      <c r="J38" s="29">
        <v>0</v>
      </c>
    </row>
    <row r="39" spans="1:10" s="34" customFormat="1" x14ac:dyDescent="0.2">
      <c r="A39" s="31" t="s">
        <v>80</v>
      </c>
      <c r="B39" s="32" t="s">
        <v>81</v>
      </c>
      <c r="C39" s="29">
        <v>987</v>
      </c>
      <c r="D39" s="33">
        <v>987</v>
      </c>
      <c r="E39" s="29">
        <v>0</v>
      </c>
      <c r="F39" s="29">
        <v>0</v>
      </c>
      <c r="G39" s="29">
        <v>987</v>
      </c>
      <c r="H39" s="33">
        <v>987</v>
      </c>
      <c r="I39" s="29">
        <v>0</v>
      </c>
      <c r="J39" s="29">
        <v>0</v>
      </c>
    </row>
    <row r="40" spans="1:10" s="34" customFormat="1" x14ac:dyDescent="0.2">
      <c r="A40" s="31" t="s">
        <v>82</v>
      </c>
      <c r="B40" s="32" t="s">
        <v>83</v>
      </c>
      <c r="C40" s="29">
        <f t="shared" si="5"/>
        <v>1511</v>
      </c>
      <c r="D40" s="33">
        <f>1511-E40</f>
        <v>267</v>
      </c>
      <c r="E40" s="29">
        <v>1244</v>
      </c>
      <c r="F40" s="29">
        <v>0</v>
      </c>
      <c r="G40" s="29">
        <f>H40+I40+J40</f>
        <v>1511</v>
      </c>
      <c r="H40" s="33">
        <f>1511-I40</f>
        <v>267</v>
      </c>
      <c r="I40" s="29">
        <v>1244</v>
      </c>
      <c r="J40" s="29">
        <v>0</v>
      </c>
    </row>
    <row r="41" spans="1:10" s="34" customFormat="1" x14ac:dyDescent="0.2">
      <c r="A41" s="31" t="s">
        <v>84</v>
      </c>
      <c r="B41" s="32" t="s">
        <v>85</v>
      </c>
      <c r="C41" s="29">
        <f t="shared" si="5"/>
        <v>0</v>
      </c>
      <c r="D41" s="33"/>
      <c r="E41" s="29">
        <v>0</v>
      </c>
      <c r="F41" s="29">
        <v>0</v>
      </c>
      <c r="G41" s="29">
        <f>H41+I41+J41</f>
        <v>0</v>
      </c>
      <c r="H41" s="33"/>
      <c r="I41" s="29">
        <v>0</v>
      </c>
      <c r="J41" s="29">
        <v>0</v>
      </c>
    </row>
    <row r="42" spans="1:10" s="34" customFormat="1" x14ac:dyDescent="0.2">
      <c r="A42" s="31" t="s">
        <v>86</v>
      </c>
      <c r="B42" s="32" t="s">
        <v>87</v>
      </c>
      <c r="C42" s="29">
        <f t="shared" si="5"/>
        <v>10</v>
      </c>
      <c r="D42" s="33">
        <v>10</v>
      </c>
      <c r="E42" s="29">
        <v>0</v>
      </c>
      <c r="F42" s="29">
        <v>0</v>
      </c>
      <c r="G42" s="29">
        <f>H42+I42+J42</f>
        <v>10</v>
      </c>
      <c r="H42" s="33">
        <v>10</v>
      </c>
      <c r="I42" s="29">
        <v>0</v>
      </c>
      <c r="J42" s="29">
        <v>0</v>
      </c>
    </row>
    <row r="43" spans="1:10" s="34" customFormat="1" x14ac:dyDescent="0.2">
      <c r="A43" s="31" t="s">
        <v>88</v>
      </c>
      <c r="B43" s="32" t="s">
        <v>89</v>
      </c>
      <c r="C43" s="29">
        <f t="shared" si="5"/>
        <v>0</v>
      </c>
      <c r="D43" s="49"/>
      <c r="E43" s="29">
        <v>0</v>
      </c>
      <c r="F43" s="29">
        <v>0</v>
      </c>
      <c r="G43" s="29">
        <f>H43+I43+J43</f>
        <v>0</v>
      </c>
      <c r="H43" s="49"/>
      <c r="I43" s="29">
        <v>0</v>
      </c>
      <c r="J43" s="29">
        <v>0</v>
      </c>
    </row>
    <row r="44" spans="1:10" s="34" customFormat="1" ht="15.75" thickBot="1" x14ac:dyDescent="0.25">
      <c r="A44" s="38" t="s">
        <v>90</v>
      </c>
      <c r="B44" s="39" t="s">
        <v>91</v>
      </c>
      <c r="C44" s="29">
        <f t="shared" si="5"/>
        <v>0</v>
      </c>
      <c r="D44" s="50"/>
      <c r="E44" s="51">
        <v>0</v>
      </c>
      <c r="F44" s="51">
        <v>0</v>
      </c>
      <c r="G44" s="29">
        <f>H44+I44+J44</f>
        <v>0</v>
      </c>
      <c r="H44" s="50"/>
      <c r="I44" s="51">
        <v>0</v>
      </c>
      <c r="J44" s="51">
        <v>0</v>
      </c>
    </row>
    <row r="45" spans="1:10" s="34" customFormat="1" ht="15.75" thickBot="1" x14ac:dyDescent="0.3">
      <c r="A45" s="36" t="s">
        <v>92</v>
      </c>
      <c r="B45" s="25" t="s">
        <v>93</v>
      </c>
      <c r="C45" s="26">
        <f>SUM(C46:C50)</f>
        <v>0</v>
      </c>
      <c r="D45" s="26">
        <f>SUM(D46:D50)</f>
        <v>0</v>
      </c>
      <c r="E45" s="52">
        <f>D45+C45</f>
        <v>0</v>
      </c>
      <c r="F45" s="53">
        <f>E45+D45</f>
        <v>0</v>
      </c>
      <c r="G45" s="26">
        <f>SUM(G46:G50)</f>
        <v>0</v>
      </c>
      <c r="H45" s="26">
        <f>SUM(H46:H50)</f>
        <v>0</v>
      </c>
      <c r="I45" s="52">
        <f>H45+G45</f>
        <v>0</v>
      </c>
      <c r="J45" s="53">
        <f>I45+H45</f>
        <v>0</v>
      </c>
    </row>
    <row r="46" spans="1:10" s="34" customFormat="1" x14ac:dyDescent="0.2">
      <c r="A46" s="27" t="s">
        <v>94</v>
      </c>
      <c r="B46" s="28" t="s">
        <v>95</v>
      </c>
      <c r="C46" s="54"/>
      <c r="D46" s="54"/>
      <c r="E46" s="54"/>
      <c r="F46" s="54"/>
      <c r="G46" s="54"/>
      <c r="H46" s="54"/>
      <c r="I46" s="54"/>
      <c r="J46" s="54"/>
    </row>
    <row r="47" spans="1:10" s="34" customFormat="1" x14ac:dyDescent="0.2">
      <c r="A47" s="31" t="s">
        <v>96</v>
      </c>
      <c r="B47" s="32" t="s">
        <v>97</v>
      </c>
      <c r="C47" s="49"/>
      <c r="D47" s="49"/>
      <c r="E47" s="49"/>
      <c r="F47" s="49"/>
      <c r="G47" s="49"/>
      <c r="H47" s="49"/>
      <c r="I47" s="49"/>
      <c r="J47" s="49"/>
    </row>
    <row r="48" spans="1:10" s="34" customFormat="1" x14ac:dyDescent="0.2">
      <c r="A48" s="31" t="s">
        <v>98</v>
      </c>
      <c r="B48" s="32" t="s">
        <v>99</v>
      </c>
      <c r="C48" s="49"/>
      <c r="D48" s="49"/>
      <c r="E48" s="49"/>
      <c r="F48" s="49"/>
      <c r="G48" s="49"/>
      <c r="H48" s="49"/>
      <c r="I48" s="49"/>
      <c r="J48" s="49"/>
    </row>
    <row r="49" spans="1:10" s="34" customFormat="1" x14ac:dyDescent="0.2">
      <c r="A49" s="31" t="s">
        <v>100</v>
      </c>
      <c r="B49" s="32" t="s">
        <v>101</v>
      </c>
      <c r="C49" s="49"/>
      <c r="D49" s="49"/>
      <c r="E49" s="49"/>
      <c r="F49" s="49"/>
      <c r="G49" s="49"/>
      <c r="H49" s="49"/>
      <c r="I49" s="49"/>
      <c r="J49" s="49"/>
    </row>
    <row r="50" spans="1:10" s="34" customFormat="1" ht="15.75" thickBot="1" x14ac:dyDescent="0.25">
      <c r="A50" s="38" t="s">
        <v>102</v>
      </c>
      <c r="B50" s="39" t="s">
        <v>103</v>
      </c>
      <c r="C50" s="50"/>
      <c r="D50" s="50"/>
      <c r="E50" s="50"/>
      <c r="F50" s="50"/>
      <c r="G50" s="50"/>
      <c r="H50" s="50"/>
      <c r="I50" s="50"/>
      <c r="J50" s="50"/>
    </row>
    <row r="51" spans="1:10" s="34" customFormat="1" ht="15.75" thickBot="1" x14ac:dyDescent="0.3">
      <c r="A51" s="36" t="s">
        <v>104</v>
      </c>
      <c r="B51" s="25" t="s">
        <v>105</v>
      </c>
      <c r="C51" s="26">
        <f>SUM(C52:C54)</f>
        <v>0</v>
      </c>
      <c r="D51" s="26">
        <f>SUM(D52:D54)</f>
        <v>0</v>
      </c>
      <c r="E51" s="26">
        <f>D51+C51</f>
        <v>0</v>
      </c>
      <c r="F51" s="26">
        <f>E51+D51</f>
        <v>0</v>
      </c>
      <c r="G51" s="26">
        <f>SUM(G52:G54)</f>
        <v>0</v>
      </c>
      <c r="H51" s="26">
        <f>SUM(H52:H54)</f>
        <v>0</v>
      </c>
      <c r="I51" s="26">
        <f>H51+G51</f>
        <v>0</v>
      </c>
      <c r="J51" s="26">
        <f>I51+H51</f>
        <v>0</v>
      </c>
    </row>
    <row r="52" spans="1:10" s="34" customFormat="1" ht="22.5" x14ac:dyDescent="0.2">
      <c r="A52" s="27" t="s">
        <v>106</v>
      </c>
      <c r="B52" s="28" t="s">
        <v>107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 t="shared" ref="I52:J55" si="6">G52+H52</f>
        <v>0</v>
      </c>
      <c r="J52" s="29">
        <f t="shared" si="6"/>
        <v>0</v>
      </c>
    </row>
    <row r="53" spans="1:10" s="34" customFormat="1" ht="22.5" x14ac:dyDescent="0.2">
      <c r="A53" s="31" t="s">
        <v>108</v>
      </c>
      <c r="B53" s="32" t="s">
        <v>109</v>
      </c>
      <c r="C53" s="33"/>
      <c r="D53" s="33"/>
      <c r="E53" s="29">
        <f t="shared" ref="E53:F55" si="7">C53+D53</f>
        <v>0</v>
      </c>
      <c r="F53" s="29">
        <f t="shared" si="7"/>
        <v>0</v>
      </c>
      <c r="G53" s="33"/>
      <c r="H53" s="33"/>
      <c r="I53" s="29">
        <f t="shared" si="6"/>
        <v>0</v>
      </c>
      <c r="J53" s="29">
        <f t="shared" si="6"/>
        <v>0</v>
      </c>
    </row>
    <row r="54" spans="1:10" s="34" customFormat="1" x14ac:dyDescent="0.2">
      <c r="A54" s="31" t="s">
        <v>110</v>
      </c>
      <c r="B54" s="32" t="s">
        <v>111</v>
      </c>
      <c r="C54" s="33">
        <v>0</v>
      </c>
      <c r="D54" s="33"/>
      <c r="E54" s="29">
        <f t="shared" si="7"/>
        <v>0</v>
      </c>
      <c r="F54" s="29">
        <f t="shared" si="7"/>
        <v>0</v>
      </c>
      <c r="G54" s="33">
        <v>0</v>
      </c>
      <c r="H54" s="33"/>
      <c r="I54" s="29">
        <f t="shared" si="6"/>
        <v>0</v>
      </c>
      <c r="J54" s="29">
        <f t="shared" si="6"/>
        <v>0</v>
      </c>
    </row>
    <row r="55" spans="1:10" s="34" customFormat="1" ht="15.75" thickBot="1" x14ac:dyDescent="0.25">
      <c r="A55" s="38" t="s">
        <v>112</v>
      </c>
      <c r="B55" s="39" t="s">
        <v>113</v>
      </c>
      <c r="C55" s="40"/>
      <c r="D55" s="40"/>
      <c r="E55" s="29">
        <f t="shared" si="7"/>
        <v>0</v>
      </c>
      <c r="F55" s="29">
        <f t="shared" si="7"/>
        <v>0</v>
      </c>
      <c r="G55" s="40"/>
      <c r="H55" s="40"/>
      <c r="I55" s="29">
        <f t="shared" si="6"/>
        <v>0</v>
      </c>
      <c r="J55" s="29">
        <f t="shared" si="6"/>
        <v>0</v>
      </c>
    </row>
    <row r="56" spans="1:10" s="34" customFormat="1" ht="15.75" thickBot="1" x14ac:dyDescent="0.3">
      <c r="A56" s="36" t="s">
        <v>114</v>
      </c>
      <c r="B56" s="37" t="s">
        <v>115</v>
      </c>
      <c r="C56" s="26">
        <f t="shared" ref="C56:J56" si="8">SUM(C57:C59)</f>
        <v>0</v>
      </c>
      <c r="D56" s="26">
        <f t="shared" si="8"/>
        <v>0</v>
      </c>
      <c r="E56" s="26">
        <f t="shared" si="8"/>
        <v>0</v>
      </c>
      <c r="F56" s="26">
        <f t="shared" si="8"/>
        <v>0</v>
      </c>
      <c r="G56" s="26">
        <f t="shared" si="8"/>
        <v>0</v>
      </c>
      <c r="H56" s="26">
        <f t="shared" si="8"/>
        <v>0</v>
      </c>
      <c r="I56" s="26">
        <f t="shared" si="8"/>
        <v>0</v>
      </c>
      <c r="J56" s="26">
        <f t="shared" si="8"/>
        <v>0</v>
      </c>
    </row>
    <row r="57" spans="1:10" s="34" customFormat="1" ht="22.5" x14ac:dyDescent="0.2">
      <c r="A57" s="27" t="s">
        <v>116</v>
      </c>
      <c r="B57" s="28" t="s">
        <v>117</v>
      </c>
      <c r="C57" s="49"/>
      <c r="D57" s="49"/>
      <c r="E57" s="49"/>
      <c r="F57" s="49"/>
      <c r="G57" s="49"/>
      <c r="H57" s="49"/>
      <c r="I57" s="49"/>
      <c r="J57" s="49"/>
    </row>
    <row r="58" spans="1:10" s="34" customFormat="1" ht="22.5" x14ac:dyDescent="0.2">
      <c r="A58" s="31" t="s">
        <v>118</v>
      </c>
      <c r="B58" s="32" t="s">
        <v>119</v>
      </c>
      <c r="C58" s="49"/>
      <c r="D58" s="49"/>
      <c r="E58" s="49"/>
      <c r="F58" s="49"/>
      <c r="G58" s="49"/>
      <c r="H58" s="49"/>
      <c r="I58" s="49"/>
      <c r="J58" s="49"/>
    </row>
    <row r="59" spans="1:10" s="34" customFormat="1" x14ac:dyDescent="0.2">
      <c r="A59" s="31" t="s">
        <v>120</v>
      </c>
      <c r="B59" s="32" t="s">
        <v>121</v>
      </c>
      <c r="C59" s="49"/>
      <c r="D59" s="49"/>
      <c r="E59" s="49"/>
      <c r="F59" s="49"/>
      <c r="G59" s="49"/>
      <c r="H59" s="49"/>
      <c r="I59" s="49"/>
      <c r="J59" s="49"/>
    </row>
    <row r="60" spans="1:10" s="34" customFormat="1" x14ac:dyDescent="0.2">
      <c r="A60" s="31" t="s">
        <v>122</v>
      </c>
      <c r="B60" s="32" t="s">
        <v>123</v>
      </c>
      <c r="C60" s="49"/>
      <c r="D60" s="49"/>
      <c r="E60" s="49"/>
      <c r="F60" s="49"/>
      <c r="G60" s="49"/>
      <c r="H60" s="49"/>
      <c r="I60" s="49"/>
      <c r="J60" s="49"/>
    </row>
    <row r="61" spans="1:10" s="34" customFormat="1" ht="15.75" thickBot="1" x14ac:dyDescent="0.3">
      <c r="A61" s="24" t="s">
        <v>124</v>
      </c>
      <c r="B61" s="55" t="s">
        <v>125</v>
      </c>
      <c r="C61" s="56">
        <f>D61+E61</f>
        <v>7114</v>
      </c>
      <c r="D61" s="56">
        <f>+D7+D13+D20+D27+D34+D45+D51+D56</f>
        <v>1264</v>
      </c>
      <c r="E61" s="56">
        <f>+E7+E13+E20+E27+E34+E45+E51+E56</f>
        <v>5850</v>
      </c>
      <c r="F61" s="56">
        <v>0</v>
      </c>
      <c r="G61" s="56">
        <f>H61+I61</f>
        <v>7114</v>
      </c>
      <c r="H61" s="56">
        <f>+H7+H13+H20+H27+H34+H45+H51+H56</f>
        <v>1264</v>
      </c>
      <c r="I61" s="56">
        <f>+I7+I13+I20+I27+I34+I45+I51+I56</f>
        <v>5850</v>
      </c>
      <c r="J61" s="56">
        <v>0</v>
      </c>
    </row>
    <row r="62" spans="1:10" s="34" customFormat="1" ht="21.75" thickBot="1" x14ac:dyDescent="0.2">
      <c r="A62" s="57" t="s">
        <v>126</v>
      </c>
      <c r="B62" s="37" t="s">
        <v>127</v>
      </c>
      <c r="C62" s="26">
        <f>SUM(C63:C65)</f>
        <v>0</v>
      </c>
      <c r="D62" s="26">
        <f>SUM(D63:D65)</f>
        <v>0</v>
      </c>
      <c r="E62" s="26">
        <f t="shared" ref="E62:F65" si="9">D62+C62</f>
        <v>0</v>
      </c>
      <c r="F62" s="26">
        <f t="shared" si="9"/>
        <v>0</v>
      </c>
      <c r="G62" s="26">
        <f>SUM(G63:G65)</f>
        <v>0</v>
      </c>
      <c r="H62" s="26">
        <f>SUM(H63:H65)</f>
        <v>0</v>
      </c>
      <c r="I62" s="26">
        <f t="shared" ref="I62:J65" si="10">H62+G62</f>
        <v>0</v>
      </c>
      <c r="J62" s="26">
        <f t="shared" si="10"/>
        <v>0</v>
      </c>
    </row>
    <row r="63" spans="1:10" s="34" customFormat="1" x14ac:dyDescent="0.2">
      <c r="A63" s="27" t="s">
        <v>128</v>
      </c>
      <c r="B63" s="28" t="s">
        <v>129</v>
      </c>
      <c r="C63" s="49"/>
      <c r="D63" s="49"/>
      <c r="E63" s="49">
        <f t="shared" si="9"/>
        <v>0</v>
      </c>
      <c r="F63" s="49">
        <f t="shared" si="9"/>
        <v>0</v>
      </c>
      <c r="G63" s="49"/>
      <c r="H63" s="49"/>
      <c r="I63" s="49">
        <f t="shared" si="10"/>
        <v>0</v>
      </c>
      <c r="J63" s="49">
        <f t="shared" si="10"/>
        <v>0</v>
      </c>
    </row>
    <row r="64" spans="1:10" s="34" customFormat="1" ht="22.5" x14ac:dyDescent="0.2">
      <c r="A64" s="31" t="s">
        <v>130</v>
      </c>
      <c r="B64" s="32" t="s">
        <v>131</v>
      </c>
      <c r="C64" s="49">
        <v>0</v>
      </c>
      <c r="D64" s="49"/>
      <c r="E64" s="49">
        <f t="shared" si="9"/>
        <v>0</v>
      </c>
      <c r="F64" s="49">
        <f t="shared" si="9"/>
        <v>0</v>
      </c>
      <c r="G64" s="49">
        <v>0</v>
      </c>
      <c r="H64" s="49"/>
      <c r="I64" s="49">
        <f t="shared" si="10"/>
        <v>0</v>
      </c>
      <c r="J64" s="49">
        <f t="shared" si="10"/>
        <v>0</v>
      </c>
    </row>
    <row r="65" spans="1:10" s="34" customFormat="1" ht="15.75" thickBot="1" x14ac:dyDescent="0.25">
      <c r="A65" s="38" t="s">
        <v>132</v>
      </c>
      <c r="B65" s="58" t="s">
        <v>133</v>
      </c>
      <c r="C65" s="49">
        <v>0</v>
      </c>
      <c r="D65" s="49"/>
      <c r="E65" s="49">
        <f t="shared" si="9"/>
        <v>0</v>
      </c>
      <c r="F65" s="49">
        <f t="shared" si="9"/>
        <v>0</v>
      </c>
      <c r="G65" s="49">
        <v>0</v>
      </c>
      <c r="H65" s="49"/>
      <c r="I65" s="49">
        <f t="shared" si="10"/>
        <v>0</v>
      </c>
      <c r="J65" s="49">
        <f t="shared" si="10"/>
        <v>0</v>
      </c>
    </row>
    <row r="66" spans="1:10" s="34" customFormat="1" ht="15.75" thickBot="1" x14ac:dyDescent="0.2">
      <c r="A66" s="57" t="s">
        <v>134</v>
      </c>
      <c r="B66" s="37" t="s">
        <v>135</v>
      </c>
      <c r="C66" s="26">
        <f t="shared" ref="C66:J66" si="11">SUM(C67:C70)</f>
        <v>0</v>
      </c>
      <c r="D66" s="26">
        <f t="shared" si="11"/>
        <v>0</v>
      </c>
      <c r="E66" s="26">
        <f t="shared" si="11"/>
        <v>0</v>
      </c>
      <c r="F66" s="26">
        <f t="shared" si="11"/>
        <v>0</v>
      </c>
      <c r="G66" s="26">
        <f t="shared" si="11"/>
        <v>0</v>
      </c>
      <c r="H66" s="26">
        <f t="shared" si="11"/>
        <v>0</v>
      </c>
      <c r="I66" s="26">
        <f t="shared" si="11"/>
        <v>0</v>
      </c>
      <c r="J66" s="26">
        <f t="shared" si="11"/>
        <v>0</v>
      </c>
    </row>
    <row r="67" spans="1:10" s="34" customFormat="1" x14ac:dyDescent="0.2">
      <c r="A67" s="27" t="s">
        <v>136</v>
      </c>
      <c r="B67" s="28" t="s">
        <v>137</v>
      </c>
      <c r="C67" s="49"/>
      <c r="D67" s="49"/>
      <c r="E67" s="49"/>
      <c r="F67" s="49"/>
      <c r="G67" s="49"/>
      <c r="H67" s="49"/>
      <c r="I67" s="49"/>
      <c r="J67" s="49"/>
    </row>
    <row r="68" spans="1:10" s="34" customFormat="1" x14ac:dyDescent="0.2">
      <c r="A68" s="31" t="s">
        <v>138</v>
      </c>
      <c r="B68" s="32" t="s">
        <v>139</v>
      </c>
      <c r="C68" s="49"/>
      <c r="D68" s="49"/>
      <c r="E68" s="49"/>
      <c r="F68" s="49"/>
      <c r="G68" s="49"/>
      <c r="H68" s="49"/>
      <c r="I68" s="49"/>
      <c r="J68" s="49"/>
    </row>
    <row r="69" spans="1:10" s="34" customFormat="1" x14ac:dyDescent="0.2">
      <c r="A69" s="31" t="s">
        <v>140</v>
      </c>
      <c r="B69" s="32" t="s">
        <v>141</v>
      </c>
      <c r="C69" s="49"/>
      <c r="D69" s="49"/>
      <c r="E69" s="49"/>
      <c r="F69" s="49"/>
      <c r="G69" s="49"/>
      <c r="H69" s="49"/>
      <c r="I69" s="49"/>
      <c r="J69" s="49"/>
    </row>
    <row r="70" spans="1:10" s="34" customFormat="1" ht="15.75" thickBot="1" x14ac:dyDescent="0.25">
      <c r="A70" s="38" t="s">
        <v>142</v>
      </c>
      <c r="B70" s="39" t="s">
        <v>143</v>
      </c>
      <c r="C70" s="49"/>
      <c r="D70" s="49"/>
      <c r="E70" s="49"/>
      <c r="F70" s="49"/>
      <c r="G70" s="49"/>
      <c r="H70" s="49"/>
      <c r="I70" s="49"/>
      <c r="J70" s="49"/>
    </row>
    <row r="71" spans="1:10" s="34" customFormat="1" ht="15.75" thickBot="1" x14ac:dyDescent="0.2">
      <c r="A71" s="57" t="s">
        <v>144</v>
      </c>
      <c r="B71" s="37" t="s">
        <v>145</v>
      </c>
      <c r="C71" s="26">
        <f>SUM(C72:C73)</f>
        <v>0</v>
      </c>
      <c r="D71" s="26">
        <f>SUM(D72:D73)</f>
        <v>0</v>
      </c>
      <c r="E71" s="26">
        <f t="shared" ref="E71:F73" si="12">D71+C71</f>
        <v>0</v>
      </c>
      <c r="F71" s="26">
        <f t="shared" si="12"/>
        <v>0</v>
      </c>
      <c r="G71" s="26">
        <f>SUM(G72:G73)</f>
        <v>21</v>
      </c>
      <c r="H71" s="26">
        <f>SUM(H72:H73)</f>
        <v>21</v>
      </c>
      <c r="I71" s="26"/>
      <c r="J71" s="26"/>
    </row>
    <row r="72" spans="1:10" s="34" customFormat="1" x14ac:dyDescent="0.2">
      <c r="A72" s="27" t="s">
        <v>146</v>
      </c>
      <c r="B72" s="28" t="s">
        <v>147</v>
      </c>
      <c r="C72" s="49">
        <v>0</v>
      </c>
      <c r="D72" s="49"/>
      <c r="E72" s="49">
        <f t="shared" si="12"/>
        <v>0</v>
      </c>
      <c r="F72" s="49">
        <f t="shared" si="12"/>
        <v>0</v>
      </c>
      <c r="G72" s="49">
        <v>21</v>
      </c>
      <c r="H72" s="49">
        <v>21</v>
      </c>
      <c r="I72" s="49"/>
      <c r="J72" s="49"/>
    </row>
    <row r="73" spans="1:10" s="34" customFormat="1" ht="15.75" thickBot="1" x14ac:dyDescent="0.25">
      <c r="A73" s="38" t="s">
        <v>148</v>
      </c>
      <c r="B73" s="39" t="s">
        <v>149</v>
      </c>
      <c r="C73" s="49"/>
      <c r="D73" s="49"/>
      <c r="E73" s="49"/>
      <c r="F73" s="49">
        <f t="shared" si="12"/>
        <v>0</v>
      </c>
      <c r="G73" s="49"/>
      <c r="H73" s="49"/>
      <c r="I73" s="49"/>
      <c r="J73" s="49"/>
    </row>
    <row r="74" spans="1:10" s="30" customFormat="1" ht="15.75" thickBot="1" x14ac:dyDescent="0.2">
      <c r="A74" s="57" t="s">
        <v>150</v>
      </c>
      <c r="B74" s="37" t="s">
        <v>151</v>
      </c>
      <c r="C74" s="26">
        <f>D74+E74+F74</f>
        <v>23381</v>
      </c>
      <c r="D74" s="26">
        <f>D75+D76+D77</f>
        <v>23381</v>
      </c>
      <c r="E74" s="26">
        <f>E75+E76+E77</f>
        <v>0</v>
      </c>
      <c r="F74" s="26">
        <f>F75+F76+F77</f>
        <v>0</v>
      </c>
      <c r="G74" s="26">
        <f>H74+I74+J74</f>
        <v>23381</v>
      </c>
      <c r="H74" s="26">
        <f>H75+H76+H77</f>
        <v>23381</v>
      </c>
      <c r="I74" s="26">
        <f>I75+I76+I77</f>
        <v>0</v>
      </c>
      <c r="J74" s="26">
        <f>J75+J76+J77</f>
        <v>0</v>
      </c>
    </row>
    <row r="75" spans="1:10" s="34" customFormat="1" x14ac:dyDescent="0.2">
      <c r="A75" s="27" t="s">
        <v>152</v>
      </c>
      <c r="B75" s="28" t="s">
        <v>153</v>
      </c>
      <c r="C75" s="49">
        <v>23381</v>
      </c>
      <c r="D75" s="49">
        <v>23381</v>
      </c>
      <c r="E75" s="49"/>
      <c r="F75" s="49">
        <v>0</v>
      </c>
      <c r="G75" s="49">
        <v>23381</v>
      </c>
      <c r="H75" s="49">
        <v>23381</v>
      </c>
      <c r="I75" s="49"/>
      <c r="J75" s="49">
        <v>0</v>
      </c>
    </row>
    <row r="76" spans="1:10" s="34" customFormat="1" x14ac:dyDescent="0.2">
      <c r="A76" s="31" t="s">
        <v>154</v>
      </c>
      <c r="B76" s="32" t="s">
        <v>155</v>
      </c>
      <c r="C76" s="49"/>
      <c r="D76" s="49"/>
      <c r="E76" s="49">
        <f>D76+C76</f>
        <v>0</v>
      </c>
      <c r="F76" s="49">
        <f>E76+D76</f>
        <v>0</v>
      </c>
      <c r="G76" s="49"/>
      <c r="H76" s="49"/>
      <c r="I76" s="49">
        <f>H76+G76</f>
        <v>0</v>
      </c>
      <c r="J76" s="49">
        <f>I76+H76</f>
        <v>0</v>
      </c>
    </row>
    <row r="77" spans="1:10" s="34" customFormat="1" ht="15.75" thickBot="1" x14ac:dyDescent="0.25">
      <c r="A77" s="38" t="s">
        <v>156</v>
      </c>
      <c r="B77" s="39" t="s">
        <v>157</v>
      </c>
      <c r="C77" s="49"/>
      <c r="D77" s="49"/>
      <c r="E77" s="49">
        <f>D77+C77</f>
        <v>0</v>
      </c>
      <c r="F77" s="49">
        <f>E77+D77</f>
        <v>0</v>
      </c>
      <c r="G77" s="49"/>
      <c r="H77" s="49"/>
      <c r="I77" s="49">
        <f>H77+G77</f>
        <v>0</v>
      </c>
      <c r="J77" s="49">
        <f>I77+H77</f>
        <v>0</v>
      </c>
    </row>
    <row r="78" spans="1:10" s="34" customFormat="1" ht="15.75" thickBot="1" x14ac:dyDescent="0.2">
      <c r="A78" s="57" t="s">
        <v>158</v>
      </c>
      <c r="B78" s="37" t="s">
        <v>159</v>
      </c>
      <c r="C78" s="26">
        <f t="shared" ref="C78:J78" si="13">SUM(C79:C82)</f>
        <v>0</v>
      </c>
      <c r="D78" s="26">
        <f t="shared" si="13"/>
        <v>0</v>
      </c>
      <c r="E78" s="26">
        <f t="shared" si="13"/>
        <v>0</v>
      </c>
      <c r="F78" s="26">
        <f t="shared" si="13"/>
        <v>0</v>
      </c>
      <c r="G78" s="26">
        <f t="shared" si="13"/>
        <v>0</v>
      </c>
      <c r="H78" s="26">
        <f t="shared" si="13"/>
        <v>0</v>
      </c>
      <c r="I78" s="26">
        <f t="shared" si="13"/>
        <v>0</v>
      </c>
      <c r="J78" s="26">
        <f t="shared" si="13"/>
        <v>0</v>
      </c>
    </row>
    <row r="79" spans="1:10" s="34" customFormat="1" x14ac:dyDescent="0.2">
      <c r="A79" s="59" t="s">
        <v>160</v>
      </c>
      <c r="B79" s="28" t="s">
        <v>161</v>
      </c>
      <c r="C79" s="49"/>
      <c r="D79" s="49"/>
      <c r="E79" s="49"/>
      <c r="F79" s="49"/>
      <c r="G79" s="49"/>
      <c r="H79" s="49"/>
      <c r="I79" s="49"/>
      <c r="J79" s="49"/>
    </row>
    <row r="80" spans="1:10" s="34" customFormat="1" x14ac:dyDescent="0.2">
      <c r="A80" s="60" t="s">
        <v>162</v>
      </c>
      <c r="B80" s="32" t="s">
        <v>163</v>
      </c>
      <c r="C80" s="49"/>
      <c r="D80" s="49"/>
      <c r="E80" s="49"/>
      <c r="F80" s="49"/>
      <c r="G80" s="49"/>
      <c r="H80" s="49"/>
      <c r="I80" s="49"/>
      <c r="J80" s="49"/>
    </row>
    <row r="81" spans="1:10" s="34" customFormat="1" x14ac:dyDescent="0.2">
      <c r="A81" s="60" t="s">
        <v>164</v>
      </c>
      <c r="B81" s="32" t="s">
        <v>165</v>
      </c>
      <c r="C81" s="49"/>
      <c r="D81" s="49"/>
      <c r="E81" s="49"/>
      <c r="F81" s="49"/>
      <c r="G81" s="49"/>
      <c r="H81" s="49"/>
      <c r="I81" s="49"/>
      <c r="J81" s="49"/>
    </row>
    <row r="82" spans="1:10" s="30" customFormat="1" ht="15.75" thickBot="1" x14ac:dyDescent="0.25">
      <c r="A82" s="61" t="s">
        <v>166</v>
      </c>
      <c r="B82" s="39" t="s">
        <v>167</v>
      </c>
      <c r="C82" s="49"/>
      <c r="D82" s="49"/>
      <c r="E82" s="49"/>
      <c r="F82" s="49"/>
      <c r="G82" s="49"/>
      <c r="H82" s="49"/>
      <c r="I82" s="49"/>
      <c r="J82" s="49"/>
    </row>
    <row r="83" spans="1:10" s="30" customFormat="1" ht="21.75" thickBot="1" x14ac:dyDescent="0.2">
      <c r="A83" s="57" t="s">
        <v>168</v>
      </c>
      <c r="B83" s="37" t="s">
        <v>169</v>
      </c>
      <c r="C83" s="62"/>
      <c r="D83" s="62"/>
      <c r="E83" s="62"/>
      <c r="F83" s="62"/>
      <c r="G83" s="62"/>
      <c r="H83" s="62"/>
      <c r="I83" s="62"/>
      <c r="J83" s="62"/>
    </row>
    <row r="84" spans="1:10" s="30" customFormat="1" ht="15.75" thickBot="1" x14ac:dyDescent="0.2">
      <c r="A84" s="57" t="s">
        <v>170</v>
      </c>
      <c r="B84" s="63" t="s">
        <v>171</v>
      </c>
      <c r="C84" s="41">
        <f t="shared" ref="C84:J84" si="14">+C62+C66+C71+C74+C78+C83</f>
        <v>23381</v>
      </c>
      <c r="D84" s="41">
        <f t="shared" si="14"/>
        <v>23381</v>
      </c>
      <c r="E84" s="41">
        <f t="shared" si="14"/>
        <v>0</v>
      </c>
      <c r="F84" s="41">
        <f t="shared" si="14"/>
        <v>0</v>
      </c>
      <c r="G84" s="41">
        <f t="shared" si="14"/>
        <v>23402</v>
      </c>
      <c r="H84" s="41">
        <f t="shared" si="14"/>
        <v>23402</v>
      </c>
      <c r="I84" s="41">
        <f t="shared" si="14"/>
        <v>0</v>
      </c>
      <c r="J84" s="41">
        <f t="shared" si="14"/>
        <v>0</v>
      </c>
    </row>
    <row r="85" spans="1:10" s="30" customFormat="1" ht="15.75" thickBot="1" x14ac:dyDescent="0.2">
      <c r="A85" s="64" t="s">
        <v>172</v>
      </c>
      <c r="B85" s="65" t="s">
        <v>173</v>
      </c>
      <c r="C85" s="41">
        <f t="shared" ref="C85:J85" si="15">+C61+C84</f>
        <v>30495</v>
      </c>
      <c r="D85" s="41">
        <f t="shared" si="15"/>
        <v>24645</v>
      </c>
      <c r="E85" s="41">
        <f t="shared" si="15"/>
        <v>5850</v>
      </c>
      <c r="F85" s="41">
        <f t="shared" si="15"/>
        <v>0</v>
      </c>
      <c r="G85" s="41">
        <f t="shared" si="15"/>
        <v>30516</v>
      </c>
      <c r="H85" s="41">
        <f t="shared" si="15"/>
        <v>24666</v>
      </c>
      <c r="I85" s="41">
        <f t="shared" si="15"/>
        <v>5850</v>
      </c>
      <c r="J85" s="41">
        <f t="shared" si="15"/>
        <v>0</v>
      </c>
    </row>
    <row r="86" spans="1:10" s="34" customFormat="1" x14ac:dyDescent="0.25">
      <c r="A86" s="66"/>
      <c r="B86" s="67"/>
      <c r="C86" s="68"/>
      <c r="D86" s="68"/>
      <c r="E86" s="68"/>
      <c r="F86" s="68"/>
      <c r="G86" s="68"/>
      <c r="H86" s="68"/>
      <c r="I86" s="68"/>
      <c r="J86" s="68"/>
    </row>
    <row r="87" spans="1:10" s="34" customFormat="1" x14ac:dyDescent="0.25">
      <c r="A87" s="66"/>
      <c r="B87" s="67"/>
      <c r="C87" s="68"/>
      <c r="D87" s="68"/>
      <c r="E87" s="68"/>
      <c r="F87" s="68"/>
      <c r="G87" s="68"/>
      <c r="H87" s="68"/>
      <c r="I87" s="68"/>
      <c r="J87" s="68"/>
    </row>
    <row r="88" spans="1:10" s="34" customFormat="1" x14ac:dyDescent="0.25">
      <c r="A88" s="66"/>
      <c r="B88" s="67"/>
      <c r="C88" s="68"/>
      <c r="D88" s="68"/>
      <c r="E88" s="68"/>
      <c r="F88" s="68"/>
      <c r="G88" s="68"/>
      <c r="H88" s="68"/>
      <c r="I88" s="68"/>
      <c r="J88" s="68"/>
    </row>
    <row r="89" spans="1:10" s="34" customFormat="1" ht="15.75" thickBot="1" x14ac:dyDescent="0.3">
      <c r="A89" s="66"/>
      <c r="B89" s="67"/>
      <c r="C89" s="68"/>
      <c r="D89" s="68"/>
      <c r="E89" s="68"/>
      <c r="F89" s="68"/>
      <c r="G89" s="68"/>
      <c r="H89" s="68"/>
      <c r="I89" s="68"/>
      <c r="J89" s="68"/>
    </row>
    <row r="90" spans="1:10" ht="15.75" customHeight="1" thickBot="1" x14ac:dyDescent="0.3">
      <c r="A90" s="8" t="s">
        <v>1</v>
      </c>
      <c r="B90" s="9" t="s">
        <v>2</v>
      </c>
      <c r="C90" s="10" t="s">
        <v>3</v>
      </c>
      <c r="D90" s="11"/>
      <c r="E90" s="11"/>
      <c r="F90" s="12"/>
      <c r="G90" s="10" t="s">
        <v>3</v>
      </c>
      <c r="H90" s="11"/>
      <c r="I90" s="11"/>
      <c r="J90" s="12"/>
    </row>
    <row r="91" spans="1:10" s="17" customFormat="1" ht="16.5" thickBot="1" x14ac:dyDescent="0.3">
      <c r="A91" s="14" t="s">
        <v>5</v>
      </c>
      <c r="B91" s="15" t="s">
        <v>6</v>
      </c>
      <c r="C91" s="16" t="s">
        <v>7</v>
      </c>
      <c r="D91" s="16" t="s">
        <v>8</v>
      </c>
      <c r="E91" s="16" t="s">
        <v>9</v>
      </c>
      <c r="F91" s="16" t="s">
        <v>10</v>
      </c>
      <c r="G91" s="16" t="s">
        <v>7</v>
      </c>
      <c r="H91" s="16" t="s">
        <v>8</v>
      </c>
      <c r="I91" s="16" t="s">
        <v>9</v>
      </c>
      <c r="J91" s="16" t="s">
        <v>10</v>
      </c>
    </row>
    <row r="92" spans="1:10" s="17" customFormat="1" ht="42" customHeight="1" thickBot="1" x14ac:dyDescent="0.3">
      <c r="A92" s="69"/>
      <c r="B92" s="70" t="s">
        <v>174</v>
      </c>
      <c r="C92" s="71" t="s">
        <v>175</v>
      </c>
      <c r="D92" s="71" t="s">
        <v>13</v>
      </c>
      <c r="E92" s="72" t="s">
        <v>176</v>
      </c>
      <c r="F92" s="72" t="s">
        <v>177</v>
      </c>
      <c r="G92" s="71" t="s">
        <v>175</v>
      </c>
      <c r="H92" s="71" t="s">
        <v>13</v>
      </c>
      <c r="I92" s="72" t="s">
        <v>176</v>
      </c>
      <c r="J92" s="72" t="s">
        <v>177</v>
      </c>
    </row>
    <row r="93" spans="1:10" s="78" customFormat="1" ht="13.5" thickBot="1" x14ac:dyDescent="0.3">
      <c r="A93" s="73" t="s">
        <v>16</v>
      </c>
      <c r="B93" s="74" t="s">
        <v>178</v>
      </c>
      <c r="C93" s="75">
        <f t="shared" ref="C93:C98" si="16">D93+E93+F93</f>
        <v>30457</v>
      </c>
      <c r="D93" s="76">
        <f>D94+D95+D96+D97+D98</f>
        <v>23560</v>
      </c>
      <c r="E93" s="76">
        <f>E94+E95+E96+E97+E98</f>
        <v>6897</v>
      </c>
      <c r="F93" s="77">
        <f>F94+F95+F96+F97+F98</f>
        <v>0</v>
      </c>
      <c r="G93" s="75">
        <f t="shared" ref="G93:G98" si="17">H93+I93+J93</f>
        <v>30478</v>
      </c>
      <c r="H93" s="76">
        <f>H94+H95+H96+H97+H98</f>
        <v>23560</v>
      </c>
      <c r="I93" s="76">
        <f>I94+I95+I96+I97+I98</f>
        <v>6918</v>
      </c>
      <c r="J93" s="77">
        <f>J94+J95+J96+J97+J98</f>
        <v>0</v>
      </c>
    </row>
    <row r="94" spans="1:10" ht="15.75" thickBot="1" x14ac:dyDescent="0.3">
      <c r="A94" s="79" t="s">
        <v>18</v>
      </c>
      <c r="B94" s="80" t="s">
        <v>179</v>
      </c>
      <c r="C94" s="81">
        <f t="shared" si="16"/>
        <v>14859</v>
      </c>
      <c r="D94" s="82">
        <f>14859-1962</f>
        <v>12897</v>
      </c>
      <c r="E94" s="82">
        <v>1962</v>
      </c>
      <c r="F94" s="82"/>
      <c r="G94" s="81">
        <f t="shared" si="17"/>
        <v>14880</v>
      </c>
      <c r="H94" s="82">
        <f>14859-1962</f>
        <v>12897</v>
      </c>
      <c r="I94" s="82">
        <f>1962+21</f>
        <v>1983</v>
      </c>
      <c r="J94" s="82"/>
    </row>
    <row r="95" spans="1:10" ht="15.75" thickBot="1" x14ac:dyDescent="0.3">
      <c r="A95" s="31" t="s">
        <v>20</v>
      </c>
      <c r="B95" s="83" t="s">
        <v>180</v>
      </c>
      <c r="C95" s="81">
        <f t="shared" si="16"/>
        <v>3323</v>
      </c>
      <c r="D95" s="84">
        <f>3323-E95</f>
        <v>2875</v>
      </c>
      <c r="E95" s="84">
        <v>448</v>
      </c>
      <c r="F95" s="84"/>
      <c r="G95" s="81">
        <f t="shared" si="17"/>
        <v>3323</v>
      </c>
      <c r="H95" s="84">
        <f>3323-I95</f>
        <v>2875</v>
      </c>
      <c r="I95" s="84">
        <v>448</v>
      </c>
      <c r="J95" s="84"/>
    </row>
    <row r="96" spans="1:10" ht="15.75" thickBot="1" x14ac:dyDescent="0.3">
      <c r="A96" s="31" t="s">
        <v>22</v>
      </c>
      <c r="B96" s="83" t="s">
        <v>181</v>
      </c>
      <c r="C96" s="81">
        <f t="shared" si="16"/>
        <v>12275</v>
      </c>
      <c r="D96" s="85">
        <f>12275-E96</f>
        <v>7788</v>
      </c>
      <c r="E96" s="84">
        <v>4487</v>
      </c>
      <c r="F96" s="84"/>
      <c r="G96" s="81">
        <f t="shared" si="17"/>
        <v>12275</v>
      </c>
      <c r="H96" s="85">
        <f>12275-I96</f>
        <v>7788</v>
      </c>
      <c r="I96" s="84">
        <v>4487</v>
      </c>
      <c r="J96" s="84"/>
    </row>
    <row r="97" spans="1:10" x14ac:dyDescent="0.25">
      <c r="A97" s="31" t="s">
        <v>24</v>
      </c>
      <c r="B97" s="86" t="s">
        <v>182</v>
      </c>
      <c r="C97" s="81">
        <f t="shared" si="16"/>
        <v>0</v>
      </c>
      <c r="D97" s="85"/>
      <c r="E97" s="84"/>
      <c r="F97" s="84"/>
      <c r="G97" s="81">
        <f t="shared" si="17"/>
        <v>0</v>
      </c>
      <c r="H97" s="85"/>
      <c r="I97" s="84"/>
      <c r="J97" s="84"/>
    </row>
    <row r="98" spans="1:10" x14ac:dyDescent="0.25">
      <c r="A98" s="31" t="s">
        <v>183</v>
      </c>
      <c r="B98" s="87" t="s">
        <v>184</v>
      </c>
      <c r="C98" s="40">
        <f t="shared" si="16"/>
        <v>0</v>
      </c>
      <c r="D98" s="85">
        <f>D99+D100+D101+D102+D103+D104+D105+D106+D107+D108</f>
        <v>0</v>
      </c>
      <c r="E98" s="85">
        <f>E99+E100+E101+E102+E103+E104+E105+E106+E107+E108</f>
        <v>0</v>
      </c>
      <c r="F98" s="85">
        <f>F99+F100+F101+F102+F103+F104+F105+F106+F107+F108</f>
        <v>0</v>
      </c>
      <c r="G98" s="40">
        <f t="shared" si="17"/>
        <v>0</v>
      </c>
      <c r="H98" s="85">
        <f>H99+H100+H101+H102+H103+H104+H105+H106+H107+H108</f>
        <v>0</v>
      </c>
      <c r="I98" s="85">
        <f>I99+I100+I101+I102+I103+I104+I105+I106+I107+I108</f>
        <v>0</v>
      </c>
      <c r="J98" s="85">
        <f>J99+J100+J101+J102+J103+J104+J105+J106+J107+J108</f>
        <v>0</v>
      </c>
    </row>
    <row r="99" spans="1:10" x14ac:dyDescent="0.25">
      <c r="A99" s="31" t="s">
        <v>185</v>
      </c>
      <c r="B99" s="83" t="s">
        <v>186</v>
      </c>
      <c r="C99" s="40"/>
      <c r="D99" s="85"/>
      <c r="E99" s="85"/>
      <c r="F99" s="85"/>
      <c r="G99" s="40"/>
      <c r="H99" s="85"/>
      <c r="I99" s="85"/>
      <c r="J99" s="85"/>
    </row>
    <row r="100" spans="1:10" x14ac:dyDescent="0.2">
      <c r="A100" s="31" t="s">
        <v>187</v>
      </c>
      <c r="B100" s="88" t="s">
        <v>188</v>
      </c>
      <c r="C100" s="40"/>
      <c r="D100" s="85"/>
      <c r="E100" s="85"/>
      <c r="F100" s="85"/>
      <c r="G100" s="40"/>
      <c r="H100" s="85"/>
      <c r="I100" s="85"/>
      <c r="J100" s="85"/>
    </row>
    <row r="101" spans="1:10" ht="22.5" x14ac:dyDescent="0.25">
      <c r="A101" s="31" t="s">
        <v>189</v>
      </c>
      <c r="B101" s="89" t="s">
        <v>190</v>
      </c>
      <c r="C101" s="40"/>
      <c r="D101" s="85"/>
      <c r="E101" s="85"/>
      <c r="F101" s="85"/>
      <c r="G101" s="40"/>
      <c r="H101" s="85"/>
      <c r="I101" s="85"/>
      <c r="J101" s="85"/>
    </row>
    <row r="102" spans="1:10" ht="22.5" x14ac:dyDescent="0.25">
      <c r="A102" s="31" t="s">
        <v>191</v>
      </c>
      <c r="B102" s="89" t="s">
        <v>192</v>
      </c>
      <c r="C102" s="40"/>
      <c r="D102" s="85"/>
      <c r="E102" s="85"/>
      <c r="F102" s="85"/>
      <c r="G102" s="40"/>
      <c r="H102" s="85"/>
      <c r="I102" s="85"/>
      <c r="J102" s="85"/>
    </row>
    <row r="103" spans="1:10" x14ac:dyDescent="0.2">
      <c r="A103" s="31" t="s">
        <v>193</v>
      </c>
      <c r="B103" s="88" t="s">
        <v>194</v>
      </c>
      <c r="C103" s="40"/>
      <c r="D103" s="85"/>
      <c r="E103" s="85"/>
      <c r="F103" s="85"/>
      <c r="G103" s="40"/>
      <c r="H103" s="85"/>
      <c r="I103" s="85"/>
      <c r="J103" s="85"/>
    </row>
    <row r="104" spans="1:10" x14ac:dyDescent="0.2">
      <c r="A104" s="31" t="s">
        <v>195</v>
      </c>
      <c r="B104" s="88" t="s">
        <v>196</v>
      </c>
      <c r="C104" s="40"/>
      <c r="D104" s="85"/>
      <c r="E104" s="85"/>
      <c r="F104" s="85"/>
      <c r="G104" s="40"/>
      <c r="H104" s="85"/>
      <c r="I104" s="85"/>
      <c r="J104" s="85"/>
    </row>
    <row r="105" spans="1:10" ht="22.5" x14ac:dyDescent="0.25">
      <c r="A105" s="31" t="s">
        <v>197</v>
      </c>
      <c r="B105" s="89" t="s">
        <v>198</v>
      </c>
      <c r="C105" s="40"/>
      <c r="D105" s="85"/>
      <c r="E105" s="85"/>
      <c r="F105" s="85"/>
      <c r="G105" s="40"/>
      <c r="H105" s="85"/>
      <c r="I105" s="85"/>
      <c r="J105" s="85"/>
    </row>
    <row r="106" spans="1:10" x14ac:dyDescent="0.25">
      <c r="A106" s="90" t="s">
        <v>199</v>
      </c>
      <c r="B106" s="91" t="s">
        <v>200</v>
      </c>
      <c r="C106" s="40"/>
      <c r="D106" s="85"/>
      <c r="E106" s="85"/>
      <c r="F106" s="85"/>
      <c r="G106" s="40"/>
      <c r="H106" s="85"/>
      <c r="I106" s="85"/>
      <c r="J106" s="85"/>
    </row>
    <row r="107" spans="1:10" x14ac:dyDescent="0.25">
      <c r="A107" s="31" t="s">
        <v>201</v>
      </c>
      <c r="B107" s="91" t="s">
        <v>202</v>
      </c>
      <c r="C107" s="40"/>
      <c r="D107" s="85"/>
      <c r="E107" s="85"/>
      <c r="F107" s="85"/>
      <c r="G107" s="40"/>
      <c r="H107" s="85"/>
      <c r="I107" s="85"/>
      <c r="J107" s="85"/>
    </row>
    <row r="108" spans="1:10" ht="23.25" thickBot="1" x14ac:dyDescent="0.3">
      <c r="A108" s="92" t="s">
        <v>203</v>
      </c>
      <c r="B108" s="93" t="s">
        <v>204</v>
      </c>
      <c r="C108" s="94"/>
      <c r="D108" s="95"/>
      <c r="E108" s="95"/>
      <c r="F108" s="95"/>
      <c r="G108" s="94"/>
      <c r="H108" s="95"/>
      <c r="I108" s="95"/>
      <c r="J108" s="95"/>
    </row>
    <row r="109" spans="1:10" ht="15.75" thickBot="1" x14ac:dyDescent="0.3">
      <c r="A109" s="36" t="s">
        <v>28</v>
      </c>
      <c r="B109" s="96" t="s">
        <v>205</v>
      </c>
      <c r="C109" s="26">
        <v>38</v>
      </c>
      <c r="D109" s="26">
        <f>+D110+D112+D114</f>
        <v>0</v>
      </c>
      <c r="E109" s="26">
        <v>38</v>
      </c>
      <c r="F109" s="26"/>
      <c r="G109" s="26">
        <v>38</v>
      </c>
      <c r="H109" s="26">
        <f>+H110+H112+H114</f>
        <v>0</v>
      </c>
      <c r="I109" s="26">
        <v>38</v>
      </c>
      <c r="J109" s="26"/>
    </row>
    <row r="110" spans="1:10" x14ac:dyDescent="0.25">
      <c r="A110" s="27" t="s">
        <v>30</v>
      </c>
      <c r="B110" s="83" t="s">
        <v>206</v>
      </c>
      <c r="C110" s="29">
        <v>38</v>
      </c>
      <c r="D110" s="29"/>
      <c r="E110" s="29">
        <v>38</v>
      </c>
      <c r="F110" s="29"/>
      <c r="G110" s="29">
        <v>38</v>
      </c>
      <c r="H110" s="29"/>
      <c r="I110" s="29">
        <v>38</v>
      </c>
      <c r="J110" s="29"/>
    </row>
    <row r="111" spans="1:10" x14ac:dyDescent="0.25">
      <c r="A111" s="27" t="s">
        <v>32</v>
      </c>
      <c r="B111" s="97" t="s">
        <v>207</v>
      </c>
      <c r="C111" s="29">
        <v>0</v>
      </c>
      <c r="D111" s="29"/>
      <c r="E111" s="29">
        <f t="shared" ref="E111:F113" si="18">D111+C111</f>
        <v>0</v>
      </c>
      <c r="F111" s="29">
        <f t="shared" si="18"/>
        <v>0</v>
      </c>
      <c r="G111" s="29">
        <v>0</v>
      </c>
      <c r="H111" s="29"/>
      <c r="I111" s="29">
        <f t="shared" ref="I111:J113" si="19">H111+G111</f>
        <v>0</v>
      </c>
      <c r="J111" s="29">
        <f t="shared" si="19"/>
        <v>0</v>
      </c>
    </row>
    <row r="112" spans="1:10" x14ac:dyDescent="0.25">
      <c r="A112" s="27" t="s">
        <v>34</v>
      </c>
      <c r="B112" s="97" t="s">
        <v>208</v>
      </c>
      <c r="C112" s="33">
        <f>C113</f>
        <v>0</v>
      </c>
      <c r="D112" s="33">
        <f>D113</f>
        <v>0</v>
      </c>
      <c r="E112" s="29">
        <f t="shared" si="18"/>
        <v>0</v>
      </c>
      <c r="F112" s="29">
        <f t="shared" si="18"/>
        <v>0</v>
      </c>
      <c r="G112" s="33">
        <f>G113</f>
        <v>0</v>
      </c>
      <c r="H112" s="33">
        <f>H113</f>
        <v>0</v>
      </c>
      <c r="I112" s="29">
        <f t="shared" si="19"/>
        <v>0</v>
      </c>
      <c r="J112" s="29">
        <f t="shared" si="19"/>
        <v>0</v>
      </c>
    </row>
    <row r="113" spans="1:10" x14ac:dyDescent="0.25">
      <c r="A113" s="27" t="s">
        <v>36</v>
      </c>
      <c r="B113" s="97" t="s">
        <v>209</v>
      </c>
      <c r="C113" s="98">
        <v>0</v>
      </c>
      <c r="D113" s="98"/>
      <c r="E113" s="29">
        <f t="shared" si="18"/>
        <v>0</v>
      </c>
      <c r="F113" s="29">
        <f t="shared" si="18"/>
        <v>0</v>
      </c>
      <c r="G113" s="98">
        <v>0</v>
      </c>
      <c r="H113" s="98"/>
      <c r="I113" s="29">
        <f t="shared" si="19"/>
        <v>0</v>
      </c>
      <c r="J113" s="29">
        <f t="shared" si="19"/>
        <v>0</v>
      </c>
    </row>
    <row r="114" spans="1:10" x14ac:dyDescent="0.25">
      <c r="A114" s="27" t="s">
        <v>38</v>
      </c>
      <c r="B114" s="99" t="s">
        <v>210</v>
      </c>
      <c r="C114" s="98">
        <f t="shared" ref="C114:J114" si="20">C115+C116+C117+C118+C119+C120+C121+C122</f>
        <v>0</v>
      </c>
      <c r="D114" s="98">
        <f t="shared" si="20"/>
        <v>0</v>
      </c>
      <c r="E114" s="98">
        <f t="shared" si="20"/>
        <v>0</v>
      </c>
      <c r="F114" s="98">
        <f t="shared" si="20"/>
        <v>0</v>
      </c>
      <c r="G114" s="98">
        <f t="shared" si="20"/>
        <v>0</v>
      </c>
      <c r="H114" s="98">
        <f t="shared" si="20"/>
        <v>0</v>
      </c>
      <c r="I114" s="98">
        <f t="shared" si="20"/>
        <v>0</v>
      </c>
      <c r="J114" s="98">
        <f t="shared" si="20"/>
        <v>0</v>
      </c>
    </row>
    <row r="115" spans="1:10" ht="22.5" x14ac:dyDescent="0.25">
      <c r="A115" s="27" t="s">
        <v>40</v>
      </c>
      <c r="B115" s="100" t="s">
        <v>211</v>
      </c>
      <c r="C115" s="98"/>
      <c r="D115" s="98"/>
      <c r="E115" s="98"/>
      <c r="F115" s="98"/>
      <c r="G115" s="98"/>
      <c r="H115" s="98"/>
      <c r="I115" s="98"/>
      <c r="J115" s="98"/>
    </row>
    <row r="116" spans="1:10" ht="22.5" x14ac:dyDescent="0.25">
      <c r="A116" s="27" t="s">
        <v>212</v>
      </c>
      <c r="B116" s="101" t="s">
        <v>213</v>
      </c>
      <c r="C116" s="98"/>
      <c r="D116" s="98"/>
      <c r="E116" s="98"/>
      <c r="F116" s="98"/>
      <c r="G116" s="98"/>
      <c r="H116" s="98"/>
      <c r="I116" s="98"/>
      <c r="J116" s="98"/>
    </row>
    <row r="117" spans="1:10" ht="22.5" x14ac:dyDescent="0.25">
      <c r="A117" s="27" t="s">
        <v>214</v>
      </c>
      <c r="B117" s="89" t="s">
        <v>192</v>
      </c>
      <c r="C117" s="98"/>
      <c r="D117" s="98"/>
      <c r="E117" s="98"/>
      <c r="F117" s="98"/>
      <c r="G117" s="98"/>
      <c r="H117" s="98"/>
      <c r="I117" s="98"/>
      <c r="J117" s="98"/>
    </row>
    <row r="118" spans="1:10" x14ac:dyDescent="0.25">
      <c r="A118" s="27" t="s">
        <v>215</v>
      </c>
      <c r="B118" s="89" t="s">
        <v>216</v>
      </c>
      <c r="C118" s="98"/>
      <c r="D118" s="98"/>
      <c r="E118" s="98"/>
      <c r="F118" s="98"/>
      <c r="G118" s="98"/>
      <c r="H118" s="98"/>
      <c r="I118" s="98"/>
      <c r="J118" s="98"/>
    </row>
    <row r="119" spans="1:10" ht="22.5" x14ac:dyDescent="0.25">
      <c r="A119" s="27" t="s">
        <v>217</v>
      </c>
      <c r="B119" s="89" t="s">
        <v>218</v>
      </c>
      <c r="C119" s="98"/>
      <c r="D119" s="98"/>
      <c r="E119" s="98"/>
      <c r="F119" s="98"/>
      <c r="G119" s="98"/>
      <c r="H119" s="98"/>
      <c r="I119" s="98"/>
      <c r="J119" s="98"/>
    </row>
    <row r="120" spans="1:10" ht="22.5" x14ac:dyDescent="0.25">
      <c r="A120" s="27" t="s">
        <v>219</v>
      </c>
      <c r="B120" s="89" t="s">
        <v>198</v>
      </c>
      <c r="C120" s="98"/>
      <c r="D120" s="98"/>
      <c r="E120" s="98"/>
      <c r="F120" s="98"/>
      <c r="G120" s="98"/>
      <c r="H120" s="98"/>
      <c r="I120" s="98"/>
      <c r="J120" s="98"/>
    </row>
    <row r="121" spans="1:10" x14ac:dyDescent="0.25">
      <c r="A121" s="27" t="s">
        <v>220</v>
      </c>
      <c r="B121" s="89" t="s">
        <v>221</v>
      </c>
      <c r="C121" s="98"/>
      <c r="D121" s="98"/>
      <c r="E121" s="98"/>
      <c r="F121" s="98"/>
      <c r="G121" s="98"/>
      <c r="H121" s="98"/>
      <c r="I121" s="98"/>
      <c r="J121" s="98"/>
    </row>
    <row r="122" spans="1:10" ht="23.25" thickBot="1" x14ac:dyDescent="0.3">
      <c r="A122" s="90" t="s">
        <v>222</v>
      </c>
      <c r="B122" s="89" t="s">
        <v>223</v>
      </c>
      <c r="C122" s="102"/>
      <c r="D122" s="102"/>
      <c r="E122" s="102"/>
      <c r="F122" s="102"/>
      <c r="G122" s="102"/>
      <c r="H122" s="102"/>
      <c r="I122" s="102"/>
      <c r="J122" s="102"/>
    </row>
    <row r="123" spans="1:10" ht="15.75" thickBot="1" x14ac:dyDescent="0.3">
      <c r="A123" s="36" t="s">
        <v>42</v>
      </c>
      <c r="B123" s="103" t="s">
        <v>224</v>
      </c>
      <c r="C123" s="26">
        <f>+C124+C125</f>
        <v>0</v>
      </c>
      <c r="D123" s="26">
        <f>+D124+D125</f>
        <v>0</v>
      </c>
      <c r="E123" s="26">
        <f t="shared" ref="E123:F125" si="21">D123+C123</f>
        <v>0</v>
      </c>
      <c r="F123" s="26">
        <f t="shared" si="21"/>
        <v>0</v>
      </c>
      <c r="G123" s="26">
        <f>+G124+G125</f>
        <v>0</v>
      </c>
      <c r="H123" s="26">
        <f>+H124+H125</f>
        <v>0</v>
      </c>
      <c r="I123" s="26">
        <f t="shared" ref="I123:J125" si="22">H123+G123</f>
        <v>0</v>
      </c>
      <c r="J123" s="26">
        <f t="shared" si="22"/>
        <v>0</v>
      </c>
    </row>
    <row r="124" spans="1:10" x14ac:dyDescent="0.25">
      <c r="A124" s="27" t="s">
        <v>44</v>
      </c>
      <c r="B124" s="104" t="s">
        <v>225</v>
      </c>
      <c r="C124" s="29">
        <v>0</v>
      </c>
      <c r="D124" s="29"/>
      <c r="E124" s="29">
        <f t="shared" si="21"/>
        <v>0</v>
      </c>
      <c r="F124" s="29">
        <f t="shared" si="21"/>
        <v>0</v>
      </c>
      <c r="G124" s="29">
        <v>0</v>
      </c>
      <c r="H124" s="29"/>
      <c r="I124" s="29">
        <f t="shared" si="22"/>
        <v>0</v>
      </c>
      <c r="J124" s="29">
        <f t="shared" si="22"/>
        <v>0</v>
      </c>
    </row>
    <row r="125" spans="1:10" ht="15.75" thickBot="1" x14ac:dyDescent="0.3">
      <c r="A125" s="38" t="s">
        <v>46</v>
      </c>
      <c r="B125" s="97" t="s">
        <v>226</v>
      </c>
      <c r="C125" s="40"/>
      <c r="D125" s="40"/>
      <c r="E125" s="29">
        <f t="shared" si="21"/>
        <v>0</v>
      </c>
      <c r="F125" s="29">
        <f t="shared" si="21"/>
        <v>0</v>
      </c>
      <c r="G125" s="40"/>
      <c r="H125" s="40"/>
      <c r="I125" s="29">
        <f t="shared" si="22"/>
        <v>0</v>
      </c>
      <c r="J125" s="29">
        <f t="shared" si="22"/>
        <v>0</v>
      </c>
    </row>
    <row r="126" spans="1:10" ht="15.75" thickBot="1" x14ac:dyDescent="0.3">
      <c r="A126" s="36" t="s">
        <v>227</v>
      </c>
      <c r="B126" s="103" t="s">
        <v>228</v>
      </c>
      <c r="C126" s="26">
        <f t="shared" ref="C126:J126" si="23">+C93+C109+C123</f>
        <v>30495</v>
      </c>
      <c r="D126" s="26">
        <f t="shared" si="23"/>
        <v>23560</v>
      </c>
      <c r="E126" s="26">
        <f t="shared" si="23"/>
        <v>6935</v>
      </c>
      <c r="F126" s="26">
        <f t="shared" si="23"/>
        <v>0</v>
      </c>
      <c r="G126" s="26">
        <f t="shared" si="23"/>
        <v>30516</v>
      </c>
      <c r="H126" s="26">
        <f t="shared" si="23"/>
        <v>23560</v>
      </c>
      <c r="I126" s="26">
        <f t="shared" si="23"/>
        <v>6956</v>
      </c>
      <c r="J126" s="26">
        <f t="shared" si="23"/>
        <v>0</v>
      </c>
    </row>
    <row r="127" spans="1:10" ht="21.75" thickBot="1" x14ac:dyDescent="0.3">
      <c r="A127" s="36" t="s">
        <v>70</v>
      </c>
      <c r="B127" s="103" t="s">
        <v>229</v>
      </c>
      <c r="C127" s="26">
        <f t="shared" ref="C127:J127" si="24">+C128+C129+C130</f>
        <v>0</v>
      </c>
      <c r="D127" s="26">
        <f t="shared" si="24"/>
        <v>0</v>
      </c>
      <c r="E127" s="26">
        <f t="shared" si="24"/>
        <v>0</v>
      </c>
      <c r="F127" s="26">
        <f t="shared" si="24"/>
        <v>0</v>
      </c>
      <c r="G127" s="26">
        <f t="shared" si="24"/>
        <v>0</v>
      </c>
      <c r="H127" s="26">
        <f t="shared" si="24"/>
        <v>0</v>
      </c>
      <c r="I127" s="26">
        <f t="shared" si="24"/>
        <v>0</v>
      </c>
      <c r="J127" s="26">
        <f t="shared" si="24"/>
        <v>0</v>
      </c>
    </row>
    <row r="128" spans="1:10" s="78" customFormat="1" ht="12.75" x14ac:dyDescent="0.25">
      <c r="A128" s="27" t="s">
        <v>72</v>
      </c>
      <c r="B128" s="104" t="s">
        <v>230</v>
      </c>
      <c r="C128" s="98"/>
      <c r="D128" s="98"/>
      <c r="E128" s="98"/>
      <c r="F128" s="98"/>
      <c r="G128" s="98"/>
      <c r="H128" s="98"/>
      <c r="I128" s="98"/>
      <c r="J128" s="98"/>
    </row>
    <row r="129" spans="1:10" ht="22.5" x14ac:dyDescent="0.25">
      <c r="A129" s="27" t="s">
        <v>74</v>
      </c>
      <c r="B129" s="104" t="s">
        <v>231</v>
      </c>
      <c r="C129" s="98"/>
      <c r="D129" s="98"/>
      <c r="E129" s="98"/>
      <c r="F129" s="98"/>
      <c r="G129" s="98"/>
      <c r="H129" s="98"/>
      <c r="I129" s="98"/>
      <c r="J129" s="98"/>
    </row>
    <row r="130" spans="1:10" ht="15.75" thickBot="1" x14ac:dyDescent="0.3">
      <c r="A130" s="90" t="s">
        <v>76</v>
      </c>
      <c r="B130" s="105" t="s">
        <v>232</v>
      </c>
      <c r="C130" s="98"/>
      <c r="D130" s="98"/>
      <c r="E130" s="98"/>
      <c r="F130" s="98"/>
      <c r="G130" s="98"/>
      <c r="H130" s="98"/>
      <c r="I130" s="98"/>
      <c r="J130" s="98"/>
    </row>
    <row r="131" spans="1:10" ht="15.75" thickBot="1" x14ac:dyDescent="0.3">
      <c r="A131" s="36" t="s">
        <v>92</v>
      </c>
      <c r="B131" s="103" t="s">
        <v>233</v>
      </c>
      <c r="C131" s="26">
        <f t="shared" ref="C131:J131" si="25">+C132+C133+C134+C135</f>
        <v>0</v>
      </c>
      <c r="D131" s="26">
        <f t="shared" si="25"/>
        <v>0</v>
      </c>
      <c r="E131" s="26">
        <f t="shared" si="25"/>
        <v>0</v>
      </c>
      <c r="F131" s="26">
        <f t="shared" si="25"/>
        <v>0</v>
      </c>
      <c r="G131" s="26">
        <f t="shared" si="25"/>
        <v>0</v>
      </c>
      <c r="H131" s="26">
        <f t="shared" si="25"/>
        <v>0</v>
      </c>
      <c r="I131" s="26">
        <f t="shared" si="25"/>
        <v>0</v>
      </c>
      <c r="J131" s="26">
        <f t="shared" si="25"/>
        <v>0</v>
      </c>
    </row>
    <row r="132" spans="1:10" x14ac:dyDescent="0.25">
      <c r="A132" s="27" t="s">
        <v>94</v>
      </c>
      <c r="B132" s="104" t="s">
        <v>234</v>
      </c>
      <c r="C132" s="98"/>
      <c r="D132" s="98"/>
      <c r="E132" s="98"/>
      <c r="F132" s="98"/>
      <c r="G132" s="98"/>
      <c r="H132" s="98"/>
      <c r="I132" s="98"/>
      <c r="J132" s="98"/>
    </row>
    <row r="133" spans="1:10" x14ac:dyDescent="0.25">
      <c r="A133" s="27" t="s">
        <v>96</v>
      </c>
      <c r="B133" s="104" t="s">
        <v>235</v>
      </c>
      <c r="C133" s="98"/>
      <c r="D133" s="98"/>
      <c r="E133" s="98"/>
      <c r="F133" s="98"/>
      <c r="G133" s="98"/>
      <c r="H133" s="98"/>
      <c r="I133" s="98"/>
      <c r="J133" s="98"/>
    </row>
    <row r="134" spans="1:10" x14ac:dyDescent="0.25">
      <c r="A134" s="27" t="s">
        <v>98</v>
      </c>
      <c r="B134" s="104" t="s">
        <v>236</v>
      </c>
      <c r="C134" s="98"/>
      <c r="D134" s="98"/>
      <c r="E134" s="98"/>
      <c r="F134" s="98"/>
      <c r="G134" s="98"/>
      <c r="H134" s="98"/>
      <c r="I134" s="98"/>
      <c r="J134" s="98"/>
    </row>
    <row r="135" spans="1:10" s="78" customFormat="1" ht="13.5" thickBot="1" x14ac:dyDescent="0.3">
      <c r="A135" s="90" t="s">
        <v>100</v>
      </c>
      <c r="B135" s="105" t="s">
        <v>237</v>
      </c>
      <c r="C135" s="98"/>
      <c r="D135" s="98"/>
      <c r="E135" s="98"/>
      <c r="F135" s="98"/>
      <c r="G135" s="98"/>
      <c r="H135" s="98"/>
      <c r="I135" s="98"/>
      <c r="J135" s="98"/>
    </row>
    <row r="136" spans="1:10" ht="15.75" thickBot="1" x14ac:dyDescent="0.3">
      <c r="A136" s="36" t="s">
        <v>238</v>
      </c>
      <c r="B136" s="103" t="s">
        <v>239</v>
      </c>
      <c r="C136" s="41">
        <f>+C137+C138+C139+C140</f>
        <v>0</v>
      </c>
      <c r="D136" s="41">
        <f>+D137+D138+D139+D140</f>
        <v>0</v>
      </c>
      <c r="E136" s="41">
        <f>D136+C136</f>
        <v>0</v>
      </c>
      <c r="F136" s="41">
        <f>E136+D136</f>
        <v>0</v>
      </c>
      <c r="G136" s="41">
        <f>+G137+G138+G139+G140</f>
        <v>0</v>
      </c>
      <c r="H136" s="41">
        <f>+H137+H138+H139+H140</f>
        <v>0</v>
      </c>
      <c r="I136" s="41">
        <f>H136+G136</f>
        <v>0</v>
      </c>
      <c r="J136" s="41">
        <f>I136+H136</f>
        <v>0</v>
      </c>
    </row>
    <row r="137" spans="1:10" x14ac:dyDescent="0.25">
      <c r="A137" s="27" t="s">
        <v>106</v>
      </c>
      <c r="B137" s="104" t="s">
        <v>240</v>
      </c>
      <c r="C137" s="98">
        <v>0</v>
      </c>
      <c r="D137" s="98"/>
      <c r="E137" s="98">
        <f>D137+C137</f>
        <v>0</v>
      </c>
      <c r="F137" s="98">
        <f>E137+D137</f>
        <v>0</v>
      </c>
      <c r="G137" s="98">
        <v>0</v>
      </c>
      <c r="H137" s="98"/>
      <c r="I137" s="98">
        <f>H137+G137</f>
        <v>0</v>
      </c>
      <c r="J137" s="98">
        <f>I137+H137</f>
        <v>0</v>
      </c>
    </row>
    <row r="138" spans="1:10" x14ac:dyDescent="0.25">
      <c r="A138" s="27" t="s">
        <v>108</v>
      </c>
      <c r="B138" s="104" t="s">
        <v>241</v>
      </c>
      <c r="C138" s="98"/>
      <c r="D138" s="98"/>
      <c r="E138" s="98"/>
      <c r="F138" s="98"/>
      <c r="G138" s="98"/>
      <c r="H138" s="98"/>
      <c r="I138" s="98"/>
      <c r="J138" s="98"/>
    </row>
    <row r="139" spans="1:10" s="78" customFormat="1" ht="12.75" x14ac:dyDescent="0.25">
      <c r="A139" s="27" t="s">
        <v>110</v>
      </c>
      <c r="B139" s="104" t="s">
        <v>242</v>
      </c>
      <c r="C139" s="98"/>
      <c r="D139" s="98"/>
      <c r="E139" s="98"/>
      <c r="F139" s="98"/>
      <c r="G139" s="98"/>
      <c r="H139" s="98"/>
      <c r="I139" s="98"/>
      <c r="J139" s="98"/>
    </row>
    <row r="140" spans="1:10" s="78" customFormat="1" ht="13.5" thickBot="1" x14ac:dyDescent="0.3">
      <c r="A140" s="90" t="s">
        <v>112</v>
      </c>
      <c r="B140" s="105" t="s">
        <v>243</v>
      </c>
      <c r="C140" s="98"/>
      <c r="D140" s="98"/>
      <c r="E140" s="98"/>
      <c r="F140" s="98"/>
      <c r="G140" s="98"/>
      <c r="H140" s="98"/>
      <c r="I140" s="98"/>
      <c r="J140" s="98"/>
    </row>
    <row r="141" spans="1:10" s="78" customFormat="1" ht="13.5" thickBot="1" x14ac:dyDescent="0.3">
      <c r="A141" s="36" t="s">
        <v>114</v>
      </c>
      <c r="B141" s="103" t="s">
        <v>244</v>
      </c>
      <c r="C141" s="106">
        <f t="shared" ref="C141:J141" si="26">+C142+C143+C144+C145</f>
        <v>0</v>
      </c>
      <c r="D141" s="106">
        <f t="shared" si="26"/>
        <v>0</v>
      </c>
      <c r="E141" s="106">
        <f t="shared" si="26"/>
        <v>0</v>
      </c>
      <c r="F141" s="106">
        <f t="shared" si="26"/>
        <v>0</v>
      </c>
      <c r="G141" s="106">
        <f t="shared" si="26"/>
        <v>0</v>
      </c>
      <c r="H141" s="106">
        <f t="shared" si="26"/>
        <v>0</v>
      </c>
      <c r="I141" s="106">
        <f t="shared" si="26"/>
        <v>0</v>
      </c>
      <c r="J141" s="106">
        <f t="shared" si="26"/>
        <v>0</v>
      </c>
    </row>
    <row r="142" spans="1:10" s="78" customFormat="1" ht="12.75" x14ac:dyDescent="0.25">
      <c r="A142" s="27" t="s">
        <v>116</v>
      </c>
      <c r="B142" s="104" t="s">
        <v>245</v>
      </c>
      <c r="C142" s="98"/>
      <c r="D142" s="98"/>
      <c r="E142" s="98"/>
      <c r="F142" s="98"/>
      <c r="G142" s="98"/>
      <c r="H142" s="98"/>
      <c r="I142" s="98"/>
      <c r="J142" s="98"/>
    </row>
    <row r="143" spans="1:10" s="78" customFormat="1" ht="12.75" x14ac:dyDescent="0.25">
      <c r="A143" s="27" t="s">
        <v>118</v>
      </c>
      <c r="B143" s="104" t="s">
        <v>246</v>
      </c>
      <c r="C143" s="98"/>
      <c r="D143" s="98"/>
      <c r="E143" s="98"/>
      <c r="F143" s="98"/>
      <c r="G143" s="98"/>
      <c r="H143" s="98"/>
      <c r="I143" s="98"/>
      <c r="J143" s="98"/>
    </row>
    <row r="144" spans="1:10" s="78" customFormat="1" ht="12.75" x14ac:dyDescent="0.25">
      <c r="A144" s="27" t="s">
        <v>120</v>
      </c>
      <c r="B144" s="104" t="s">
        <v>247</v>
      </c>
      <c r="C144" s="98"/>
      <c r="D144" s="98"/>
      <c r="E144" s="98"/>
      <c r="F144" s="98"/>
      <c r="G144" s="98"/>
      <c r="H144" s="98"/>
      <c r="I144" s="98"/>
      <c r="J144" s="98"/>
    </row>
    <row r="145" spans="1:10" ht="15.75" thickBot="1" x14ac:dyDescent="0.3">
      <c r="A145" s="27" t="s">
        <v>122</v>
      </c>
      <c r="B145" s="104" t="s">
        <v>248</v>
      </c>
      <c r="C145" s="98"/>
      <c r="D145" s="98"/>
      <c r="E145" s="98"/>
      <c r="F145" s="98"/>
      <c r="G145" s="98"/>
      <c r="H145" s="98"/>
      <c r="I145" s="98"/>
      <c r="J145" s="98"/>
    </row>
    <row r="146" spans="1:10" ht="15.75" thickBot="1" x14ac:dyDescent="0.3">
      <c r="A146" s="36" t="s">
        <v>124</v>
      </c>
      <c r="B146" s="103" t="s">
        <v>249</v>
      </c>
      <c r="C146" s="107">
        <f t="shared" ref="C146:J146" si="27">+C127+C131+C136+C141</f>
        <v>0</v>
      </c>
      <c r="D146" s="107">
        <f t="shared" si="27"/>
        <v>0</v>
      </c>
      <c r="E146" s="107">
        <f t="shared" si="27"/>
        <v>0</v>
      </c>
      <c r="F146" s="107">
        <f t="shared" si="27"/>
        <v>0</v>
      </c>
      <c r="G146" s="107">
        <f t="shared" si="27"/>
        <v>0</v>
      </c>
      <c r="H146" s="107">
        <f t="shared" si="27"/>
        <v>0</v>
      </c>
      <c r="I146" s="107">
        <f t="shared" si="27"/>
        <v>0</v>
      </c>
      <c r="J146" s="107">
        <f t="shared" si="27"/>
        <v>0</v>
      </c>
    </row>
    <row r="147" spans="1:10" ht="15.75" thickBot="1" x14ac:dyDescent="0.3">
      <c r="A147" s="108" t="s">
        <v>250</v>
      </c>
      <c r="B147" s="109" t="s">
        <v>251</v>
      </c>
      <c r="C147" s="107">
        <f t="shared" ref="C147:J147" si="28">+C126+C146</f>
        <v>30495</v>
      </c>
      <c r="D147" s="107">
        <f t="shared" si="28"/>
        <v>23560</v>
      </c>
      <c r="E147" s="107">
        <f t="shared" si="28"/>
        <v>6935</v>
      </c>
      <c r="F147" s="107">
        <f t="shared" si="28"/>
        <v>0</v>
      </c>
      <c r="G147" s="107">
        <f t="shared" si="28"/>
        <v>30516</v>
      </c>
      <c r="H147" s="107">
        <f t="shared" si="28"/>
        <v>23560</v>
      </c>
      <c r="I147" s="107">
        <f t="shared" si="28"/>
        <v>6956</v>
      </c>
      <c r="J147" s="107">
        <f t="shared" si="28"/>
        <v>0</v>
      </c>
    </row>
    <row r="148" spans="1:10" x14ac:dyDescent="0.25">
      <c r="A148" s="110"/>
      <c r="B148" s="111"/>
      <c r="C148" s="112"/>
      <c r="D148" s="112"/>
      <c r="E148" s="112"/>
      <c r="F148" s="112"/>
      <c r="G148" s="112"/>
      <c r="H148" s="112"/>
      <c r="I148" s="112"/>
      <c r="J148" s="112"/>
    </row>
    <row r="149" spans="1:10" x14ac:dyDescent="0.25">
      <c r="A149" s="110"/>
      <c r="B149" s="111"/>
      <c r="C149" s="112"/>
      <c r="D149" s="112"/>
      <c r="E149" s="112"/>
      <c r="F149" s="112"/>
      <c r="G149" s="112"/>
      <c r="H149" s="112"/>
      <c r="I149" s="112"/>
      <c r="J149" s="112"/>
    </row>
    <row r="150" spans="1:10" x14ac:dyDescent="0.25">
      <c r="A150" s="113"/>
      <c r="B150" s="114"/>
      <c r="C150" s="115"/>
      <c r="D150" s="115"/>
      <c r="E150" s="115"/>
      <c r="F150" s="115"/>
      <c r="G150" s="115"/>
      <c r="H150" s="115"/>
      <c r="I150" s="115"/>
      <c r="J150" s="115"/>
    </row>
    <row r="151" spans="1:10" x14ac:dyDescent="0.25">
      <c r="A151" s="116"/>
      <c r="B151" s="117"/>
      <c r="C151" s="118"/>
      <c r="D151" s="119"/>
      <c r="E151" s="119"/>
      <c r="F151" s="119"/>
      <c r="G151" s="118"/>
      <c r="H151" s="119"/>
      <c r="I151" s="119"/>
      <c r="J151" s="119"/>
    </row>
    <row r="152" spans="1:10" x14ac:dyDescent="0.25">
      <c r="A152" s="116"/>
      <c r="B152" s="117"/>
      <c r="C152" s="119"/>
      <c r="D152" s="119"/>
      <c r="E152" s="119"/>
      <c r="F152" s="119"/>
      <c r="G152" s="119"/>
      <c r="H152" s="119"/>
      <c r="I152" s="119"/>
      <c r="J152" s="119"/>
    </row>
    <row r="153" spans="1:10" x14ac:dyDescent="0.25">
      <c r="A153" s="113"/>
      <c r="B153" s="114"/>
      <c r="C153" s="115"/>
      <c r="D153" s="115"/>
      <c r="E153" s="115"/>
      <c r="F153" s="115"/>
      <c r="G153" s="115"/>
      <c r="H153" s="115"/>
      <c r="I153" s="115"/>
      <c r="J153" s="115"/>
    </row>
    <row r="154" spans="1:10" x14ac:dyDescent="0.25">
      <c r="A154" s="113"/>
      <c r="B154" s="114"/>
      <c r="C154" s="115"/>
      <c r="D154" s="115"/>
      <c r="E154" s="115"/>
      <c r="F154" s="115"/>
      <c r="G154" s="115"/>
      <c r="H154" s="115"/>
      <c r="I154" s="115"/>
      <c r="J154" s="115"/>
    </row>
    <row r="155" spans="1:10" x14ac:dyDescent="0.25">
      <c r="A155" s="113"/>
      <c r="B155" s="114"/>
      <c r="C155" s="115"/>
      <c r="D155" s="115"/>
      <c r="E155" s="115"/>
      <c r="F155" s="115"/>
      <c r="G155" s="115"/>
      <c r="H155" s="115"/>
      <c r="I155" s="115"/>
      <c r="J155" s="115"/>
    </row>
    <row r="156" spans="1:10" x14ac:dyDescent="0.25">
      <c r="A156" s="113"/>
      <c r="B156" s="114"/>
      <c r="C156" s="115"/>
      <c r="D156" s="115"/>
      <c r="E156" s="115"/>
      <c r="F156" s="115"/>
      <c r="G156" s="115"/>
      <c r="H156" s="115"/>
      <c r="I156" s="115"/>
      <c r="J156" s="115"/>
    </row>
  </sheetData>
  <mergeCells count="14">
    <mergeCell ref="I5:I6"/>
    <mergeCell ref="J5:J6"/>
    <mergeCell ref="C90:F90"/>
    <mergeCell ref="G90:J90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
Tiszagyulaháza Aprajafalva Óvoda 2017.évi költségvetési bevételei és kiadásai, előirányzat csoportonként és kiemelt előirányzatonként&amp;R&amp;"-,Dőlt"&amp;8 3.melléklet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2017-06-28T08:54:49Z</dcterms:created>
  <dcterms:modified xsi:type="dcterms:W3CDTF">2017-06-28T08:55:13Z</dcterms:modified>
</cp:coreProperties>
</file>