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űlések\2015\2015_05_26\zárszámadás\"/>
    </mc:Choice>
  </mc:AlternateContent>
  <bookViews>
    <workbookView xWindow="120" yWindow="12" windowWidth="15192" windowHeight="8196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E98" i="1" l="1"/>
  <c r="E93" i="1"/>
  <c r="D93" i="1"/>
  <c r="C93" i="1"/>
  <c r="D38" i="1"/>
  <c r="D46" i="1" s="1"/>
  <c r="E38" i="1"/>
  <c r="D27" i="1"/>
  <c r="E27" i="1"/>
  <c r="C19" i="1"/>
  <c r="D19" i="1"/>
  <c r="D35" i="1" s="1"/>
  <c r="E19" i="1"/>
  <c r="D26" i="1"/>
  <c r="E108" i="1"/>
  <c r="D108" i="1"/>
  <c r="D98" i="1"/>
  <c r="C98" i="1"/>
  <c r="D85" i="1"/>
  <c r="E85" i="1"/>
  <c r="C85" i="1"/>
  <c r="D80" i="1"/>
  <c r="E80" i="1"/>
  <c r="D77" i="1"/>
  <c r="E77" i="1"/>
  <c r="C77" i="1"/>
  <c r="D70" i="1"/>
  <c r="E70" i="1"/>
  <c r="E65" i="1"/>
  <c r="D65" i="1"/>
  <c r="C65" i="1"/>
  <c r="D61" i="1"/>
  <c r="E61" i="1"/>
  <c r="C61" i="1"/>
  <c r="E46" i="1"/>
  <c r="E26" i="1"/>
  <c r="E35" i="1" s="1"/>
  <c r="D13" i="1"/>
  <c r="E13" i="1"/>
  <c r="C13" i="1"/>
  <c r="E4" i="1" l="1"/>
  <c r="D86" i="1"/>
  <c r="D66" i="1"/>
  <c r="E86" i="1"/>
  <c r="D4" i="1"/>
  <c r="E66" i="1"/>
  <c r="C38" i="1"/>
  <c r="C46" i="1" s="1"/>
  <c r="E103" i="1" l="1"/>
  <c r="E53" i="1" s="1"/>
  <c r="D103" i="1"/>
  <c r="D53" i="1" s="1"/>
  <c r="C108" i="1"/>
  <c r="C26" i="1"/>
  <c r="C35" i="1" s="1"/>
  <c r="C70" i="1" l="1"/>
  <c r="C66" i="1"/>
  <c r="C4" i="1" l="1"/>
  <c r="C80" i="1"/>
  <c r="C86" i="1" s="1"/>
  <c r="C103" i="1" s="1"/>
  <c r="C53" i="1" l="1"/>
</calcChain>
</file>

<file path=xl/sharedStrings.xml><?xml version="1.0" encoding="utf-8"?>
<sst xmlns="http://schemas.openxmlformats.org/spreadsheetml/2006/main" count="201" uniqueCount="151">
  <si>
    <t>Nagyberény Község Önkormányzata</t>
  </si>
  <si>
    <t>Eredeti előirányzat (eFt)</t>
  </si>
  <si>
    <t>1.</t>
  </si>
  <si>
    <t>Helyi önkormányzatok működésének általános támogatása</t>
  </si>
  <si>
    <t>2.</t>
  </si>
  <si>
    <t>Települési önkormányzatok egyes köznevelési feladatainak támogatása</t>
  </si>
  <si>
    <t>3.</t>
  </si>
  <si>
    <t>Települési önkormányzatok szociális gyermekjóléti és gyermekétkeztetési feladatainak támogatása</t>
  </si>
  <si>
    <t>4.</t>
  </si>
  <si>
    <t>5.</t>
  </si>
  <si>
    <t>Működési célú központosított előirányzatok</t>
  </si>
  <si>
    <t>6.</t>
  </si>
  <si>
    <t>7.</t>
  </si>
  <si>
    <t>Gépjárműadók</t>
  </si>
  <si>
    <t>8.</t>
  </si>
  <si>
    <t>10.</t>
  </si>
  <si>
    <t>11.</t>
  </si>
  <si>
    <t>Szolgáltatások ellenértéke</t>
  </si>
  <si>
    <t>12.</t>
  </si>
  <si>
    <t>Ellátási díjak</t>
  </si>
  <si>
    <t>13.</t>
  </si>
  <si>
    <t>Kiszámlázott általános forgalmi adó</t>
  </si>
  <si>
    <t>14.</t>
  </si>
  <si>
    <t>Kamatbevételek</t>
  </si>
  <si>
    <t>15.</t>
  </si>
  <si>
    <t>Egyéb működési bevételek</t>
  </si>
  <si>
    <t>16.</t>
  </si>
  <si>
    <t>17.</t>
  </si>
  <si>
    <t>18.</t>
  </si>
  <si>
    <t>19.</t>
  </si>
  <si>
    <t xml:space="preserve">Felhalmozási célú átvett pénzeszközök </t>
  </si>
  <si>
    <t>21.</t>
  </si>
  <si>
    <t>22.</t>
  </si>
  <si>
    <t>23.</t>
  </si>
  <si>
    <t>24.</t>
  </si>
  <si>
    <t>Eredeti előirányzat (eFT)</t>
  </si>
  <si>
    <t>Törvény szerinti illetmények, munkabérek</t>
  </si>
  <si>
    <t>Béren kívüli juttatások</t>
  </si>
  <si>
    <t>Egyéb költségtérítések</t>
  </si>
  <si>
    <t>Választott tisztségviselők juttatásai</t>
  </si>
  <si>
    <t>Munkavégzésre irányuló egyéb jogviszonyban nem saját foglalkoztatottnak fizetett juttatások</t>
  </si>
  <si>
    <t xml:space="preserve">Munkaadókat terhelő járulékok és szociális hozzájárulási adó                                                                            </t>
  </si>
  <si>
    <t>Üzemeltetési anyagok beszerzése</t>
  </si>
  <si>
    <t xml:space="preserve">Kommunikációs szolgáltatások </t>
  </si>
  <si>
    <t>Közüzemi díjak</t>
  </si>
  <si>
    <t>Karbantartási, kisjavítási szolgáltatások</t>
  </si>
  <si>
    <t xml:space="preserve">Szakmai tevékenységet segítő szolgáltatások </t>
  </si>
  <si>
    <t>Egyéb szolgáltatások</t>
  </si>
  <si>
    <t>25.</t>
  </si>
  <si>
    <t>Kiküldetések kiadásai</t>
  </si>
  <si>
    <t>26.</t>
  </si>
  <si>
    <t>Reklám- és propagandakiadások</t>
  </si>
  <si>
    <t>27.</t>
  </si>
  <si>
    <t>28.</t>
  </si>
  <si>
    <t>Működési célú előzetesen felszámított általános forgalmi adó</t>
  </si>
  <si>
    <t>29.</t>
  </si>
  <si>
    <t>30.</t>
  </si>
  <si>
    <t>Egyéb dologi kiadások</t>
  </si>
  <si>
    <t>31.</t>
  </si>
  <si>
    <t>32.</t>
  </si>
  <si>
    <t>33.</t>
  </si>
  <si>
    <t>35.</t>
  </si>
  <si>
    <t>Betegséggel kapcsolatos (nem társadalombiztosítási) ellátások</t>
  </si>
  <si>
    <t>36.</t>
  </si>
  <si>
    <t>Foglalkoztatással, munkanélküliséggel kapcsolatos ellátások</t>
  </si>
  <si>
    <t>37.</t>
  </si>
  <si>
    <t>Lakhatással kapcsolatos ellátások</t>
  </si>
  <si>
    <t>Egyéb nem intézményi ellátások</t>
  </si>
  <si>
    <t>Elvonások és befizetések</t>
  </si>
  <si>
    <t>Központi irányítószervi támogatások folyósítása</t>
  </si>
  <si>
    <t>Egyéb pénzügyi műveletek kiadásai</t>
  </si>
  <si>
    <t>Települési önkormányzatok kulturális feladatainak támogatása (könyvtár és közművelődés)</t>
  </si>
  <si>
    <t xml:space="preserve">Szakmai anyagok beszerzése </t>
  </si>
  <si>
    <t>Egyéb működési célú támogatások államháztartáson kívülre</t>
  </si>
  <si>
    <t>ebből:    Óvoda</t>
  </si>
  <si>
    <t xml:space="preserve">                 Közös Hivatal</t>
  </si>
  <si>
    <t>9.</t>
  </si>
  <si>
    <t>20.</t>
  </si>
  <si>
    <t>34.</t>
  </si>
  <si>
    <t>MŰKÖDÉSI BEVÉTELEK</t>
  </si>
  <si>
    <t>Előző év költségvetési maradványának igénybevétele működési célra</t>
  </si>
  <si>
    <t>BEVÉTELEK MINDÖSSZESEN</t>
  </si>
  <si>
    <t>MŰKÖDÉSI KIADÁSOK</t>
  </si>
  <si>
    <t>Felújítások összesen</t>
  </si>
  <si>
    <t>KIADÁSOK MINDÖSSZESEN</t>
  </si>
  <si>
    <t>FELHALMOZÁSI BEVÉTELEK</t>
  </si>
  <si>
    <t>FELHALMOZÁSI KIADÁSOK</t>
  </si>
  <si>
    <t xml:space="preserve"> FELHALMOZÁSI KIADÁSOK ÖSSZESEN(3+5)</t>
  </si>
  <si>
    <t>Előző év költségvetési maradványának igénybevétele felhalmozási célra</t>
  </si>
  <si>
    <t>ebből:rendezési terv Belügy Minisztérium</t>
  </si>
  <si>
    <t xml:space="preserve">         Fejlesztési pályázat étkező felújítás</t>
  </si>
  <si>
    <t>Beruházások összesen</t>
  </si>
  <si>
    <t>Módosított előirányzat (eFt)</t>
  </si>
  <si>
    <t>Teljesítés(eFt)</t>
  </si>
  <si>
    <t>Helyi önkormányzatok kiegészítő támogatásai</t>
  </si>
  <si>
    <t>ebből:TB pü-i alapjai</t>
  </si>
  <si>
    <t xml:space="preserve">         Munkaügyi Hivatal</t>
  </si>
  <si>
    <t>Magánszemélyek kommunális adója</t>
  </si>
  <si>
    <t>Iparűzési adó</t>
  </si>
  <si>
    <t>Tulajdonosi bevételek (bérbeadás)</t>
  </si>
  <si>
    <t>Ingatlanok értékesítése</t>
  </si>
  <si>
    <t>Adósságkonszolidációban részt nem vett önk.</t>
  </si>
  <si>
    <t xml:space="preserve">Rendezvénysátor </t>
  </si>
  <si>
    <t>FELHALMOZÁSI BEVÉTELEK ÖSSZESEN(1+2+3)</t>
  </si>
  <si>
    <t>Működési célú tám. ÁHB (társulások)</t>
  </si>
  <si>
    <t>Közlekedési ktgtérítés</t>
  </si>
  <si>
    <t>Egyéb külső személyi juttatás</t>
  </si>
  <si>
    <t>Inf.szolg.igénybevétele</t>
  </si>
  <si>
    <t>Kamatkiadás</t>
  </si>
  <si>
    <t>Családi támogatások</t>
  </si>
  <si>
    <t>Működési célú támogatás visszatérítése</t>
  </si>
  <si>
    <t>Egyéb működési célú támogatások államháztartáson belülre</t>
  </si>
  <si>
    <t>Visszatérítendő támogatás(napelem)</t>
  </si>
  <si>
    <t>Önkormányzatok működési támogatásai (1+2+3+4+5+6)</t>
  </si>
  <si>
    <t>Működési célú bevételek (14+15+16+17+18+19)</t>
  </si>
  <si>
    <t>Működési célú átvett pénzeszközök (22+23)</t>
  </si>
  <si>
    <t>MŰKÖDÉSI BEVÉTELEK ÖSSZESEN (6+13+20+21+25)</t>
  </si>
  <si>
    <t>Foglalkoztatottak személyi juttatásai (1+2+3+4+5)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</si>
  <si>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</si>
  <si>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</si>
  <si>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</si>
  <si>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</si>
  <si>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</si>
  <si>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</si>
  <si>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</si>
  <si>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</si>
  <si>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</si>
  <si>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</si>
  <si>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Külső személyi juttatások (7+8+9)</t>
  </si>
  <si>
    <t>Személyi juttatások (6+10)</t>
  </si>
  <si>
    <t>Készletbeszerzés (13+14)</t>
  </si>
  <si>
    <t>Szolgáltatási kiadások (18+19+20+21)</t>
  </si>
  <si>
    <t>Kiküldetések, reklám- és propagandakiadások (23+24)</t>
  </si>
  <si>
    <t>Különféle befizetések és egyéb dologi kiadások (26+27+28+29)</t>
  </si>
  <si>
    <t>Dologi kiadások (15+16+17+22+25+30)</t>
  </si>
  <si>
    <t>Ellátottak pénzbeli juttatásai (32+33+34+35+36)</t>
  </si>
  <si>
    <t>Egyéb működési célú kiadások (38+39+40+41)</t>
  </si>
  <si>
    <t>MŰKÖDÉSI KIADÁSOK ÖSSZESEN (11+12+31+37+42+43)</t>
  </si>
  <si>
    <t>Egyéb közhetalmi bevétel</t>
  </si>
  <si>
    <t>Egyéb működési célú pénzeszközátvétel</t>
  </si>
  <si>
    <t>Visszatérítendő támogatások visszatérülése(napelemes pályázat Gyermekkacaj Alapítvány)</t>
  </si>
  <si>
    <t>Foglalkoztatottak egy.személyi juttatásai</t>
  </si>
  <si>
    <t>Építményadó</t>
  </si>
  <si>
    <t>Közhatalmi bevételek (8+9+10+11+12)</t>
  </si>
  <si>
    <t>Államháztartáson belüli megelőlegezések(2015.0.havi állami támogatás)</t>
  </si>
  <si>
    <t>Vis maior előleg</t>
  </si>
  <si>
    <t xml:space="preserve">2014.évi zárszámadás </t>
  </si>
  <si>
    <t>2014. évi zárszámadás</t>
  </si>
  <si>
    <t>Intézményi ellátottak pénzbeli juttatása</t>
  </si>
  <si>
    <t>48.</t>
  </si>
  <si>
    <t>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</si>
</sst>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3" fontId="11" fillId="5" borderId="6" xfId="0" applyNumberFormat="1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vertical="center" wrapText="1"/>
    </xf>
    <xf numFmtId="3" fontId="6" fillId="7" borderId="11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vertical="center" wrapText="1"/>
    </xf>
    <xf numFmtId="0" fontId="7" fillId="9" borderId="0" xfId="0" applyFont="1" applyFill="1" applyBorder="1" applyAlignment="1">
      <alignment vertical="center" wrapText="1"/>
    </xf>
    <xf numFmtId="3" fontId="6" fillId="9" borderId="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3" fontId="6" fillId="7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12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7" fillId="8" borderId="6" xfId="0" applyFont="1" applyFill="1" applyBorder="1" applyAlignment="1">
      <alignment vertical="center" wrapText="1"/>
    </xf>
    <xf numFmtId="3" fontId="6" fillId="8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vertical="center" wrapText="1"/>
    </xf>
    <xf numFmtId="3" fontId="6" fillId="9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9" borderId="6" xfId="0" applyFont="1" applyFill="1" applyBorder="1" applyAlignment="1">
      <alignment vertical="center" wrapText="1"/>
    </xf>
    <xf numFmtId="3" fontId="4" fillId="9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4" fillId="6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vertical="center" wrapText="1"/>
    </xf>
    <xf numFmtId="0" fontId="12" fillId="9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topLeftCell="A97" workbookViewId="0">
      <selection activeCell="K93" sqref="K93"/>
    </sheetView>
  </sheetViews>
  <sheetFormatPr defaultRowHeight="14.4" x14ac:dyDescent="0.3"/>
  <cols>
    <col min="1" max="1" width="3.5546875" bestFit="1" customWidth="1"/>
    <col min="2" max="2" width="39.5546875" customWidth="1"/>
    <col min="3" max="3" width="18.88671875" customWidth="1"/>
    <col min="4" max="4" width="21.109375" customWidth="1"/>
    <col min="5" max="5" width="13.6640625" customWidth="1"/>
  </cols>
  <sheetData>
    <row r="1" spans="1:5" ht="15" thickBot="1" x14ac:dyDescent="0.35">
      <c r="A1" s="64"/>
      <c r="B1" s="64"/>
      <c r="E1" s="60" t="s">
        <v>150</v>
      </c>
    </row>
    <row r="2" spans="1:5" ht="30.75" customHeight="1" x14ac:dyDescent="0.3">
      <c r="A2" s="70" t="s">
        <v>0</v>
      </c>
      <c r="B2" s="71"/>
      <c r="C2" s="71"/>
      <c r="D2" s="71"/>
      <c r="E2" s="72"/>
    </row>
    <row r="3" spans="1:5" ht="30" customHeight="1" thickBot="1" x14ac:dyDescent="0.35">
      <c r="A3" s="73" t="s">
        <v>146</v>
      </c>
      <c r="B3" s="74"/>
      <c r="C3" s="74"/>
      <c r="D3" s="74"/>
      <c r="E3" s="75"/>
    </row>
    <row r="4" spans="1:5" ht="42" customHeight="1" thickBot="1" x14ac:dyDescent="0.35">
      <c r="A4" s="68" t="s">
        <v>81</v>
      </c>
      <c r="B4" s="69"/>
      <c r="C4" s="45">
        <f>C35+C46</f>
        <v>121468</v>
      </c>
      <c r="D4" s="45">
        <f>D35+D46</f>
        <v>175722</v>
      </c>
      <c r="E4" s="45">
        <f>E35+E46</f>
        <v>175722</v>
      </c>
    </row>
    <row r="5" spans="1:5" ht="17.25" customHeight="1" thickBot="1" x14ac:dyDescent="0.35">
      <c r="A5" s="5"/>
      <c r="B5" s="5"/>
      <c r="C5" s="5"/>
    </row>
    <row r="6" spans="1:5" ht="29.4" thickBot="1" x14ac:dyDescent="0.35">
      <c r="A6" s="6"/>
      <c r="B6" s="7" t="s">
        <v>79</v>
      </c>
      <c r="C6" s="1" t="s">
        <v>1</v>
      </c>
      <c r="D6" s="44" t="s">
        <v>92</v>
      </c>
      <c r="E6" s="2" t="s">
        <v>93</v>
      </c>
    </row>
    <row r="7" spans="1:5" ht="27" thickBot="1" x14ac:dyDescent="0.35">
      <c r="A7" s="52" t="s">
        <v>2</v>
      </c>
      <c r="B7" s="8" t="s">
        <v>3</v>
      </c>
      <c r="C7" s="9">
        <v>20011</v>
      </c>
      <c r="D7" s="9">
        <v>25157</v>
      </c>
      <c r="E7" s="9">
        <v>25157</v>
      </c>
    </row>
    <row r="8" spans="1:5" ht="27" thickBot="1" x14ac:dyDescent="0.35">
      <c r="A8" s="52" t="s">
        <v>4</v>
      </c>
      <c r="B8" s="8" t="s">
        <v>5</v>
      </c>
      <c r="C8" s="9">
        <v>19597</v>
      </c>
      <c r="D8" s="9">
        <v>20239</v>
      </c>
      <c r="E8" s="9">
        <v>20239</v>
      </c>
    </row>
    <row r="9" spans="1:5" ht="40.200000000000003" thickBot="1" x14ac:dyDescent="0.35">
      <c r="A9" s="52" t="s">
        <v>6</v>
      </c>
      <c r="B9" s="8" t="s">
        <v>7</v>
      </c>
      <c r="C9" s="9">
        <v>22867</v>
      </c>
      <c r="D9" s="9">
        <v>31243</v>
      </c>
      <c r="E9" s="9">
        <v>31243</v>
      </c>
    </row>
    <row r="10" spans="1:5" ht="40.200000000000003" thickBot="1" x14ac:dyDescent="0.35">
      <c r="A10" s="52" t="s">
        <v>8</v>
      </c>
      <c r="B10" s="8" t="s">
        <v>71</v>
      </c>
      <c r="C10" s="9">
        <v>1593</v>
      </c>
      <c r="D10" s="9">
        <v>1593</v>
      </c>
      <c r="E10" s="9">
        <v>1593</v>
      </c>
    </row>
    <row r="11" spans="1:5" ht="15" thickBot="1" x14ac:dyDescent="0.35">
      <c r="A11" s="52" t="s">
        <v>9</v>
      </c>
      <c r="B11" s="8" t="s">
        <v>10</v>
      </c>
      <c r="C11" s="9">
        <v>79</v>
      </c>
      <c r="D11" s="9">
        <v>224</v>
      </c>
      <c r="E11" s="9">
        <v>224</v>
      </c>
    </row>
    <row r="12" spans="1:5" ht="29.25" customHeight="1" thickBot="1" x14ac:dyDescent="0.35">
      <c r="A12" s="52" t="s">
        <v>11</v>
      </c>
      <c r="B12" s="8" t="s">
        <v>94</v>
      </c>
      <c r="C12" s="9">
        <v>0</v>
      </c>
      <c r="D12" s="9">
        <v>1484</v>
      </c>
      <c r="E12" s="9">
        <v>1484</v>
      </c>
    </row>
    <row r="13" spans="1:5" ht="32.25" customHeight="1" thickBot="1" x14ac:dyDescent="0.35">
      <c r="A13" s="52" t="s">
        <v>12</v>
      </c>
      <c r="B13" s="10" t="s">
        <v>113</v>
      </c>
      <c r="C13" s="11">
        <f>C7+C8+C9+C10+C11+C12</f>
        <v>64147</v>
      </c>
      <c r="D13" s="11">
        <f t="shared" ref="D13:E13" si="0">D7+D8+D9+D10+D11+D12</f>
        <v>79940</v>
      </c>
      <c r="E13" s="11">
        <f t="shared" si="0"/>
        <v>79940</v>
      </c>
    </row>
    <row r="14" spans="1:5" ht="15" thickBot="1" x14ac:dyDescent="0.35">
      <c r="A14" s="52" t="s">
        <v>14</v>
      </c>
      <c r="B14" s="8" t="s">
        <v>13</v>
      </c>
      <c r="C14" s="9">
        <v>1500</v>
      </c>
      <c r="D14" s="9">
        <v>2241</v>
      </c>
      <c r="E14" s="9">
        <v>2241</v>
      </c>
    </row>
    <row r="15" spans="1:5" ht="15" thickBot="1" x14ac:dyDescent="0.35">
      <c r="A15" s="52" t="s">
        <v>76</v>
      </c>
      <c r="B15" s="8" t="s">
        <v>142</v>
      </c>
      <c r="C15" s="29">
        <v>2500</v>
      </c>
      <c r="D15" s="29">
        <v>3027</v>
      </c>
      <c r="E15" s="29">
        <v>3027</v>
      </c>
    </row>
    <row r="16" spans="1:5" ht="15" thickBot="1" x14ac:dyDescent="0.35">
      <c r="A16" s="52" t="s">
        <v>15</v>
      </c>
      <c r="B16" s="8" t="s">
        <v>97</v>
      </c>
      <c r="C16" s="29">
        <v>1700</v>
      </c>
      <c r="D16" s="29">
        <v>2357</v>
      </c>
      <c r="E16" s="29">
        <v>2357</v>
      </c>
    </row>
    <row r="17" spans="1:5" ht="15" thickBot="1" x14ac:dyDescent="0.35">
      <c r="A17" s="52" t="s">
        <v>16</v>
      </c>
      <c r="B17" s="8" t="s">
        <v>98</v>
      </c>
      <c r="C17" s="29">
        <v>10500</v>
      </c>
      <c r="D17" s="9">
        <v>13316</v>
      </c>
      <c r="E17" s="9">
        <v>13316</v>
      </c>
    </row>
    <row r="18" spans="1:5" ht="15" thickBot="1" x14ac:dyDescent="0.35">
      <c r="A18" s="52" t="s">
        <v>18</v>
      </c>
      <c r="B18" s="8" t="s">
        <v>138</v>
      </c>
      <c r="C18" s="29">
        <v>0</v>
      </c>
      <c r="D18" s="9">
        <v>734</v>
      </c>
      <c r="E18" s="9">
        <v>734</v>
      </c>
    </row>
    <row r="19" spans="1:5" ht="15" thickBot="1" x14ac:dyDescent="0.35">
      <c r="A19" s="52" t="s">
        <v>20</v>
      </c>
      <c r="B19" s="10" t="s">
        <v>143</v>
      </c>
      <c r="C19" s="11">
        <f>C14+C15+C16+C17+C18</f>
        <v>16200</v>
      </c>
      <c r="D19" s="11">
        <f>D14+D15+D16+D17+D18</f>
        <v>21675</v>
      </c>
      <c r="E19" s="11">
        <f>E14+E15+E16+E17+E18</f>
        <v>21675</v>
      </c>
    </row>
    <row r="20" spans="1:5" ht="15" thickBot="1" x14ac:dyDescent="0.35">
      <c r="A20" s="52" t="s">
        <v>22</v>
      </c>
      <c r="B20" s="8" t="s">
        <v>17</v>
      </c>
      <c r="C20" s="9">
        <v>500</v>
      </c>
      <c r="D20" s="9">
        <v>361</v>
      </c>
      <c r="E20" s="9">
        <v>361</v>
      </c>
    </row>
    <row r="21" spans="1:5" ht="15" thickBot="1" x14ac:dyDescent="0.35">
      <c r="A21" s="52" t="s">
        <v>24</v>
      </c>
      <c r="B21" s="8" t="s">
        <v>19</v>
      </c>
      <c r="C21" s="9">
        <v>3500</v>
      </c>
      <c r="D21" s="9">
        <v>4518</v>
      </c>
      <c r="E21" s="9">
        <v>4518</v>
      </c>
    </row>
    <row r="22" spans="1:5" ht="15" thickBot="1" x14ac:dyDescent="0.35">
      <c r="A22" s="52" t="s">
        <v>26</v>
      </c>
      <c r="B22" s="8" t="s">
        <v>21</v>
      </c>
      <c r="C22" s="9">
        <v>945</v>
      </c>
      <c r="D22" s="9">
        <v>1212</v>
      </c>
      <c r="E22" s="9">
        <v>1212</v>
      </c>
    </row>
    <row r="23" spans="1:5" ht="15" thickBot="1" x14ac:dyDescent="0.35">
      <c r="A23" s="52" t="s">
        <v>27</v>
      </c>
      <c r="B23" s="8" t="s">
        <v>23</v>
      </c>
      <c r="C23" s="9">
        <v>50</v>
      </c>
      <c r="D23" s="9">
        <v>2</v>
      </c>
      <c r="E23" s="9">
        <v>2</v>
      </c>
    </row>
    <row r="24" spans="1:5" ht="15" thickBot="1" x14ac:dyDescent="0.35">
      <c r="A24" s="52" t="s">
        <v>28</v>
      </c>
      <c r="B24" s="8" t="s">
        <v>99</v>
      </c>
      <c r="C24" s="9">
        <v>0</v>
      </c>
      <c r="D24" s="9">
        <v>975</v>
      </c>
      <c r="E24" s="9">
        <v>975</v>
      </c>
    </row>
    <row r="25" spans="1:5" ht="15" thickBot="1" x14ac:dyDescent="0.35">
      <c r="A25" s="52" t="s">
        <v>29</v>
      </c>
      <c r="B25" s="8" t="s">
        <v>25</v>
      </c>
      <c r="C25" s="9">
        <v>1800</v>
      </c>
      <c r="D25" s="9">
        <v>2615</v>
      </c>
      <c r="E25" s="9">
        <v>2615</v>
      </c>
    </row>
    <row r="26" spans="1:5" ht="27" thickBot="1" x14ac:dyDescent="0.35">
      <c r="A26" s="52" t="s">
        <v>77</v>
      </c>
      <c r="B26" s="10" t="s">
        <v>114</v>
      </c>
      <c r="C26" s="11">
        <f>C20+C21+C22+C23+C25</f>
        <v>6795</v>
      </c>
      <c r="D26" s="11">
        <f>D20+D21+D22+D23+D24+D25</f>
        <v>9683</v>
      </c>
      <c r="E26" s="11">
        <f>E20+E21+E22+E23+E25+E24</f>
        <v>9683</v>
      </c>
    </row>
    <row r="27" spans="1:5" ht="15" thickBot="1" x14ac:dyDescent="0.35">
      <c r="A27" s="52" t="s">
        <v>31</v>
      </c>
      <c r="B27" s="10" t="s">
        <v>115</v>
      </c>
      <c r="C27" s="11">
        <v>3800</v>
      </c>
      <c r="D27" s="11">
        <f>D28+D29</f>
        <v>12278</v>
      </c>
      <c r="E27" s="11">
        <f>E28+E29</f>
        <v>12278</v>
      </c>
    </row>
    <row r="28" spans="1:5" ht="15" thickBot="1" x14ac:dyDescent="0.35">
      <c r="A28" s="52" t="s">
        <v>32</v>
      </c>
      <c r="B28" s="47" t="s">
        <v>95</v>
      </c>
      <c r="C28" s="40">
        <v>3800</v>
      </c>
      <c r="D28" s="40">
        <v>4429</v>
      </c>
      <c r="E28" s="40">
        <v>4429</v>
      </c>
    </row>
    <row r="29" spans="1:5" ht="15" thickBot="1" x14ac:dyDescent="0.35">
      <c r="A29" s="52" t="s">
        <v>33</v>
      </c>
      <c r="B29" s="47" t="s">
        <v>96</v>
      </c>
      <c r="C29" s="40">
        <v>0</v>
      </c>
      <c r="D29" s="40">
        <v>7849</v>
      </c>
      <c r="E29" s="40">
        <v>7849</v>
      </c>
    </row>
    <row r="30" spans="1:5" ht="15" thickBot="1" x14ac:dyDescent="0.35">
      <c r="A30" s="52" t="s">
        <v>34</v>
      </c>
      <c r="B30" s="10" t="s">
        <v>139</v>
      </c>
      <c r="C30" s="49">
        <v>0</v>
      </c>
      <c r="D30" s="49">
        <v>555</v>
      </c>
      <c r="E30" s="49">
        <v>555</v>
      </c>
    </row>
    <row r="31" spans="1:5" ht="15" thickBot="1" x14ac:dyDescent="0.35">
      <c r="A31" s="52" t="s">
        <v>48</v>
      </c>
      <c r="B31" s="10" t="s">
        <v>104</v>
      </c>
      <c r="C31" s="49">
        <v>0</v>
      </c>
      <c r="D31" s="49">
        <v>117</v>
      </c>
      <c r="E31" s="49">
        <v>117</v>
      </c>
    </row>
    <row r="32" spans="1:5" ht="40.200000000000003" thickBot="1" x14ac:dyDescent="0.35">
      <c r="A32" s="52" t="s">
        <v>50</v>
      </c>
      <c r="B32" s="10" t="s">
        <v>140</v>
      </c>
      <c r="C32" s="49">
        <v>0</v>
      </c>
      <c r="D32" s="49">
        <v>4000</v>
      </c>
      <c r="E32" s="49">
        <v>4000</v>
      </c>
    </row>
    <row r="33" spans="1:5" ht="33.75" customHeight="1" thickBot="1" x14ac:dyDescent="0.35">
      <c r="A33" s="52" t="s">
        <v>52</v>
      </c>
      <c r="B33" s="10" t="s">
        <v>80</v>
      </c>
      <c r="C33" s="12">
        <v>8821</v>
      </c>
      <c r="D33" s="12">
        <v>10621</v>
      </c>
      <c r="E33" s="12">
        <v>10621</v>
      </c>
    </row>
    <row r="34" spans="1:5" ht="33.75" customHeight="1" thickBot="1" x14ac:dyDescent="0.35">
      <c r="A34" s="52" t="s">
        <v>53</v>
      </c>
      <c r="B34" s="10" t="s">
        <v>144</v>
      </c>
      <c r="C34" s="12">
        <v>0</v>
      </c>
      <c r="D34" s="12">
        <v>2261</v>
      </c>
      <c r="E34" s="12">
        <v>2261</v>
      </c>
    </row>
    <row r="35" spans="1:5" ht="27" customHeight="1" thickBot="1" x14ac:dyDescent="0.35">
      <c r="A35" s="52" t="s">
        <v>55</v>
      </c>
      <c r="B35" s="13" t="s">
        <v>116</v>
      </c>
      <c r="C35" s="14">
        <f>C13+C19+C26+C27+C33+C30</f>
        <v>99763</v>
      </c>
      <c r="D35" s="14">
        <f>D13+D19+D26+D27+D33+D30+D31+D32+D34</f>
        <v>141130</v>
      </c>
      <c r="E35" s="14">
        <f>E13+E19+E26+E27+E33+E30+E31+E32+E34</f>
        <v>141130</v>
      </c>
    </row>
    <row r="36" spans="1:5" ht="15" customHeight="1" thickBot="1" x14ac:dyDescent="0.35">
      <c r="A36" s="15"/>
      <c r="B36" s="16"/>
      <c r="C36" s="17"/>
    </row>
    <row r="37" spans="1:5" ht="36" customHeight="1" thickBot="1" x14ac:dyDescent="0.35">
      <c r="A37" s="18"/>
      <c r="B37" s="19" t="s">
        <v>85</v>
      </c>
      <c r="C37" s="2" t="s">
        <v>1</v>
      </c>
      <c r="D37" s="44" t="s">
        <v>92</v>
      </c>
      <c r="E37" s="2" t="s">
        <v>93</v>
      </c>
    </row>
    <row r="38" spans="1:5" ht="15" thickBot="1" x14ac:dyDescent="0.35">
      <c r="A38" s="58" t="s">
        <v>2</v>
      </c>
      <c r="B38" s="10" t="s">
        <v>30</v>
      </c>
      <c r="C38" s="11">
        <f>C39+C40</f>
        <v>9802</v>
      </c>
      <c r="D38" s="11">
        <f>D39+D40+D42+D41+D43</f>
        <v>24133</v>
      </c>
      <c r="E38" s="11">
        <f>E39+E40+E42+E41+E43</f>
        <v>24133</v>
      </c>
    </row>
    <row r="39" spans="1:5" ht="15" thickBot="1" x14ac:dyDescent="0.35">
      <c r="A39" s="59" t="s">
        <v>4</v>
      </c>
      <c r="B39" s="47" t="s">
        <v>89</v>
      </c>
      <c r="C39" s="40">
        <v>2450</v>
      </c>
      <c r="D39" s="48">
        <v>2450</v>
      </c>
      <c r="E39" s="48">
        <v>2450</v>
      </c>
    </row>
    <row r="40" spans="1:5" ht="15" thickBot="1" x14ac:dyDescent="0.35">
      <c r="A40" s="59" t="s">
        <v>6</v>
      </c>
      <c r="B40" s="47" t="s">
        <v>90</v>
      </c>
      <c r="C40" s="40">
        <v>7352</v>
      </c>
      <c r="D40" s="48">
        <v>0</v>
      </c>
      <c r="E40" s="48">
        <v>0</v>
      </c>
    </row>
    <row r="41" spans="1:5" ht="15" thickBot="1" x14ac:dyDescent="0.35">
      <c r="A41" s="59" t="s">
        <v>8</v>
      </c>
      <c r="B41" s="47" t="s">
        <v>102</v>
      </c>
      <c r="C41" s="40">
        <v>0</v>
      </c>
      <c r="D41" s="48">
        <v>772</v>
      </c>
      <c r="E41" s="48">
        <v>772</v>
      </c>
    </row>
    <row r="42" spans="1:5" ht="15" thickBot="1" x14ac:dyDescent="0.35">
      <c r="A42" s="59" t="s">
        <v>9</v>
      </c>
      <c r="B42" s="47" t="s">
        <v>101</v>
      </c>
      <c r="C42" s="40">
        <v>0</v>
      </c>
      <c r="D42" s="48">
        <v>19990</v>
      </c>
      <c r="E42" s="48">
        <v>19990</v>
      </c>
    </row>
    <row r="43" spans="1:5" ht="15" thickBot="1" x14ac:dyDescent="0.35">
      <c r="A43" s="59" t="s">
        <v>11</v>
      </c>
      <c r="B43" s="47" t="s">
        <v>145</v>
      </c>
      <c r="C43" s="40">
        <v>0</v>
      </c>
      <c r="D43" s="48">
        <v>921</v>
      </c>
      <c r="E43" s="48">
        <v>921</v>
      </c>
    </row>
    <row r="44" spans="1:5" ht="15" thickBot="1" x14ac:dyDescent="0.35">
      <c r="A44" s="59" t="s">
        <v>12</v>
      </c>
      <c r="B44" s="10" t="s">
        <v>100</v>
      </c>
      <c r="C44" s="11">
        <v>0</v>
      </c>
      <c r="D44" s="11">
        <v>356</v>
      </c>
      <c r="E44" s="11">
        <v>356</v>
      </c>
    </row>
    <row r="45" spans="1:5" ht="27" thickBot="1" x14ac:dyDescent="0.35">
      <c r="A45" s="59" t="s">
        <v>14</v>
      </c>
      <c r="B45" s="10" t="s">
        <v>88</v>
      </c>
      <c r="C45" s="11">
        <v>11903</v>
      </c>
      <c r="D45" s="11">
        <v>10103</v>
      </c>
      <c r="E45" s="11">
        <v>10103</v>
      </c>
    </row>
    <row r="46" spans="1:5" ht="27" thickBot="1" x14ac:dyDescent="0.35">
      <c r="A46" s="59" t="s">
        <v>76</v>
      </c>
      <c r="B46" s="20" t="s">
        <v>103</v>
      </c>
      <c r="C46" s="21">
        <f>C38+C45</f>
        <v>21705</v>
      </c>
      <c r="D46" s="21">
        <f>D38+D44+D45</f>
        <v>34592</v>
      </c>
      <c r="E46" s="21">
        <f>E38+E44+E45</f>
        <v>34592</v>
      </c>
    </row>
    <row r="47" spans="1:5" ht="17.25" customHeight="1" x14ac:dyDescent="0.3">
      <c r="A47" s="22"/>
      <c r="B47" s="22"/>
      <c r="C47" s="22"/>
    </row>
    <row r="48" spans="1:5" ht="152.25" customHeight="1" x14ac:dyDescent="0.3">
      <c r="A48" s="22"/>
      <c r="B48" s="22"/>
      <c r="C48" s="22"/>
    </row>
    <row r="49" spans="1:5" ht="409.5" customHeight="1" thickBot="1" x14ac:dyDescent="0.35">
      <c r="A49" s="65"/>
      <c r="B49" s="65"/>
      <c r="C49" s="22"/>
    </row>
    <row r="50" spans="1:5" ht="21" customHeight="1" x14ac:dyDescent="0.3">
      <c r="A50" s="76" t="s">
        <v>0</v>
      </c>
      <c r="B50" s="77"/>
      <c r="C50" s="77"/>
      <c r="D50" s="77"/>
      <c r="E50" s="78"/>
    </row>
    <row r="51" spans="1:5" ht="21" customHeight="1" x14ac:dyDescent="0.3">
      <c r="A51" s="79" t="s">
        <v>147</v>
      </c>
      <c r="B51" s="80"/>
      <c r="C51" s="80"/>
      <c r="D51" s="80"/>
      <c r="E51" s="81"/>
    </row>
    <row r="52" spans="1:5" ht="15" thickBot="1" x14ac:dyDescent="0.35">
      <c r="A52" s="82"/>
      <c r="B52" s="83"/>
      <c r="C52" s="83"/>
      <c r="D52" s="83"/>
      <c r="E52" s="84"/>
    </row>
    <row r="53" spans="1:5" ht="42" customHeight="1" thickBot="1" x14ac:dyDescent="0.35">
      <c r="A53" s="66" t="s">
        <v>84</v>
      </c>
      <c r="B53" s="67"/>
      <c r="C53" s="4">
        <f>C103+C108</f>
        <v>121468</v>
      </c>
      <c r="D53" s="4">
        <f>D103+D108</f>
        <v>175722</v>
      </c>
      <c r="E53" s="4">
        <f>E103+E108</f>
        <v>169435</v>
      </c>
    </row>
    <row r="54" spans="1:5" ht="15" thickBot="1" x14ac:dyDescent="0.35">
      <c r="A54" s="23"/>
      <c r="B54" s="23"/>
      <c r="C54" s="23"/>
    </row>
    <row r="55" spans="1:5" ht="29.4" thickBot="1" x14ac:dyDescent="0.35">
      <c r="A55" s="18"/>
      <c r="B55" s="7" t="s">
        <v>82</v>
      </c>
      <c r="C55" s="1" t="s">
        <v>35</v>
      </c>
      <c r="D55" s="44" t="s">
        <v>92</v>
      </c>
      <c r="E55" s="2" t="s">
        <v>93</v>
      </c>
    </row>
    <row r="56" spans="1:5" ht="15" thickBot="1" x14ac:dyDescent="0.35">
      <c r="A56" s="53" t="s">
        <v>2</v>
      </c>
      <c r="B56" s="8" t="s">
        <v>36</v>
      </c>
      <c r="C56" s="9">
        <v>15604</v>
      </c>
      <c r="D56" s="9">
        <v>19006</v>
      </c>
      <c r="E56" s="9">
        <v>18907</v>
      </c>
    </row>
    <row r="57" spans="1:5" ht="15" thickBot="1" x14ac:dyDescent="0.35">
      <c r="A57" s="53" t="s">
        <v>4</v>
      </c>
      <c r="B57" s="8" t="s">
        <v>37</v>
      </c>
      <c r="C57" s="24">
        <v>820</v>
      </c>
      <c r="D57" s="9">
        <v>1043</v>
      </c>
      <c r="E57" s="9">
        <v>1043</v>
      </c>
    </row>
    <row r="58" spans="1:5" ht="15" thickBot="1" x14ac:dyDescent="0.35">
      <c r="A58" s="53" t="s">
        <v>6</v>
      </c>
      <c r="B58" s="8" t="s">
        <v>105</v>
      </c>
      <c r="C58" s="24">
        <v>0</v>
      </c>
      <c r="D58" s="9">
        <v>8</v>
      </c>
      <c r="E58" s="9">
        <v>8</v>
      </c>
    </row>
    <row r="59" spans="1:5" ht="15" thickBot="1" x14ac:dyDescent="0.35">
      <c r="A59" s="53" t="s">
        <v>8</v>
      </c>
      <c r="B59" s="8" t="s">
        <v>141</v>
      </c>
      <c r="C59" s="24">
        <v>0</v>
      </c>
      <c r="D59" s="9">
        <v>60</v>
      </c>
      <c r="E59" s="9">
        <v>60</v>
      </c>
    </row>
    <row r="60" spans="1:5" ht="15" thickBot="1" x14ac:dyDescent="0.35">
      <c r="A60" s="53" t="s">
        <v>9</v>
      </c>
      <c r="B60" s="8" t="s">
        <v>38</v>
      </c>
      <c r="C60" s="24">
        <v>928</v>
      </c>
      <c r="D60" s="9">
        <v>0</v>
      </c>
      <c r="E60" s="9">
        <v>0</v>
      </c>
    </row>
    <row r="61" spans="1:5" ht="27" thickBot="1" x14ac:dyDescent="0.35">
      <c r="A61" s="53" t="s">
        <v>11</v>
      </c>
      <c r="B61" s="25" t="s">
        <v>117</v>
      </c>
      <c r="C61" s="11">
        <f>C56+C57+C60+C59+C58</f>
        <v>17352</v>
      </c>
      <c r="D61" s="11">
        <f t="shared" ref="D61:E61" si="1">D56+D57+D60+D59+D58</f>
        <v>20117</v>
      </c>
      <c r="E61" s="11">
        <f t="shared" si="1"/>
        <v>20018</v>
      </c>
    </row>
    <row r="62" spans="1:5" ht="15" thickBot="1" x14ac:dyDescent="0.35">
      <c r="A62" s="53" t="s">
        <v>12</v>
      </c>
      <c r="B62" s="8" t="s">
        <v>39</v>
      </c>
      <c r="C62" s="9">
        <v>1440</v>
      </c>
      <c r="D62" s="9">
        <v>5713</v>
      </c>
      <c r="E62" s="9">
        <v>5611</v>
      </c>
    </row>
    <row r="63" spans="1:5" ht="27" thickBot="1" x14ac:dyDescent="0.35">
      <c r="A63" s="53" t="s">
        <v>14</v>
      </c>
      <c r="B63" s="8" t="s">
        <v>40</v>
      </c>
      <c r="C63" s="9">
        <v>1620</v>
      </c>
      <c r="D63" s="9">
        <v>1691</v>
      </c>
      <c r="E63" s="9">
        <v>1691</v>
      </c>
    </row>
    <row r="64" spans="1:5" ht="15" thickBot="1" x14ac:dyDescent="0.35">
      <c r="A64" s="53" t="s">
        <v>76</v>
      </c>
      <c r="B64" s="8" t="s">
        <v>106</v>
      </c>
      <c r="C64" s="9">
        <v>0</v>
      </c>
      <c r="D64" s="9">
        <v>1449</v>
      </c>
      <c r="E64" s="9">
        <v>1449</v>
      </c>
    </row>
    <row r="65" spans="1:5" ht="15" thickBot="1" x14ac:dyDescent="0.35">
      <c r="A65" s="53" t="s">
        <v>15</v>
      </c>
      <c r="B65" s="25" t="s">
        <v>128</v>
      </c>
      <c r="C65" s="12">
        <f>C62+C63+C64</f>
        <v>3060</v>
      </c>
      <c r="D65" s="12">
        <f>D62+D63+D64</f>
        <v>8853</v>
      </c>
      <c r="E65" s="12">
        <f>E62+E63+E64</f>
        <v>8751</v>
      </c>
    </row>
    <row r="66" spans="1:5" ht="15" thickBot="1" x14ac:dyDescent="0.35">
      <c r="A66" s="53" t="s">
        <v>16</v>
      </c>
      <c r="B66" s="26" t="s">
        <v>129</v>
      </c>
      <c r="C66" s="27">
        <f>C61+C65</f>
        <v>20412</v>
      </c>
      <c r="D66" s="27">
        <f>D61+D65</f>
        <v>28970</v>
      </c>
      <c r="E66" s="27">
        <f>E61+E65</f>
        <v>28769</v>
      </c>
    </row>
    <row r="67" spans="1:5" ht="27" thickBot="1" x14ac:dyDescent="0.35">
      <c r="A67" s="53" t="s">
        <v>18</v>
      </c>
      <c r="B67" s="26" t="s">
        <v>41</v>
      </c>
      <c r="C67" s="27">
        <v>5457</v>
      </c>
      <c r="D67" s="27">
        <v>6869</v>
      </c>
      <c r="E67" s="27">
        <v>6807</v>
      </c>
    </row>
    <row r="68" spans="1:5" ht="15" thickBot="1" x14ac:dyDescent="0.35">
      <c r="A68" s="53" t="s">
        <v>20</v>
      </c>
      <c r="B68" s="8" t="s">
        <v>72</v>
      </c>
      <c r="C68" s="24">
        <v>650</v>
      </c>
      <c r="D68" s="24">
        <v>650</v>
      </c>
      <c r="E68" s="24">
        <v>77</v>
      </c>
    </row>
    <row r="69" spans="1:5" ht="15" thickBot="1" x14ac:dyDescent="0.35">
      <c r="A69" s="53" t="s">
        <v>22</v>
      </c>
      <c r="B69" s="8" t="s">
        <v>42</v>
      </c>
      <c r="C69" s="9">
        <v>11250</v>
      </c>
      <c r="D69" s="9">
        <v>13178</v>
      </c>
      <c r="E69" s="9">
        <v>13038</v>
      </c>
    </row>
    <row r="70" spans="1:5" ht="15" thickBot="1" x14ac:dyDescent="0.35">
      <c r="A70" s="53" t="s">
        <v>24</v>
      </c>
      <c r="B70" s="25" t="s">
        <v>130</v>
      </c>
      <c r="C70" s="11">
        <f>C68+C69</f>
        <v>11900</v>
      </c>
      <c r="D70" s="11">
        <f t="shared" ref="D70:E70" si="2">D68+D69</f>
        <v>13828</v>
      </c>
      <c r="E70" s="11">
        <f t="shared" si="2"/>
        <v>13115</v>
      </c>
    </row>
    <row r="71" spans="1:5" ht="15" thickBot="1" x14ac:dyDescent="0.35">
      <c r="A71" s="53" t="s">
        <v>26</v>
      </c>
      <c r="B71" s="25" t="s">
        <v>107</v>
      </c>
      <c r="C71" s="50">
        <v>0</v>
      </c>
      <c r="D71" s="50">
        <v>94</v>
      </c>
      <c r="E71" s="50">
        <v>94</v>
      </c>
    </row>
    <row r="72" spans="1:5" ht="15" thickBot="1" x14ac:dyDescent="0.35">
      <c r="A72" s="53" t="s">
        <v>27</v>
      </c>
      <c r="B72" s="25" t="s">
        <v>43</v>
      </c>
      <c r="C72" s="50">
        <v>550</v>
      </c>
      <c r="D72" s="50">
        <v>538</v>
      </c>
      <c r="E72" s="50">
        <v>381</v>
      </c>
    </row>
    <row r="73" spans="1:5" ht="15" thickBot="1" x14ac:dyDescent="0.35">
      <c r="A73" s="53" t="s">
        <v>28</v>
      </c>
      <c r="B73" s="8" t="s">
        <v>44</v>
      </c>
      <c r="C73" s="9">
        <v>8900</v>
      </c>
      <c r="D73" s="9">
        <v>7457</v>
      </c>
      <c r="E73" s="9">
        <v>6725</v>
      </c>
    </row>
    <row r="74" spans="1:5" ht="15" thickBot="1" x14ac:dyDescent="0.35">
      <c r="A74" s="53" t="s">
        <v>29</v>
      </c>
      <c r="B74" s="8" t="s">
        <v>45</v>
      </c>
      <c r="C74" s="24">
        <v>550</v>
      </c>
      <c r="D74" s="9">
        <v>550</v>
      </c>
      <c r="E74" s="9">
        <v>279</v>
      </c>
    </row>
    <row r="75" spans="1:5" ht="15" thickBot="1" x14ac:dyDescent="0.35">
      <c r="A75" s="53" t="s">
        <v>77</v>
      </c>
      <c r="B75" s="8" t="s">
        <v>46</v>
      </c>
      <c r="C75" s="24">
        <v>320</v>
      </c>
      <c r="D75" s="9">
        <v>487</v>
      </c>
      <c r="E75" s="9">
        <v>487</v>
      </c>
    </row>
    <row r="76" spans="1:5" ht="15" thickBot="1" x14ac:dyDescent="0.35">
      <c r="A76" s="53" t="s">
        <v>31</v>
      </c>
      <c r="B76" s="8" t="s">
        <v>47</v>
      </c>
      <c r="C76" s="9">
        <v>1800</v>
      </c>
      <c r="D76" s="9">
        <v>8891</v>
      </c>
      <c r="E76" s="9">
        <v>6630</v>
      </c>
    </row>
    <row r="77" spans="1:5" ht="15" thickBot="1" x14ac:dyDescent="0.35">
      <c r="A77" s="53" t="s">
        <v>32</v>
      </c>
      <c r="B77" s="25" t="s">
        <v>131</v>
      </c>
      <c r="C77" s="11">
        <f>C73+C74+C76+C75</f>
        <v>11570</v>
      </c>
      <c r="D77" s="11">
        <f t="shared" ref="D77:E77" si="3">D73+D74+D76+D75</f>
        <v>17385</v>
      </c>
      <c r="E77" s="11">
        <f t="shared" si="3"/>
        <v>14121</v>
      </c>
    </row>
    <row r="78" spans="1:5" ht="15" thickBot="1" x14ac:dyDescent="0.35">
      <c r="A78" s="53" t="s">
        <v>33</v>
      </c>
      <c r="B78" s="8" t="s">
        <v>49</v>
      </c>
      <c r="C78" s="24">
        <v>22</v>
      </c>
      <c r="D78" s="46">
        <v>100</v>
      </c>
      <c r="E78" s="46">
        <v>100</v>
      </c>
    </row>
    <row r="79" spans="1:5" ht="15" thickBot="1" x14ac:dyDescent="0.35">
      <c r="A79" s="53" t="s">
        <v>34</v>
      </c>
      <c r="B79" s="8" t="s">
        <v>51</v>
      </c>
      <c r="C79" s="24">
        <v>530</v>
      </c>
      <c r="D79" s="46">
        <v>530</v>
      </c>
      <c r="E79" s="46">
        <v>19</v>
      </c>
    </row>
    <row r="80" spans="1:5" ht="27" thickBot="1" x14ac:dyDescent="0.35">
      <c r="A80" s="53" t="s">
        <v>48</v>
      </c>
      <c r="B80" s="25" t="s">
        <v>132</v>
      </c>
      <c r="C80" s="28">
        <f>C78+C79</f>
        <v>552</v>
      </c>
      <c r="D80" s="28">
        <f t="shared" ref="D80:E80" si="4">D78+D79</f>
        <v>630</v>
      </c>
      <c r="E80" s="28">
        <f t="shared" si="4"/>
        <v>119</v>
      </c>
    </row>
    <row r="81" spans="1:5" ht="31.5" customHeight="1" thickBot="1" x14ac:dyDescent="0.35">
      <c r="A81" s="53" t="s">
        <v>50</v>
      </c>
      <c r="B81" s="8" t="s">
        <v>54</v>
      </c>
      <c r="C81" s="29">
        <v>6400</v>
      </c>
      <c r="D81" s="29">
        <v>6400</v>
      </c>
      <c r="E81" s="29">
        <v>6353</v>
      </c>
    </row>
    <row r="82" spans="1:5" ht="31.5" customHeight="1" thickBot="1" x14ac:dyDescent="0.35">
      <c r="A82" s="53" t="s">
        <v>52</v>
      </c>
      <c r="B82" s="8" t="s">
        <v>108</v>
      </c>
      <c r="C82" s="29">
        <v>0</v>
      </c>
      <c r="D82" s="29">
        <v>3</v>
      </c>
      <c r="E82" s="29">
        <v>3</v>
      </c>
    </row>
    <row r="83" spans="1:5" ht="15" thickBot="1" x14ac:dyDescent="0.35">
      <c r="A83" s="53" t="s">
        <v>53</v>
      </c>
      <c r="B83" s="8" t="s">
        <v>70</v>
      </c>
      <c r="C83" s="29">
        <v>1000</v>
      </c>
      <c r="D83" s="29">
        <v>1000</v>
      </c>
      <c r="E83" s="29">
        <v>290</v>
      </c>
    </row>
    <row r="84" spans="1:5" ht="15" thickBot="1" x14ac:dyDescent="0.35">
      <c r="A84" s="53" t="s">
        <v>55</v>
      </c>
      <c r="B84" s="8" t="s">
        <v>57</v>
      </c>
      <c r="C84" s="29">
        <v>2000</v>
      </c>
      <c r="D84" s="29">
        <v>300</v>
      </c>
      <c r="E84" s="29">
        <v>266</v>
      </c>
    </row>
    <row r="85" spans="1:5" ht="30" customHeight="1" thickBot="1" x14ac:dyDescent="0.35">
      <c r="A85" s="53" t="s">
        <v>56</v>
      </c>
      <c r="B85" s="25" t="s">
        <v>133</v>
      </c>
      <c r="C85" s="11">
        <f>C83+C84+C81+C82</f>
        <v>9400</v>
      </c>
      <c r="D85" s="11">
        <f t="shared" ref="D85:E85" si="5">D83+D84+D81+D82</f>
        <v>7703</v>
      </c>
      <c r="E85" s="11">
        <f t="shared" si="5"/>
        <v>6912</v>
      </c>
    </row>
    <row r="86" spans="1:5" ht="15" thickBot="1" x14ac:dyDescent="0.35">
      <c r="A86" s="53" t="s">
        <v>58</v>
      </c>
      <c r="B86" s="30" t="s">
        <v>134</v>
      </c>
      <c r="C86" s="31">
        <f>C70+C77+C80+C85+C71+C72</f>
        <v>33972</v>
      </c>
      <c r="D86" s="31">
        <f t="shared" ref="D86:E86" si="6">D70+D77+D80+D85+D71+D72</f>
        <v>40178</v>
      </c>
      <c r="E86" s="31">
        <f t="shared" si="6"/>
        <v>34742</v>
      </c>
    </row>
    <row r="87" spans="1:5" ht="15" thickBot="1" x14ac:dyDescent="0.35">
      <c r="A87" s="53" t="s">
        <v>59</v>
      </c>
      <c r="B87" s="32" t="s">
        <v>109</v>
      </c>
      <c r="C87" s="24">
        <v>100</v>
      </c>
      <c r="D87" s="24">
        <v>271</v>
      </c>
      <c r="E87" s="24">
        <v>271</v>
      </c>
    </row>
    <row r="88" spans="1:5" ht="27" thickBot="1" x14ac:dyDescent="0.35">
      <c r="A88" s="53" t="s">
        <v>60</v>
      </c>
      <c r="B88" s="61" t="s">
        <v>62</v>
      </c>
      <c r="C88" s="62">
        <v>15</v>
      </c>
      <c r="D88" s="62">
        <v>0</v>
      </c>
      <c r="E88" s="62">
        <v>0</v>
      </c>
    </row>
    <row r="89" spans="1:5" ht="27" thickBot="1" x14ac:dyDescent="0.35">
      <c r="A89" s="53" t="s">
        <v>78</v>
      </c>
      <c r="B89" s="61" t="s">
        <v>64</v>
      </c>
      <c r="C89" s="63">
        <v>2000</v>
      </c>
      <c r="D89" s="63">
        <v>8702</v>
      </c>
      <c r="E89" s="63">
        <v>8702</v>
      </c>
    </row>
    <row r="90" spans="1:5" ht="15" thickBot="1" x14ac:dyDescent="0.35">
      <c r="A90" s="53" t="s">
        <v>61</v>
      </c>
      <c r="B90" s="32" t="s">
        <v>66</v>
      </c>
      <c r="C90" s="24">
        <v>500</v>
      </c>
      <c r="D90" s="29">
        <v>5940</v>
      </c>
      <c r="E90" s="29">
        <v>5940</v>
      </c>
    </row>
    <row r="91" spans="1:5" ht="15" thickBot="1" x14ac:dyDescent="0.35">
      <c r="A91" s="53" t="s">
        <v>63</v>
      </c>
      <c r="B91" s="32" t="s">
        <v>148</v>
      </c>
      <c r="C91" s="24">
        <v>0</v>
      </c>
      <c r="D91" s="29">
        <v>210</v>
      </c>
      <c r="E91" s="29">
        <v>210</v>
      </c>
    </row>
    <row r="92" spans="1:5" ht="15" thickBot="1" x14ac:dyDescent="0.35">
      <c r="A92" s="53" t="s">
        <v>65</v>
      </c>
      <c r="B92" s="32" t="s">
        <v>67</v>
      </c>
      <c r="C92" s="24">
        <v>685</v>
      </c>
      <c r="D92" s="29">
        <v>3899</v>
      </c>
      <c r="E92" s="29">
        <v>3899</v>
      </c>
    </row>
    <row r="93" spans="1:5" ht="34.5" customHeight="1" thickBot="1" x14ac:dyDescent="0.35">
      <c r="A93" s="53" t="s">
        <v>118</v>
      </c>
      <c r="B93" s="30" t="s">
        <v>135</v>
      </c>
      <c r="C93" s="31">
        <f>C87+C88+C89+C90+C92+C91</f>
        <v>3300</v>
      </c>
      <c r="D93" s="31">
        <f>D87+D88+D89+D90+D92+D91</f>
        <v>19022</v>
      </c>
      <c r="E93" s="31">
        <f>E87+E88+E89+E90+E92+E91</f>
        <v>19022</v>
      </c>
    </row>
    <row r="94" spans="1:5" ht="22.5" customHeight="1" thickBot="1" x14ac:dyDescent="0.35">
      <c r="A94" s="53" t="s">
        <v>119</v>
      </c>
      <c r="B94" s="33" t="s">
        <v>68</v>
      </c>
      <c r="C94" s="34">
        <v>9028</v>
      </c>
      <c r="D94" s="34">
        <v>9141</v>
      </c>
      <c r="E94" s="34">
        <v>9141</v>
      </c>
    </row>
    <row r="95" spans="1:5" ht="29.4" thickBot="1" x14ac:dyDescent="0.35">
      <c r="A95" s="53" t="s">
        <v>120</v>
      </c>
      <c r="B95" s="33" t="s">
        <v>73</v>
      </c>
      <c r="C95" s="34">
        <v>1400</v>
      </c>
      <c r="D95" s="34">
        <v>815</v>
      </c>
      <c r="E95" s="34">
        <v>815</v>
      </c>
    </row>
    <row r="96" spans="1:5" ht="29.4" thickBot="1" x14ac:dyDescent="0.35">
      <c r="A96" s="53" t="s">
        <v>121</v>
      </c>
      <c r="B96" s="33" t="s">
        <v>111</v>
      </c>
      <c r="C96" s="36">
        <v>0</v>
      </c>
      <c r="D96" s="34">
        <v>986</v>
      </c>
      <c r="E96" s="34">
        <v>986</v>
      </c>
    </row>
    <row r="97" spans="1:5" ht="15" thickBot="1" x14ac:dyDescent="0.35">
      <c r="A97" s="53" t="s">
        <v>122</v>
      </c>
      <c r="B97" s="35" t="s">
        <v>110</v>
      </c>
      <c r="C97" s="36">
        <v>0</v>
      </c>
      <c r="D97" s="34">
        <v>267</v>
      </c>
      <c r="E97" s="34">
        <v>267</v>
      </c>
    </row>
    <row r="98" spans="1:5" ht="27" thickBot="1" x14ac:dyDescent="0.35">
      <c r="A98" s="53" t="s">
        <v>123</v>
      </c>
      <c r="B98" s="30" t="s">
        <v>136</v>
      </c>
      <c r="C98" s="31">
        <f>C94+C95+C96+C97</f>
        <v>10428</v>
      </c>
      <c r="D98" s="31">
        <f t="shared" ref="D98" si="7">D94+D95+D96+D97</f>
        <v>11209</v>
      </c>
      <c r="E98" s="31">
        <f>E94+E95+E96+E97</f>
        <v>11209</v>
      </c>
    </row>
    <row r="99" spans="1:5" ht="27" thickBot="1" x14ac:dyDescent="0.35">
      <c r="A99" s="53" t="s">
        <v>124</v>
      </c>
      <c r="B99" s="30" t="s">
        <v>69</v>
      </c>
      <c r="C99" s="31">
        <v>26194</v>
      </c>
      <c r="D99" s="31">
        <v>26124</v>
      </c>
      <c r="E99" s="31">
        <v>25536</v>
      </c>
    </row>
    <row r="100" spans="1:5" ht="15" thickBot="1" x14ac:dyDescent="0.35">
      <c r="A100" s="53" t="s">
        <v>125</v>
      </c>
      <c r="B100" s="35" t="s">
        <v>74</v>
      </c>
      <c r="C100" s="36">
        <v>26194</v>
      </c>
      <c r="D100" s="36">
        <v>26124</v>
      </c>
      <c r="E100" s="36">
        <v>25536</v>
      </c>
    </row>
    <row r="101" spans="1:5" ht="15" thickBot="1" x14ac:dyDescent="0.35">
      <c r="A101" s="53" t="s">
        <v>126</v>
      </c>
      <c r="B101" s="35" t="s">
        <v>75</v>
      </c>
      <c r="C101" s="36">
        <v>0</v>
      </c>
      <c r="D101" s="36">
        <v>0</v>
      </c>
      <c r="E101" s="36">
        <v>0</v>
      </c>
    </row>
    <row r="102" spans="1:5" ht="15" thickBot="1" x14ac:dyDescent="0.35">
      <c r="A102" s="53" t="s">
        <v>127</v>
      </c>
      <c r="B102" s="30" t="s">
        <v>112</v>
      </c>
      <c r="C102" s="51">
        <v>0</v>
      </c>
      <c r="D102" s="51">
        <v>4000</v>
      </c>
      <c r="E102" s="51">
        <v>4000</v>
      </c>
    </row>
    <row r="103" spans="1:5" ht="29.4" thickBot="1" x14ac:dyDescent="0.35">
      <c r="A103" s="53" t="s">
        <v>149</v>
      </c>
      <c r="B103" s="37" t="s">
        <v>137</v>
      </c>
      <c r="C103" s="38">
        <f>C66+C67+C86+C93+C98+C99</f>
        <v>99763</v>
      </c>
      <c r="D103" s="38">
        <f>D66+D67+D86+D93+D98+D99+D102</f>
        <v>136372</v>
      </c>
      <c r="E103" s="38">
        <f>E66+E67+E86+E93+E98+E99+E102</f>
        <v>130085</v>
      </c>
    </row>
    <row r="104" spans="1:5" ht="15" thickBot="1" x14ac:dyDescent="0.35">
      <c r="A104" s="54"/>
      <c r="B104" s="22"/>
      <c r="C104" s="22"/>
    </row>
    <row r="105" spans="1:5" ht="29.4" thickBot="1" x14ac:dyDescent="0.35">
      <c r="A105" s="55"/>
      <c r="B105" s="39" t="s">
        <v>86</v>
      </c>
      <c r="C105" s="3" t="s">
        <v>1</v>
      </c>
      <c r="D105" s="44" t="s">
        <v>92</v>
      </c>
      <c r="E105" s="2" t="s">
        <v>93</v>
      </c>
    </row>
    <row r="106" spans="1:5" ht="15" thickBot="1" x14ac:dyDescent="0.35">
      <c r="A106" s="56" t="s">
        <v>2</v>
      </c>
      <c r="B106" s="41" t="s">
        <v>91</v>
      </c>
      <c r="C106" s="42">
        <v>2515</v>
      </c>
      <c r="D106" s="42">
        <v>5521</v>
      </c>
      <c r="E106" s="42">
        <v>5521</v>
      </c>
    </row>
    <row r="107" spans="1:5" ht="15" thickBot="1" x14ac:dyDescent="0.35">
      <c r="A107" s="56" t="s">
        <v>4</v>
      </c>
      <c r="B107" s="41" t="s">
        <v>83</v>
      </c>
      <c r="C107" s="42">
        <v>19190</v>
      </c>
      <c r="D107" s="42">
        <v>33829</v>
      </c>
      <c r="E107" s="42">
        <v>33829</v>
      </c>
    </row>
    <row r="108" spans="1:5" ht="27" thickBot="1" x14ac:dyDescent="0.35">
      <c r="A108" s="57" t="s">
        <v>6</v>
      </c>
      <c r="B108" s="43" t="s">
        <v>87</v>
      </c>
      <c r="C108" s="21">
        <f>C106+C107</f>
        <v>21705</v>
      </c>
      <c r="D108" s="21">
        <f>D106+D107</f>
        <v>39350</v>
      </c>
      <c r="E108" s="21">
        <f>E106+E107</f>
        <v>39350</v>
      </c>
    </row>
  </sheetData>
  <mergeCells count="9">
    <mergeCell ref="A1:B1"/>
    <mergeCell ref="A49:B49"/>
    <mergeCell ref="A53:B53"/>
    <mergeCell ref="A4:B4"/>
    <mergeCell ref="A2:E2"/>
    <mergeCell ref="A3:E3"/>
    <mergeCell ref="A50:E50"/>
    <mergeCell ref="A51:E51"/>
    <mergeCell ref="A52:E52"/>
  </mergeCells>
  <pageMargins left="0.23622047244094491" right="0.23622047244094491" top="0.19685039370078741" bottom="0.19685039370078741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NAGYBERÉNY</dc:creator>
  <cp:lastModifiedBy>Aljegyző</cp:lastModifiedBy>
  <cp:lastPrinted>2015-05-21T13:45:13Z</cp:lastPrinted>
  <dcterms:created xsi:type="dcterms:W3CDTF">2014-01-28T08:22:16Z</dcterms:created>
  <dcterms:modified xsi:type="dcterms:W3CDTF">2015-05-21T13:45:16Z</dcterms:modified>
</cp:coreProperties>
</file>