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1355" windowHeight="9120"/>
  </bookViews>
  <sheets>
    <sheet name="Egyéb" sheetId="1" r:id="rId1"/>
  </sheets>
  <calcPr calcId="125725"/>
</workbook>
</file>

<file path=xl/calcChain.xml><?xml version="1.0" encoding="utf-8"?>
<calcChain xmlns="http://schemas.openxmlformats.org/spreadsheetml/2006/main">
  <c r="E30" i="1"/>
  <c r="F11" l="1"/>
  <c r="E24" l="1"/>
  <c r="D39" s="1"/>
  <c r="F9"/>
  <c r="D21" s="1"/>
  <c r="F40" l="1"/>
  <c r="E32"/>
  <c r="F17"/>
</calcChain>
</file>

<file path=xl/sharedStrings.xml><?xml version="1.0" encoding="utf-8"?>
<sst xmlns="http://schemas.openxmlformats.org/spreadsheetml/2006/main" count="64" uniqueCount="58">
  <si>
    <t>Sorszám</t>
  </si>
  <si>
    <t>Jogcím</t>
  </si>
  <si>
    <t>Hiv.szám</t>
  </si>
  <si>
    <t>Mutató</t>
  </si>
  <si>
    <t>Időskorúak nappali intézményi ellátását biztosítják</t>
  </si>
  <si>
    <t>Falugondnoki  vagy tanyagondnoki szolgáltatás</t>
  </si>
  <si>
    <t>Szociális és gyermejóléti alapszolgáltatás feladatai összesen (4+10+11)</t>
  </si>
  <si>
    <t>Összeg</t>
  </si>
  <si>
    <t xml:space="preserve">A szociális étkeztetés </t>
  </si>
  <si>
    <t>Otthonközeli ellátás (5+6+7)</t>
  </si>
  <si>
    <t>Általános feladatok (3)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</si>
  <si>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</si>
  <si>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</si>
  <si>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</si>
  <si>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</si>
  <si>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</si>
  <si>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</si>
  <si>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2.sz.m.I.1.a</t>
  </si>
  <si>
    <t>2.sz.m.I.1.ba</t>
  </si>
  <si>
    <t>2.sz.m.I.1.bb</t>
  </si>
  <si>
    <t>2.sz.m.I.1.bc</t>
  </si>
  <si>
    <t>2.sz.m.I.1.bd</t>
  </si>
  <si>
    <t>2.sz.m.I.1.c</t>
  </si>
  <si>
    <t>2.sz.m.I.1.a-c</t>
  </si>
  <si>
    <t>HELYI ÖNKORMÁNYZATOK MŰKÖDÉSÉNEK ÁLTALÁNOS TÁMOGATÁSA ÖSSZESEN 9+10</t>
  </si>
  <si>
    <t>Hozzájárulás a pénzbeli szociális ellátásokhoz</t>
  </si>
  <si>
    <t>2.sz.m.III.2.</t>
  </si>
  <si>
    <t>2.sz.m.III.3.c 1</t>
  </si>
  <si>
    <t>2.sz.m.III.3.e</t>
  </si>
  <si>
    <t>2.sz.m.III.3.f 1</t>
  </si>
  <si>
    <t xml:space="preserve">A TELEPÜLÉSI ÖNKORMÁNYZATOK SZOCIÁLIS ÉS GYERMEKJÓLÉTI FELADATAINAK TÁMOGATÁSA ÖSSZESEN </t>
  </si>
  <si>
    <t>Mindösszesen:</t>
  </si>
  <si>
    <t>Könyvtári, közművelődési feladatok támogatása</t>
  </si>
  <si>
    <t>Ft</t>
  </si>
  <si>
    <t>Település üzemeltetéshez kapcs feladatell.tám</t>
  </si>
  <si>
    <t>2.sz.m.I.1.b</t>
  </si>
  <si>
    <t>2.sz.m.IV.2.</t>
  </si>
  <si>
    <t>info  beszámítás</t>
  </si>
  <si>
    <t>Lakott külterületekkel kapcsolatos feladatok támogatása</t>
  </si>
  <si>
    <t>Összesen:</t>
  </si>
  <si>
    <t>Gyermekétkeztetés támogatása</t>
  </si>
  <si>
    <t>Rászoruló gyermekek intézményen kívüli szünidei étkeztetésének támogatása</t>
  </si>
  <si>
    <t>Családsegítés,Gyermekjóléti szolgálat</t>
  </si>
  <si>
    <t>2.sz.m.III.3.</t>
  </si>
  <si>
    <t xml:space="preserve">70000 fő lakosságszámig működési engedéllyel </t>
  </si>
  <si>
    <t>2.sz.m.III.3.da</t>
  </si>
  <si>
    <t>2.sz.m.III.3.db (1)</t>
  </si>
  <si>
    <t>Házi segítségnyújtás-szociális segítés</t>
  </si>
  <si>
    <t>Házi segítségnyújtás-személyi gondozás</t>
  </si>
  <si>
    <t>2.sz.m.III.4.a</t>
  </si>
  <si>
    <t>A települési önkormányzatok által biztosított egyes szociális szakosított ellátások,
valamint a gyermekek átmeneti gondozásával kapcsolatos feladatok támogatása</t>
  </si>
  <si>
    <t>A finanszírozás szempontjából elismert szakmai dolgozók bértámogatása</t>
  </si>
  <si>
    <t>Intézményüzemeltetési támogatás</t>
  </si>
  <si>
    <t>2.sz.m.III.4.b</t>
  </si>
  <si>
    <t>2.sz.III.5.a</t>
  </si>
  <si>
    <t>2.sz.III.5.c</t>
  </si>
  <si>
    <t xml:space="preserve">Költségvetési támogatások, normatívák 2017. év </t>
  </si>
  <si>
    <t xml:space="preserve">2. sz. melléklet az 1/2017. (II. 24.) Ör. Rendelethez. 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</si>
</sst>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_F_t"/>
  </numFmts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6" fillId="0" borderId="0" xfId="0" applyFont="1" applyAlignment="1"/>
    <xf numFmtId="164" fontId="7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1" fillId="0" borderId="2" xfId="0" applyFont="1" applyFill="1" applyBorder="1" applyAlignment="1"/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64" fontId="2" fillId="0" borderId="29" xfId="1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right" vertical="center"/>
    </xf>
    <xf numFmtId="164" fontId="7" fillId="0" borderId="33" xfId="1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left" wrapText="1"/>
    </xf>
    <xf numFmtId="0" fontId="2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horizontal="right" vertical="center"/>
    </xf>
    <xf numFmtId="164" fontId="7" fillId="0" borderId="37" xfId="1" applyNumberFormat="1" applyFont="1" applyBorder="1" applyAlignment="1">
      <alignment horizontal="right" vertical="center"/>
    </xf>
    <xf numFmtId="164" fontId="7" fillId="0" borderId="29" xfId="1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wrapText="1"/>
    </xf>
    <xf numFmtId="0" fontId="2" fillId="0" borderId="34" xfId="0" applyFont="1" applyFill="1" applyBorder="1" applyAlignment="1">
      <alignment horizontal="center" vertical="center"/>
    </xf>
    <xf numFmtId="0" fontId="10" fillId="0" borderId="38" xfId="0" applyFont="1" applyBorder="1"/>
    <xf numFmtId="0" fontId="0" fillId="0" borderId="39" xfId="0" applyBorder="1"/>
    <xf numFmtId="164" fontId="4" fillId="0" borderId="40" xfId="0" applyNumberFormat="1" applyFont="1" applyBorder="1"/>
    <xf numFmtId="0" fontId="1" fillId="0" borderId="41" xfId="0" applyFont="1" applyFill="1" applyBorder="1" applyAlignment="1">
      <alignment horizontal="right"/>
    </xf>
    <xf numFmtId="164" fontId="7" fillId="0" borderId="4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/>
    </xf>
    <xf numFmtId="0" fontId="0" fillId="0" borderId="51" xfId="0" applyFill="1" applyBorder="1" applyAlignment="1">
      <alignment horizontal="right" vertical="center"/>
    </xf>
    <xf numFmtId="164" fontId="2" fillId="0" borderId="52" xfId="1" applyNumberFormat="1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left" vertical="center"/>
    </xf>
    <xf numFmtId="0" fontId="0" fillId="0" borderId="53" xfId="0" applyFill="1" applyBorder="1" applyAlignment="1">
      <alignment horizontal="left" wrapText="1"/>
    </xf>
    <xf numFmtId="0" fontId="0" fillId="0" borderId="50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7" fillId="0" borderId="36" xfId="0" applyFont="1" applyFill="1" applyBorder="1" applyAlignment="1">
      <alignment horizontal="right" vertical="center"/>
    </xf>
    <xf numFmtId="164" fontId="0" fillId="0" borderId="37" xfId="1" applyNumberFormat="1" applyFont="1" applyBorder="1" applyAlignment="1">
      <alignment horizontal="right" vertical="center"/>
    </xf>
    <xf numFmtId="164" fontId="2" fillId="0" borderId="4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4" fontId="4" fillId="0" borderId="47" xfId="1" applyNumberFormat="1" applyFont="1" applyBorder="1" applyAlignment="1">
      <alignment horizontal="right" vertical="center" wrapText="1"/>
    </xf>
    <xf numFmtId="164" fontId="4" fillId="0" borderId="39" xfId="1" applyNumberFormat="1" applyFont="1" applyBorder="1" applyAlignment="1">
      <alignment horizontal="right" vertical="center" wrapText="1"/>
    </xf>
    <xf numFmtId="164" fontId="4" fillId="0" borderId="40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64" fontId="2" fillId="0" borderId="48" xfId="1" applyNumberFormat="1" applyFont="1" applyBorder="1" applyAlignment="1">
      <alignment horizontal="center" vertical="center"/>
    </xf>
    <xf numFmtId="164" fontId="2" fillId="0" borderId="44" xfId="1" applyNumberFormat="1" applyFont="1" applyBorder="1" applyAlignment="1">
      <alignment horizontal="center" vertical="center"/>
    </xf>
    <xf numFmtId="164" fontId="8" fillId="0" borderId="43" xfId="1" applyNumberFormat="1" applyFont="1" applyFill="1" applyBorder="1" applyAlignment="1">
      <alignment horizontal="center" vertical="center"/>
    </xf>
    <xf numFmtId="164" fontId="8" fillId="0" borderId="44" xfId="1" applyNumberFormat="1" applyFont="1" applyFill="1" applyBorder="1" applyAlignment="1">
      <alignment horizontal="center" vertical="center"/>
    </xf>
    <xf numFmtId="164" fontId="8" fillId="0" borderId="43" xfId="1" applyNumberFormat="1" applyFont="1" applyBorder="1" applyAlignment="1">
      <alignment horizontal="center" vertical="center"/>
    </xf>
    <xf numFmtId="164" fontId="8" fillId="0" borderId="44" xfId="1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zoomScaleNormal="100" workbookViewId="0">
      <selection activeCell="A3" sqref="A3:G3"/>
    </sheetView>
  </sheetViews>
  <sheetFormatPr defaultRowHeight="12.75"/>
  <cols>
    <col min="2" max="2" width="11.140625" customWidth="1"/>
    <col min="3" max="3" width="53.42578125" customWidth="1"/>
    <col min="4" max="4" width="17.28515625" customWidth="1"/>
    <col min="5" max="5" width="15.140625" bestFit="1" customWidth="1"/>
    <col min="6" max="6" width="21.7109375" customWidth="1"/>
  </cols>
  <sheetData>
    <row r="1" spans="1:8">
      <c r="E1" s="107" t="s">
        <v>57</v>
      </c>
      <c r="F1" s="107"/>
      <c r="G1" s="107"/>
    </row>
    <row r="2" spans="1:8">
      <c r="F2" s="107"/>
      <c r="G2" s="107"/>
    </row>
    <row r="3" spans="1:8" ht="24.75" customHeight="1">
      <c r="A3" s="106" t="s">
        <v>56</v>
      </c>
      <c r="B3" s="106"/>
      <c r="C3" s="106"/>
      <c r="D3" s="106"/>
      <c r="E3" s="106"/>
      <c r="F3" s="106"/>
      <c r="G3" s="106"/>
      <c r="H3" s="11"/>
    </row>
    <row r="4" spans="1:8" ht="15.75" customHeight="1">
      <c r="A4" s="1"/>
      <c r="B4" s="1"/>
      <c r="C4" s="1"/>
      <c r="D4" s="1"/>
      <c r="E4" s="1"/>
      <c r="F4" s="1"/>
      <c r="G4" s="1"/>
      <c r="H4" s="11"/>
    </row>
    <row r="5" spans="1:8" ht="24.75" customHeight="1">
      <c r="A5" s="108"/>
      <c r="B5" s="108"/>
      <c r="C5" s="108"/>
      <c r="D5" s="1"/>
      <c r="E5" s="1"/>
      <c r="F5" s="76" t="s">
        <v>33</v>
      </c>
      <c r="G5" s="1"/>
      <c r="H5" s="1"/>
    </row>
    <row r="6" spans="1:8" ht="11.25" customHeight="1" thickBot="1">
      <c r="A6" s="27"/>
      <c r="B6" s="27"/>
      <c r="C6" s="27"/>
      <c r="D6" s="1"/>
      <c r="E6" s="1"/>
      <c r="F6" s="1"/>
      <c r="G6" s="1"/>
      <c r="H6" s="1"/>
    </row>
    <row r="7" spans="1:8" ht="17.25" thickTop="1" thickBot="1">
      <c r="B7" s="43" t="s">
        <v>0</v>
      </c>
      <c r="C7" s="44" t="s">
        <v>1</v>
      </c>
      <c r="D7" s="44" t="s">
        <v>2</v>
      </c>
      <c r="E7" s="44" t="s">
        <v>3</v>
      </c>
      <c r="F7" s="45" t="s">
        <v>7</v>
      </c>
    </row>
    <row r="8" spans="1:8" ht="14.25" thickTop="1" thickBot="1">
      <c r="B8" s="52">
        <v>1</v>
      </c>
      <c r="C8" s="53" t="s">
        <v>11</v>
      </c>
      <c r="D8" s="90" t="s">
        <v>17</v>
      </c>
      <c r="E8" s="54">
        <v>15.4</v>
      </c>
      <c r="F8" s="55">
        <v>69707600</v>
      </c>
    </row>
    <row r="9" spans="1:8" ht="13.5" thickBot="1">
      <c r="B9" s="38">
        <v>2</v>
      </c>
      <c r="C9" s="34" t="s">
        <v>39</v>
      </c>
      <c r="D9" s="49"/>
      <c r="E9" s="50"/>
      <c r="F9" s="51">
        <f>SUM(F8)</f>
        <v>69707600</v>
      </c>
    </row>
    <row r="10" spans="1:8" ht="13.5" thickBot="1">
      <c r="B10" s="38">
        <v>3</v>
      </c>
      <c r="C10" s="56"/>
      <c r="D10" s="49"/>
      <c r="E10" s="50"/>
      <c r="F10" s="51"/>
    </row>
    <row r="11" spans="1:8" ht="30" customHeight="1" thickBot="1">
      <c r="B11" s="77">
        <v>4</v>
      </c>
      <c r="C11" s="83" t="s">
        <v>34</v>
      </c>
      <c r="D11" s="78" t="s">
        <v>35</v>
      </c>
      <c r="E11" s="79"/>
      <c r="F11" s="80">
        <f>F12+F13+F14+F15</f>
        <v>14004530</v>
      </c>
    </row>
    <row r="12" spans="1:8" ht="27" thickTop="1" thickBot="1">
      <c r="B12" s="57">
        <v>5</v>
      </c>
      <c r="C12" s="58" t="s">
        <v>12</v>
      </c>
      <c r="D12" s="59" t="s">
        <v>18</v>
      </c>
      <c r="E12" s="60"/>
      <c r="F12" s="61">
        <v>4009540</v>
      </c>
    </row>
    <row r="13" spans="1:8" ht="13.5" thickBot="1">
      <c r="B13" s="38">
        <v>6</v>
      </c>
      <c r="C13" s="56" t="s">
        <v>13</v>
      </c>
      <c r="D13" s="49" t="s">
        <v>19</v>
      </c>
      <c r="E13" s="50"/>
      <c r="F13" s="62">
        <v>5952000</v>
      </c>
    </row>
    <row r="14" spans="1:8" ht="15" thickBot="1">
      <c r="B14" s="38">
        <v>7</v>
      </c>
      <c r="C14" s="64" t="s">
        <v>14</v>
      </c>
      <c r="D14" s="21" t="s">
        <v>20</v>
      </c>
      <c r="E14" s="63"/>
      <c r="F14" s="62">
        <v>100000</v>
      </c>
    </row>
    <row r="15" spans="1:8">
      <c r="B15" s="39">
        <v>8</v>
      </c>
      <c r="C15" s="30" t="s">
        <v>15</v>
      </c>
      <c r="D15" s="2" t="s">
        <v>21</v>
      </c>
      <c r="E15" s="6"/>
      <c r="F15" s="9">
        <v>3942990</v>
      </c>
    </row>
    <row r="16" spans="1:8">
      <c r="B16" s="47">
        <v>9</v>
      </c>
      <c r="C16" s="31" t="s">
        <v>16</v>
      </c>
      <c r="D16" s="3" t="s">
        <v>22</v>
      </c>
      <c r="E16" s="7"/>
      <c r="F16" s="10">
        <v>6000000</v>
      </c>
    </row>
    <row r="17" spans="2:6" ht="15" customHeight="1">
      <c r="B17" s="47"/>
      <c r="C17" s="65" t="s">
        <v>39</v>
      </c>
      <c r="D17" s="66" t="s">
        <v>23</v>
      </c>
      <c r="E17" s="67"/>
      <c r="F17" s="68">
        <f>F9+F11+F16</f>
        <v>89712130</v>
      </c>
    </row>
    <row r="18" spans="2:6" ht="15" customHeight="1">
      <c r="B18" s="85"/>
      <c r="C18" s="86" t="s">
        <v>38</v>
      </c>
      <c r="D18" s="87"/>
      <c r="E18" s="88"/>
      <c r="F18" s="89">
        <v>45900</v>
      </c>
    </row>
    <row r="19" spans="2:6" ht="17.25" customHeight="1">
      <c r="B19" s="37"/>
      <c r="C19" s="31" t="s">
        <v>37</v>
      </c>
      <c r="D19" s="4"/>
      <c r="E19" s="8"/>
      <c r="F19" s="13">
        <v>-1100069</v>
      </c>
    </row>
    <row r="20" spans="2:6" ht="17.25" customHeight="1" thickBot="1">
      <c r="B20" s="70">
        <v>10</v>
      </c>
      <c r="C20" s="82" t="s">
        <v>32</v>
      </c>
      <c r="D20" s="81" t="s">
        <v>36</v>
      </c>
      <c r="E20" s="74"/>
      <c r="F20" s="75">
        <v>2210460</v>
      </c>
    </row>
    <row r="21" spans="2:6" ht="36" customHeight="1" thickTop="1" thickBot="1">
      <c r="B21" s="48">
        <v>12</v>
      </c>
      <c r="C21" s="46" t="s">
        <v>24</v>
      </c>
      <c r="D21" s="103">
        <f>F9+F11+F16+F18+F19+F20</f>
        <v>90868421</v>
      </c>
      <c r="E21" s="104"/>
      <c r="F21" s="105"/>
    </row>
    <row r="22" spans="2:6" ht="17.25" thickTop="1" thickBot="1">
      <c r="B22" s="43" t="s">
        <v>0</v>
      </c>
      <c r="C22" s="44" t="s">
        <v>1</v>
      </c>
      <c r="D22" s="44" t="s">
        <v>2</v>
      </c>
      <c r="E22" s="44" t="s">
        <v>3</v>
      </c>
      <c r="F22" s="45" t="s">
        <v>7</v>
      </c>
    </row>
    <row r="23" spans="2:6" ht="14.25" thickTop="1" thickBot="1">
      <c r="B23" s="36">
        <v>1</v>
      </c>
      <c r="C23" s="93" t="s">
        <v>42</v>
      </c>
      <c r="D23" s="94" t="s">
        <v>43</v>
      </c>
      <c r="E23" s="5"/>
      <c r="F23" s="12">
        <v>3000000</v>
      </c>
    </row>
    <row r="24" spans="2:6" ht="13.5" thickBot="1">
      <c r="B24" s="38">
        <v>3</v>
      </c>
      <c r="C24" s="95" t="s">
        <v>44</v>
      </c>
      <c r="D24" s="84"/>
      <c r="E24" s="109">
        <f>F23</f>
        <v>3000000</v>
      </c>
      <c r="F24" s="110"/>
    </row>
    <row r="25" spans="2:6" ht="13.5" thickBot="1">
      <c r="B25" s="38">
        <v>4</v>
      </c>
      <c r="C25" s="28" t="s">
        <v>10</v>
      </c>
      <c r="D25" s="14"/>
      <c r="E25" s="111"/>
      <c r="F25" s="112"/>
    </row>
    <row r="26" spans="2:6">
      <c r="B26" s="39">
        <v>5</v>
      </c>
      <c r="C26" s="29" t="s">
        <v>8</v>
      </c>
      <c r="D26" s="18" t="s">
        <v>27</v>
      </c>
      <c r="E26" s="19">
        <v>44</v>
      </c>
      <c r="F26" s="20">
        <v>2435840</v>
      </c>
    </row>
    <row r="27" spans="2:6">
      <c r="B27" s="37">
        <v>6</v>
      </c>
      <c r="C27" s="30" t="s">
        <v>47</v>
      </c>
      <c r="D27" s="2" t="s">
        <v>45</v>
      </c>
      <c r="E27" s="19">
        <v>8</v>
      </c>
      <c r="F27" s="9">
        <v>200000</v>
      </c>
    </row>
    <row r="28" spans="2:6">
      <c r="B28" s="37"/>
      <c r="C28" s="30" t="s">
        <v>48</v>
      </c>
      <c r="D28" s="2" t="s">
        <v>46</v>
      </c>
      <c r="E28" s="96">
        <v>10</v>
      </c>
      <c r="F28" s="97">
        <v>2100000</v>
      </c>
    </row>
    <row r="29" spans="2:6" ht="13.5" thickBot="1">
      <c r="B29" s="37">
        <v>7</v>
      </c>
      <c r="C29" s="31" t="s">
        <v>4</v>
      </c>
      <c r="D29" s="4" t="s">
        <v>29</v>
      </c>
      <c r="E29" s="15">
        <v>18</v>
      </c>
      <c r="F29" s="13">
        <v>1962000</v>
      </c>
    </row>
    <row r="30" spans="2:6" ht="13.5" thickBot="1">
      <c r="B30" s="38">
        <v>8</v>
      </c>
      <c r="C30" s="32" t="s">
        <v>9</v>
      </c>
      <c r="D30" s="26"/>
      <c r="E30" s="113">
        <f>F26+F27+F29+F28</f>
        <v>6697840</v>
      </c>
      <c r="F30" s="114"/>
    </row>
    <row r="31" spans="2:6" ht="13.5" thickBot="1">
      <c r="B31" s="40">
        <v>9</v>
      </c>
      <c r="C31" s="33" t="s">
        <v>5</v>
      </c>
      <c r="D31" s="16" t="s">
        <v>28</v>
      </c>
      <c r="E31" s="17">
        <v>12</v>
      </c>
      <c r="F31" s="22">
        <v>2500000</v>
      </c>
    </row>
    <row r="32" spans="2:6" ht="26.25" thickBot="1">
      <c r="B32" s="38">
        <v>10</v>
      </c>
      <c r="C32" s="34" t="s">
        <v>6</v>
      </c>
      <c r="D32" s="21"/>
      <c r="E32" s="98">
        <f>E24+E30+F31</f>
        <v>12197840</v>
      </c>
      <c r="F32" s="99"/>
    </row>
    <row r="33" spans="2:6" ht="13.5" thickBot="1">
      <c r="B33" s="41">
        <v>11</v>
      </c>
      <c r="C33" s="35" t="s">
        <v>25</v>
      </c>
      <c r="D33" s="23" t="s">
        <v>26</v>
      </c>
      <c r="E33" s="24"/>
      <c r="F33" s="25">
        <v>19387000</v>
      </c>
    </row>
    <row r="34" spans="2:6" ht="52.5" thickTop="1" thickBot="1">
      <c r="B34" s="41"/>
      <c r="C34" s="92" t="s">
        <v>50</v>
      </c>
      <c r="D34" s="23"/>
      <c r="E34" s="24"/>
      <c r="F34" s="25"/>
    </row>
    <row r="35" spans="2:6" ht="14.25" thickTop="1" thickBot="1">
      <c r="B35" s="41"/>
      <c r="C35" s="35" t="s">
        <v>51</v>
      </c>
      <c r="D35" s="91" t="s">
        <v>49</v>
      </c>
      <c r="E35" s="24"/>
      <c r="F35" s="25">
        <v>18242280</v>
      </c>
    </row>
    <row r="36" spans="2:6" ht="14.25" thickTop="1" thickBot="1">
      <c r="B36" s="41"/>
      <c r="C36" s="35" t="s">
        <v>52</v>
      </c>
      <c r="D36" s="91" t="s">
        <v>53</v>
      </c>
      <c r="E36" s="24"/>
      <c r="F36" s="25">
        <v>4290000</v>
      </c>
    </row>
    <row r="37" spans="2:6" ht="14.25" thickTop="1" thickBot="1">
      <c r="B37" s="41"/>
      <c r="C37" s="35" t="s">
        <v>40</v>
      </c>
      <c r="D37" s="91" t="s">
        <v>54</v>
      </c>
      <c r="E37" s="24"/>
      <c r="F37" s="25">
        <v>8812800</v>
      </c>
    </row>
    <row r="38" spans="2:6" ht="27" thickTop="1" thickBot="1">
      <c r="B38" s="41"/>
      <c r="C38" s="92" t="s">
        <v>41</v>
      </c>
      <c r="D38" s="91" t="s">
        <v>55</v>
      </c>
      <c r="E38" s="24"/>
      <c r="F38" s="25">
        <v>1448370</v>
      </c>
    </row>
    <row r="39" spans="2:6" ht="45.75" customHeight="1" thickTop="1" thickBot="1">
      <c r="B39" s="42">
        <v>12</v>
      </c>
      <c r="C39" s="69" t="s">
        <v>30</v>
      </c>
      <c r="D39" s="100">
        <f>E24+E30+F31+F33+F37+F38+F35+F36</f>
        <v>64378290</v>
      </c>
      <c r="E39" s="101"/>
      <c r="F39" s="102"/>
    </row>
    <row r="40" spans="2:6" ht="30" customHeight="1" thickTop="1" thickBot="1">
      <c r="B40" s="71" t="s">
        <v>31</v>
      </c>
      <c r="C40" s="72"/>
      <c r="D40" s="72"/>
      <c r="E40" s="72"/>
      <c r="F40" s="73">
        <f>D21+D39</f>
        <v>155246711</v>
      </c>
    </row>
    <row r="41" spans="2:6" ht="13.5" thickTop="1"/>
  </sheetData>
  <mergeCells count="10">
    <mergeCell ref="E1:G1"/>
    <mergeCell ref="E32:F32"/>
    <mergeCell ref="D39:F39"/>
    <mergeCell ref="D21:F21"/>
    <mergeCell ref="A3:G3"/>
    <mergeCell ref="F2:G2"/>
    <mergeCell ref="A5:C5"/>
    <mergeCell ref="E24:F24"/>
    <mergeCell ref="E25:F25"/>
    <mergeCell ref="E30:F30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</vt:lpstr>
    </vt:vector>
  </TitlesOfParts>
  <Company>Kaszaper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2017-02-13T07:40:10Z</cp:lastPrinted>
  <dcterms:created xsi:type="dcterms:W3CDTF">2010-02-03T08:46:34Z</dcterms:created>
  <dcterms:modified xsi:type="dcterms:W3CDTF">2017-02-23T18:24:00Z</dcterms:modified>
</cp:coreProperties>
</file>