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3. sz. mell" sheetId="1" r:id="rId1"/>
  </sheets>
  <externalReferences>
    <externalReference r:id="rId4"/>
    <externalReference r:id="rId5"/>
  </externalReferences>
  <definedNames>
    <definedName name="_xlfn.IFERROR" hidden="1">#NAME?</definedName>
    <definedName name="_xlnm.Print_Titles" localSheetId="0">'9.3. sz. mell'!$1:$6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<sst xmlns="http://schemas.openxmlformats.org/spreadsheetml/2006/main" count="111" uniqueCount="97">
  <si>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</si>
  <si>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Egyesített Óvodai Intézmény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</si>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</sst>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7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color indexed="8"/>
      <name val="Times New Roman"/>
      <family val="1"/>
    </font>
    <font>
      <b/>
      <sz val="9"/>
      <name val="Times New Roman CE"/>
      <family val="1"/>
    </font>
    <font>
      <b/>
      <sz val="9"/>
      <color indexed="8"/>
      <name val="Times New Roman CE"/>
      <family val="1"/>
    </font>
    <font>
      <b/>
      <sz val="12"/>
      <name val="Times New Roman CE"/>
      <family val="1"/>
    </font>
    <font>
      <b/>
      <i/>
      <sz val="10"/>
      <color indexed="8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sz val="8"/>
      <color indexed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8"/>
      <color indexed="8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sz val="8"/>
      <color indexed="10"/>
      <name val="Times New Roman CE"/>
      <family val="0"/>
    </font>
    <font>
      <b/>
      <sz val="9"/>
      <color indexed="8"/>
      <name val="Times New Roman"/>
      <family val="1"/>
    </font>
    <font>
      <b/>
      <sz val="8"/>
      <color indexed="10"/>
      <name val="Times New Roman CE"/>
      <family val="1"/>
    </font>
    <font>
      <i/>
      <sz val="10"/>
      <name val="Times New Roman CE"/>
      <family val="1"/>
    </font>
    <font>
      <sz val="10"/>
      <color indexed="8"/>
      <name val="Times New Roman CE"/>
      <family val="0"/>
    </font>
    <font>
      <b/>
      <sz val="10"/>
      <color indexed="8"/>
      <name val="Times New Roman CE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 CE"/>
      <family val="1"/>
    </font>
    <font>
      <b/>
      <i/>
      <sz val="10"/>
      <color theme="1"/>
      <name val="Times New Roman CE"/>
      <family val="1"/>
    </font>
    <font>
      <b/>
      <sz val="8"/>
      <color theme="1"/>
      <name val="Times New Roman CE"/>
      <family val="1"/>
    </font>
    <font>
      <sz val="8"/>
      <color theme="1"/>
      <name val="Times New Roman CE"/>
      <family val="1"/>
    </font>
    <font>
      <sz val="8"/>
      <color rgb="FFFF0000"/>
      <name val="Times New Roman CE"/>
      <family val="0"/>
    </font>
    <font>
      <b/>
      <sz val="8"/>
      <color rgb="FFFF0000"/>
      <name val="Times New Roman CE"/>
      <family val="1"/>
    </font>
    <font>
      <sz val="10"/>
      <color theme="1"/>
      <name val="Times New Roman CE"/>
      <family val="0"/>
    </font>
    <font>
      <b/>
      <sz val="10"/>
      <color theme="1"/>
      <name val="Times New Roman CE"/>
      <family val="1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9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6" borderId="5" applyNumberFormat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44" fillId="27" borderId="7" applyNumberFormat="0" applyFont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54" fillId="34" borderId="0" applyNumberFormat="0" applyBorder="0" applyAlignment="0" applyProtection="0"/>
    <xf numFmtId="0" fontId="55" fillId="35" borderId="8" applyNumberFormat="0" applyAlignment="0" applyProtection="0"/>
    <xf numFmtId="0" fontId="5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8" fillId="0" borderId="0">
      <alignment/>
      <protection/>
    </xf>
    <xf numFmtId="0" fontId="57" fillId="0" borderId="9" applyNumberFormat="0" applyFill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8" fillId="36" borderId="0" applyNumberFormat="0" applyBorder="0" applyAlignment="0" applyProtection="0"/>
    <xf numFmtId="0" fontId="59" fillId="37" borderId="0" applyNumberFormat="0" applyBorder="0" applyAlignment="0" applyProtection="0"/>
    <xf numFmtId="0" fontId="60" fillId="35" borderId="1" applyNumberFormat="0" applyAlignment="0" applyProtection="0"/>
    <xf numFmtId="9" fontId="44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61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62" fillId="0" borderId="12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62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63" fillId="0" borderId="0" xfId="0" applyFont="1" applyFill="1" applyAlignment="1" applyProtection="1">
      <alignment horizontal="right"/>
      <protection/>
    </xf>
    <xf numFmtId="0" fontId="25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62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64" fillId="0" borderId="2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62" fillId="0" borderId="24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left" vertical="center" wrapText="1" indent="1"/>
      <protection/>
    </xf>
    <xf numFmtId="164" fontId="64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8" fillId="0" borderId="0" xfId="0" applyFont="1" applyFill="1" applyAlignment="1" applyProtection="1">
      <alignment vertical="center" wrapText="1"/>
      <protection/>
    </xf>
    <xf numFmtId="49" fontId="29" fillId="0" borderId="25" xfId="0" applyNumberFormat="1" applyFont="1" applyFill="1" applyBorder="1" applyAlignment="1" applyProtection="1">
      <alignment horizontal="center" vertical="center" wrapText="1"/>
      <protection/>
    </xf>
    <xf numFmtId="0" fontId="29" fillId="0" borderId="11" xfId="71" applyFont="1" applyFill="1" applyBorder="1" applyAlignment="1" applyProtection="1">
      <alignment horizontal="left" vertical="center" wrapText="1" indent="1"/>
      <protection/>
    </xf>
    <xf numFmtId="164" fontId="6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26" xfId="0" applyNumberFormat="1" applyFont="1" applyFill="1" applyBorder="1" applyAlignment="1" applyProtection="1">
      <alignment horizontal="center" vertical="center" wrapText="1"/>
      <protection/>
    </xf>
    <xf numFmtId="0" fontId="29" fillId="0" borderId="27" xfId="71" applyFont="1" applyFill="1" applyBorder="1" applyAlignment="1" applyProtection="1">
      <alignment horizontal="left" vertical="center" wrapText="1" indent="1"/>
      <protection/>
    </xf>
    <xf numFmtId="164" fontId="6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9" xfId="71" applyFont="1" applyFill="1" applyBorder="1" applyAlignment="1" applyProtection="1">
      <alignment horizontal="left" vertical="center" wrapText="1" indent="1"/>
      <protection/>
    </xf>
    <xf numFmtId="164" fontId="6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0" xfId="0" applyFont="1" applyFill="1" applyAlignment="1" applyProtection="1">
      <alignment vertical="center" wrapText="1"/>
      <protection/>
    </xf>
    <xf numFmtId="164" fontId="65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32" xfId="71" applyFont="1" applyFill="1" applyBorder="1" applyAlignment="1" applyProtection="1">
      <alignment horizontal="left" vertical="center" wrapText="1" indent="1"/>
      <protection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26" fillId="0" borderId="20" xfId="71" applyFont="1" applyFill="1" applyBorder="1" applyAlignment="1" applyProtection="1">
      <alignment horizontal="left" vertical="center" wrapText="1" indent="1"/>
      <protection/>
    </xf>
    <xf numFmtId="164" fontId="6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33" xfId="0" applyNumberFormat="1" applyFont="1" applyFill="1" applyBorder="1" applyAlignment="1" applyProtection="1">
      <alignment horizontal="center" vertical="center" wrapText="1"/>
      <protection/>
    </xf>
    <xf numFmtId="0" fontId="29" fillId="0" borderId="32" xfId="71" applyFont="1" applyFill="1" applyBorder="1" applyAlignment="1" applyProtection="1">
      <alignment horizontal="left" vertical="center" wrapText="1" indent="1"/>
      <protection/>
    </xf>
    <xf numFmtId="164" fontId="65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7" xfId="71" applyFont="1" applyFill="1" applyBorder="1" applyAlignment="1" applyProtection="1">
      <alignment horizontal="left" vertical="center" wrapText="1" indent="1"/>
      <protection/>
    </xf>
    <xf numFmtId="164" fontId="6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35" xfId="71" applyFont="1" applyFill="1" applyBorder="1" applyAlignment="1" applyProtection="1">
      <alignment horizontal="left" vertical="center" wrapText="1" indent="1"/>
      <protection/>
    </xf>
    <xf numFmtId="164" fontId="65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64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64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2" fillId="0" borderId="19" xfId="0" applyFont="1" applyBorder="1" applyAlignment="1" applyProtection="1">
      <alignment horizontal="center" vertical="center" wrapText="1"/>
      <protection/>
    </xf>
    <xf numFmtId="164" fontId="6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38" xfId="0" applyFont="1" applyBorder="1" applyAlignment="1" applyProtection="1">
      <alignment horizontal="left" wrapText="1" indent="1"/>
      <protection/>
    </xf>
    <xf numFmtId="164" fontId="67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6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0" xfId="0" applyFont="1" applyFill="1" applyAlignment="1" applyProtection="1">
      <alignment horizontal="left" vertical="center" wrapText="1"/>
      <protection/>
    </xf>
    <xf numFmtId="0" fontId="29" fillId="0" borderId="0" xfId="0" applyFont="1" applyFill="1" applyAlignment="1" applyProtection="1">
      <alignment vertical="center" wrapText="1"/>
      <protection/>
    </xf>
    <xf numFmtId="0" fontId="65" fillId="0" borderId="0" xfId="0" applyFont="1" applyFill="1" applyAlignment="1" applyProtection="1">
      <alignment horizontal="right" vertical="center" wrapText="1" indent="1"/>
      <protection/>
    </xf>
    <xf numFmtId="0" fontId="26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164" fontId="64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67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36" fillId="0" borderId="0" xfId="0" applyFont="1" applyFill="1" applyAlignment="1" applyProtection="1">
      <alignment vertical="center" wrapText="1"/>
      <protection/>
    </xf>
    <xf numFmtId="164" fontId="6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66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6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6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67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68" fillId="0" borderId="0" xfId="0" applyFont="1" applyFill="1" applyAlignment="1" applyProtection="1">
      <alignment horizontal="right" vertical="center" wrapText="1" indent="1"/>
      <protection/>
    </xf>
    <xf numFmtId="0" fontId="25" fillId="0" borderId="19" xfId="0" applyFont="1" applyFill="1" applyBorder="1" applyAlignment="1" applyProtection="1">
      <alignment horizontal="left" vertical="center"/>
      <protection/>
    </xf>
    <xf numFmtId="0" fontId="25" fillId="0" borderId="38" xfId="0" applyFont="1" applyFill="1" applyBorder="1" applyAlignment="1" applyProtection="1">
      <alignment vertical="center" wrapText="1"/>
      <protection/>
    </xf>
    <xf numFmtId="3" fontId="6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68" fillId="0" borderId="0" xfId="0" applyFont="1" applyFill="1" applyAlignment="1" applyProtection="1">
      <alignment vertical="center" wrapText="1"/>
      <protection/>
    </xf>
  </cellXfs>
  <cellStyles count="6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 3 2" xfId="69"/>
    <cellStyle name="Normál 3 2 2" xfId="70"/>
    <cellStyle name="Normál_KVRENMUNKA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mage\Dokumentumok1\&#214;nkorm&#225;nyzati%20k&#246;lts&#233;gvet&#233;s\K&#246;lts&#233;gvet&#233;s-2017\Rendelet%20m&#243;dos&#237;t&#225;s\2017.06.29\VK%20anyagai\v&#233;gleges%20El&#337;terjeszt&#233;s-2017.%20&#233;vi%20k&#246;lts.rend.m&#243;d%20mell&#233;klete-2017.06.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Dokumentumok\28_2017.(X.27.)%20rend.mell&#233;klete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 sz. mell. 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 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9.7.2. sz. mell TIB"/>
      <sheetName val="int.összesítő"/>
      <sheetName val="engedélyezett álláshelyek "/>
      <sheetName val="tartalék"/>
      <sheetName val="13.sz.mell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feladatos Önk. "/>
      <sheetName val="8.sz tájéloztató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2.1.sz.mell "/>
      <sheetName val="2.2.sz.mell ."/>
      <sheetName val="6.sz.mell."/>
      <sheetName val="7.sz.mell."/>
      <sheetName val="8. sz. mell. "/>
      <sheetName val="9.1. sz. mell."/>
      <sheetName val="9.1.1. sz. mell. "/>
      <sheetName val="9.1.2. sz. mell."/>
      <sheetName val="9.2. sz. mell. "/>
      <sheetName val="9.2.2. sz.  mell"/>
      <sheetName val="9.3. sz. mell"/>
      <sheetName val="9.3.1. sz. mell EOI"/>
      <sheetName val="9.4. sz. mell EKIK"/>
      <sheetName val="9.4.1. sz. mell EKIK"/>
      <sheetName val="9.5. sz. mell VK"/>
      <sheetName val="9.5.1. sz. mell VK 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6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view="pageLayout" zoomScaleNormal="145" workbookViewId="0" topLeftCell="A1">
      <selection activeCell="C1" sqref="C1"/>
    </sheetView>
  </sheetViews>
  <sheetFormatPr defaultColWidth="9.00390625" defaultRowHeight="12.75"/>
  <cols>
    <col min="1" max="1" width="13.875" style="73" customWidth="1"/>
    <col min="2" max="2" width="79.125" style="18" customWidth="1"/>
    <col min="3" max="3" width="25.00390625" style="7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3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12849854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600000</v>
      </c>
    </row>
    <row r="11" spans="1:3" s="28" customFormat="1" ht="12" customHeight="1">
      <c r="A11" s="32" t="s">
        <v>20</v>
      </c>
      <c r="B11" s="33" t="s">
        <v>21</v>
      </c>
      <c r="C11" s="34">
        <f>4100000+700000</f>
        <v>4800000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1409334</v>
      </c>
    </row>
    <row r="14" spans="1:3" s="28" customFormat="1" ht="12" customHeight="1">
      <c r="A14" s="32" t="s">
        <v>26</v>
      </c>
      <c r="B14" s="33" t="s">
        <v>27</v>
      </c>
      <c r="C14" s="34">
        <f>1649520+189000</f>
        <v>1838520</v>
      </c>
    </row>
    <row r="15" spans="1:3" s="28" customFormat="1" ht="12" customHeight="1">
      <c r="A15" s="32" t="s">
        <v>28</v>
      </c>
      <c r="B15" s="35" t="s">
        <v>29</v>
      </c>
      <c r="C15" s="34">
        <v>4192000</v>
      </c>
    </row>
    <row r="16" spans="1:3" s="28" customFormat="1" ht="12" customHeight="1">
      <c r="A16" s="32" t="s">
        <v>30</v>
      </c>
      <c r="B16" s="33" t="s">
        <v>31</v>
      </c>
      <c r="C16" s="36">
        <v>10000</v>
      </c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>
        <v>80000</v>
      </c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12929854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282027844</v>
      </c>
    </row>
    <row r="38" spans="1:3" s="28" customFormat="1" ht="12" customHeight="1">
      <c r="A38" s="43" t="s">
        <v>73</v>
      </c>
      <c r="B38" s="44" t="s">
        <v>74</v>
      </c>
      <c r="C38" s="45">
        <v>291569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53">
        <f>275320023+18952+840344+578000+157000+30000+600000+200000+1156849-80000+190500+1627295+390400+531912+80000+95000</f>
        <v>281736275</v>
      </c>
    </row>
    <row r="41" spans="1:3" s="37" customFormat="1" ht="15" customHeight="1" thickBot="1">
      <c r="A41" s="52" t="s">
        <v>79</v>
      </c>
      <c r="B41" s="54" t="s">
        <v>80</v>
      </c>
      <c r="C41" s="55">
        <f>+C36+C37</f>
        <v>294957698</v>
      </c>
    </row>
    <row r="42" spans="1:3" s="37" customFormat="1" ht="15" customHeight="1">
      <c r="A42" s="56"/>
      <c r="B42" s="57"/>
      <c r="C42" s="58"/>
    </row>
    <row r="43" spans="1:3" ht="13.5" thickBot="1">
      <c r="A43" s="59"/>
      <c r="B43" s="60"/>
      <c r="C43" s="61"/>
    </row>
    <row r="44" spans="1:3" s="22" customFormat="1" ht="16.5" customHeight="1" thickBot="1">
      <c r="A44" s="62"/>
      <c r="B44" s="63" t="s">
        <v>81</v>
      </c>
      <c r="C44" s="64"/>
    </row>
    <row r="45" spans="1:3" s="66" customFormat="1" ht="12" customHeight="1" thickBot="1">
      <c r="A45" s="40" t="s">
        <v>14</v>
      </c>
      <c r="B45" s="41" t="s">
        <v>82</v>
      </c>
      <c r="C45" s="65">
        <f>SUM(C46:C50)</f>
        <v>292047623</v>
      </c>
    </row>
    <row r="46" spans="1:3" ht="12" customHeight="1">
      <c r="A46" s="32" t="s">
        <v>16</v>
      </c>
      <c r="B46" s="39" t="s">
        <v>83</v>
      </c>
      <c r="C46" s="67">
        <f>175696049+14952+155200+948237+1653848-80000+444000+80000</f>
        <v>178912286</v>
      </c>
    </row>
    <row r="47" spans="1:3" ht="12" customHeight="1">
      <c r="A47" s="32" t="s">
        <v>18</v>
      </c>
      <c r="B47" s="33" t="s">
        <v>84</v>
      </c>
      <c r="C47" s="68">
        <f>41986053+4000+34144+208612+363847+87912</f>
        <v>42684568</v>
      </c>
    </row>
    <row r="48" spans="1:3" ht="12" customHeight="1">
      <c r="A48" s="32" t="s">
        <v>20</v>
      </c>
      <c r="B48" s="33" t="s">
        <v>85</v>
      </c>
      <c r="C48" s="68">
        <f>68610269+651000+30000+190500+889000+80000</f>
        <v>70450769</v>
      </c>
    </row>
    <row r="49" spans="1:3" ht="12" customHeight="1">
      <c r="A49" s="32" t="s">
        <v>22</v>
      </c>
      <c r="B49" s="33" t="s">
        <v>86</v>
      </c>
      <c r="C49" s="69"/>
    </row>
    <row r="50" spans="1:3" ht="12" customHeight="1" thickBot="1">
      <c r="A50" s="32" t="s">
        <v>24</v>
      </c>
      <c r="B50" s="33" t="s">
        <v>87</v>
      </c>
      <c r="C50" s="69"/>
    </row>
    <row r="51" spans="1:3" ht="12" customHeight="1" thickBot="1">
      <c r="A51" s="40" t="s">
        <v>38</v>
      </c>
      <c r="B51" s="41" t="s">
        <v>88</v>
      </c>
      <c r="C51" s="65">
        <f>SUM(C52:C54)</f>
        <v>2910075</v>
      </c>
    </row>
    <row r="52" spans="1:3" s="66" customFormat="1" ht="12" customHeight="1">
      <c r="A52" s="32" t="s">
        <v>40</v>
      </c>
      <c r="B52" s="39" t="s">
        <v>89</v>
      </c>
      <c r="C52" s="70">
        <f>1280075+95000</f>
        <v>1375075</v>
      </c>
    </row>
    <row r="53" spans="1:3" ht="12" customHeight="1">
      <c r="A53" s="32" t="s">
        <v>42</v>
      </c>
      <c r="B53" s="33" t="s">
        <v>90</v>
      </c>
      <c r="C53" s="69">
        <f>578000+157000+600000+200000</f>
        <v>1535000</v>
      </c>
    </row>
    <row r="54" spans="1:3" ht="12" customHeight="1">
      <c r="A54" s="32" t="s">
        <v>44</v>
      </c>
      <c r="B54" s="33" t="s">
        <v>91</v>
      </c>
      <c r="C54" s="69"/>
    </row>
    <row r="55" spans="1:3" ht="12" customHeight="1" thickBot="1">
      <c r="A55" s="32" t="s">
        <v>46</v>
      </c>
      <c r="B55" s="33" t="s">
        <v>92</v>
      </c>
      <c r="C55" s="69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71" t="s">
        <v>94</v>
      </c>
      <c r="C57" s="72">
        <f>+C45+C51+C56</f>
        <v>294957698</v>
      </c>
    </row>
    <row r="58" ht="15" customHeight="1" thickBot="1">
      <c r="C58" s="74"/>
    </row>
    <row r="59" spans="1:3" ht="14.25" customHeight="1" thickBot="1">
      <c r="A59" s="75" t="s">
        <v>95</v>
      </c>
      <c r="B59" s="76"/>
      <c r="C59" s="77">
        <v>54</v>
      </c>
    </row>
    <row r="60" spans="1:3" ht="13.5" thickBot="1">
      <c r="A60" s="75" t="s">
        <v>96</v>
      </c>
      <c r="B60" s="76"/>
      <c r="C60" s="77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&amp;R14. melléklet a 28/2017.(X.27.)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2017-10-30T08:17:42Z</dcterms:created>
  <dcterms:modified xsi:type="dcterms:W3CDTF">2017-10-30T08:17:42Z</dcterms:modified>
  <cp:category/>
  <cp:version/>
  <cp:contentType/>
  <cp:contentStatus/>
</cp:coreProperties>
</file>