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calcPr calcId="144525"/>
</workbook>
</file>

<file path=xl/calcChain.xml><?xml version="1.0" encoding="utf-8"?>
<calcChain xmlns="http://schemas.openxmlformats.org/spreadsheetml/2006/main">
  <c r="G12" i="1" l="1"/>
  <c r="O16" i="1" l="1"/>
  <c r="I20" i="1"/>
  <c r="K20" i="1"/>
  <c r="M20" i="1"/>
  <c r="O31" i="1"/>
  <c r="O28" i="1"/>
  <c r="O27" i="1"/>
  <c r="O26" i="1"/>
  <c r="M25" i="1"/>
  <c r="K25" i="1"/>
  <c r="I25" i="1"/>
  <c r="G25" i="1"/>
  <c r="E25" i="1"/>
  <c r="C25" i="1"/>
  <c r="O24" i="1"/>
  <c r="O23" i="1"/>
  <c r="O22" i="1"/>
  <c r="O21" i="1"/>
  <c r="G20" i="1"/>
  <c r="E20" i="1"/>
  <c r="C20" i="1"/>
  <c r="O19" i="1"/>
  <c r="O18" i="1"/>
  <c r="O17" i="1"/>
  <c r="O15" i="1"/>
  <c r="O14" i="1"/>
  <c r="O13" i="1"/>
  <c r="M12" i="1"/>
  <c r="K12" i="1"/>
  <c r="I12" i="1"/>
  <c r="G30" i="1"/>
  <c r="G32" i="1" s="1"/>
  <c r="E12" i="1"/>
  <c r="C12" i="1"/>
  <c r="C30" i="1" s="1"/>
  <c r="O11" i="1"/>
  <c r="O10" i="1"/>
  <c r="O9" i="1"/>
  <c r="O8" i="1"/>
  <c r="O7" i="1"/>
  <c r="K30" i="1" l="1"/>
  <c r="K32" i="1" s="1"/>
  <c r="O20" i="1"/>
  <c r="E30" i="1"/>
  <c r="E32" i="1" s="1"/>
  <c r="I30" i="1"/>
  <c r="I32" i="1" s="1"/>
  <c r="M30" i="1"/>
  <c r="M32" i="1" s="1"/>
  <c r="O25" i="1"/>
  <c r="C32" i="1"/>
  <c r="O12" i="1"/>
  <c r="O32" i="1" l="1"/>
  <c r="O30" i="1"/>
</calcChain>
</file>

<file path=xl/sharedStrings.xml><?xml version="1.0" encoding="utf-8"?>
<sst xmlns="http://schemas.openxmlformats.org/spreadsheetml/2006/main" count="38" uniqueCount="38">
  <si>
    <t>Mezőhék Község Önkormányzata</t>
  </si>
  <si>
    <t>Telep. Üzem.</t>
  </si>
  <si>
    <t>Okt. közműv.</t>
  </si>
  <si>
    <t>Önk. Feladat fin.</t>
  </si>
  <si>
    <t>Egészségügy</t>
  </si>
  <si>
    <t>Összesen</t>
  </si>
  <si>
    <t>Önkorm. Szoc.f.</t>
  </si>
  <si>
    <t>Ig. Gazd.</t>
  </si>
  <si>
    <t>Vagyoni tip. Adók</t>
  </si>
  <si>
    <t>Ért. És forg. Adók</t>
  </si>
  <si>
    <t>Gépjárműadó</t>
  </si>
  <si>
    <t>Közhatlami bev.</t>
  </si>
  <si>
    <t>Működési bev.</t>
  </si>
  <si>
    <t>Felhalm. Bevételek</t>
  </si>
  <si>
    <t>Műk. C.á. Pe</t>
  </si>
  <si>
    <t>Felhalm. C. á. Pe.</t>
  </si>
  <si>
    <t>Összes bevétel</t>
  </si>
  <si>
    <t>Műk.c. közp e..</t>
  </si>
  <si>
    <t>Jövedelm adók</t>
  </si>
  <si>
    <t>Szolg. ellenértéke</t>
  </si>
  <si>
    <t>Ellátási díjak</t>
  </si>
  <si>
    <t>Egyéb műk. Bevételek</t>
  </si>
  <si>
    <t>Önk. műk. Támog.</t>
  </si>
  <si>
    <t>Műk.c.t. Á. Belül</t>
  </si>
  <si>
    <t>Helyi önk. Műk. Ált t.</t>
  </si>
  <si>
    <t>Tel.önk. Köznev.t.</t>
  </si>
  <si>
    <t>Tel.ö.Szoc.Gyjól.Étk.t.</t>
  </si>
  <si>
    <t xml:space="preserve">Tel. Önk. Kulturális f. </t>
  </si>
  <si>
    <t>Költségvetési bev.</t>
  </si>
  <si>
    <t>Finanszírozási bev.</t>
  </si>
  <si>
    <t>Term.és sz.adók</t>
  </si>
  <si>
    <t>Megnevezés</t>
  </si>
  <si>
    <t>Egyéb áru és szolg. a</t>
  </si>
  <si>
    <t>BEVÉTEL feladatok szerint</t>
  </si>
  <si>
    <t>2016. év Költségvetés</t>
  </si>
  <si>
    <t xml:space="preserve"> Ft.</t>
  </si>
  <si>
    <t>Felh.c.t. á. Belül</t>
  </si>
  <si>
    <t>1/b. sz. melléklet 5/2017. (V.30.) számú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</si>
</sst>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9"/>
      <color rgb="FF3F3F3F"/>
      <name val="Calibri"/>
      <family val="2"/>
      <charset val="238"/>
      <scheme val="minor"/>
    </font>
    <font>
      <sz val="9"/>
      <color rgb="FF3F3F3F"/>
      <name val="Calibri"/>
      <family val="2"/>
      <charset val="238"/>
      <scheme val="minor"/>
    </font>
    <font>
      <b/>
      <sz val="12"/>
      <color rgb="FF3F3F3F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1">
    <xf numFmtId="0" fontId="0" fillId="0" borderId="0" xfId="0"/>
    <xf numFmtId="3" fontId="0" fillId="0" borderId="0" xfId="0" applyNumberFormat="1" applyAlignment="1"/>
    <xf numFmtId="3" fontId="0" fillId="0" borderId="5" xfId="0" applyNumberFormat="1" applyBorder="1" applyAlignment="1">
      <alignment horizontal="right"/>
    </xf>
    <xf numFmtId="0" fontId="0" fillId="0" borderId="0" xfId="0" applyAlignment="1">
      <alignment horizontal="center"/>
    </xf>
    <xf numFmtId="3" fontId="3" fillId="3" borderId="1" xfId="1" applyNumberFormat="1" applyFont="1" applyFill="1" applyAlignment="1">
      <alignment horizontal="right"/>
    </xf>
    <xf numFmtId="0" fontId="1" fillId="3" borderId="1" xfId="1" applyFill="1" applyAlignment="1">
      <alignment horizontal="center"/>
    </xf>
    <xf numFmtId="3" fontId="1" fillId="3" borderId="1" xfId="1" applyNumberFormat="1" applyFill="1" applyAlignment="1">
      <alignment horizontal="right"/>
    </xf>
    <xf numFmtId="3" fontId="1" fillId="3" borderId="1" xfId="1" applyNumberFormat="1" applyFont="1" applyFill="1" applyAlignment="1">
      <alignment horizontal="right"/>
    </xf>
    <xf numFmtId="0" fontId="1" fillId="3" borderId="1" xfId="1" applyFill="1" applyAlignment="1">
      <alignment horizontal="left"/>
    </xf>
    <xf numFmtId="3" fontId="2" fillId="3" borderId="1" xfId="1" applyNumberFormat="1" applyFont="1" applyFill="1" applyAlignment="1">
      <alignment horizontal="right"/>
    </xf>
    <xf numFmtId="3" fontId="4" fillId="3" borderId="1" xfId="1" applyNumberFormat="1" applyFont="1" applyFill="1" applyAlignment="1">
      <alignment horizontal="right"/>
    </xf>
    <xf numFmtId="0" fontId="1" fillId="3" borderId="2" xfId="1" applyFill="1" applyBorder="1" applyAlignment="1">
      <alignment horizontal="center"/>
    </xf>
    <xf numFmtId="0" fontId="1" fillId="3" borderId="3" xfId="1" applyFill="1" applyBorder="1" applyAlignment="1">
      <alignment horizontal="center"/>
    </xf>
    <xf numFmtId="0" fontId="1" fillId="3" borderId="4" xfId="1" applyFill="1" applyBorder="1" applyAlignment="1">
      <alignment horizontal="center"/>
    </xf>
    <xf numFmtId="0" fontId="4" fillId="3" borderId="1" xfId="1" applyFont="1" applyFill="1" applyAlignment="1">
      <alignment horizontal="center"/>
    </xf>
    <xf numFmtId="0" fontId="3" fillId="3" borderId="1" xfId="1" applyFont="1" applyFill="1" applyAlignment="1">
      <alignment horizontal="left"/>
    </xf>
    <xf numFmtId="3" fontId="0" fillId="0" borderId="0" xfId="0" applyNumberFormat="1" applyAlignment="1">
      <alignment horizontal="center"/>
    </xf>
    <xf numFmtId="0" fontId="3" fillId="3" borderId="2" xfId="1" applyFont="1" applyFill="1" applyBorder="1" applyAlignment="1">
      <alignment horizontal="left"/>
    </xf>
    <xf numFmtId="0" fontId="3" fillId="3" borderId="4" xfId="1" applyFont="1" applyFill="1" applyBorder="1" applyAlignment="1">
      <alignment horizontal="left"/>
    </xf>
    <xf numFmtId="0" fontId="3" fillId="3" borderId="2" xfId="1" applyFont="1" applyFill="1" applyBorder="1" applyAlignment="1">
      <alignment horizontal="right"/>
    </xf>
    <xf numFmtId="0" fontId="3" fillId="3" borderId="4" xfId="1" applyFont="1" applyFill="1" applyBorder="1" applyAlignment="1">
      <alignment horizontal="right"/>
    </xf>
  </cellXfs>
  <cellStyles count="2">
    <cellStyle name="Kimenet" xfId="1" builtinId="21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abSelected="1" workbookViewId="0">
      <selection activeCell="K13" sqref="K13:L13"/>
    </sheetView>
  </sheetViews>
  <sheetFormatPr defaultRowHeight="15" x14ac:dyDescent="0.25"/>
  <cols>
    <col min="1" max="16" width="7.7109375" customWidth="1"/>
  </cols>
  <sheetData>
    <row r="1" spans="1:16" x14ac:dyDescent="0.25">
      <c r="C1" s="1"/>
      <c r="D1" s="1"/>
      <c r="E1" s="1"/>
      <c r="F1" s="1"/>
      <c r="G1" s="1"/>
      <c r="H1" s="16" t="s">
        <v>37</v>
      </c>
      <c r="I1" s="16"/>
      <c r="J1" s="16"/>
      <c r="K1" s="16"/>
      <c r="L1" s="16"/>
      <c r="M1" s="16"/>
      <c r="N1" s="16"/>
      <c r="O1" s="16"/>
      <c r="P1" s="16"/>
    </row>
    <row r="2" spans="1:16" x14ac:dyDescent="0.25">
      <c r="A2" s="3" t="s">
        <v>34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x14ac:dyDescent="0.25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x14ac:dyDescent="0.25">
      <c r="A4" s="3" t="s">
        <v>33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14.45" x14ac:dyDescent="0.3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2" t="s">
        <v>35</v>
      </c>
      <c r="P5" s="2"/>
    </row>
    <row r="6" spans="1:16" x14ac:dyDescent="0.25">
      <c r="A6" s="5" t="s">
        <v>31</v>
      </c>
      <c r="B6" s="5"/>
      <c r="C6" s="5" t="s">
        <v>1</v>
      </c>
      <c r="D6" s="5"/>
      <c r="E6" s="5" t="s">
        <v>6</v>
      </c>
      <c r="F6" s="5"/>
      <c r="G6" s="5" t="s">
        <v>2</v>
      </c>
      <c r="H6" s="5"/>
      <c r="I6" s="5" t="s">
        <v>7</v>
      </c>
      <c r="J6" s="5"/>
      <c r="K6" s="5" t="s">
        <v>3</v>
      </c>
      <c r="L6" s="5"/>
      <c r="M6" s="5" t="s">
        <v>4</v>
      </c>
      <c r="N6" s="5"/>
      <c r="O6" s="5" t="s">
        <v>5</v>
      </c>
      <c r="P6" s="5"/>
    </row>
    <row r="7" spans="1:16" x14ac:dyDescent="0.25">
      <c r="A7" s="15" t="s">
        <v>24</v>
      </c>
      <c r="B7" s="15"/>
      <c r="C7" s="4">
        <v>0</v>
      </c>
      <c r="D7" s="4"/>
      <c r="E7" s="4">
        <v>0</v>
      </c>
      <c r="F7" s="4"/>
      <c r="G7" s="4">
        <v>0</v>
      </c>
      <c r="H7" s="4"/>
      <c r="I7" s="4">
        <v>0</v>
      </c>
      <c r="J7" s="4"/>
      <c r="K7" s="4">
        <v>16000</v>
      </c>
      <c r="L7" s="4"/>
      <c r="M7" s="4">
        <v>12575</v>
      </c>
      <c r="N7" s="4"/>
      <c r="O7" s="4">
        <f>C7+E7+G7+I7+K7+M7</f>
        <v>28575</v>
      </c>
      <c r="P7" s="4"/>
    </row>
    <row r="8" spans="1:16" x14ac:dyDescent="0.25">
      <c r="A8" s="15" t="s">
        <v>25</v>
      </c>
      <c r="B8" s="15"/>
      <c r="C8" s="4">
        <v>0</v>
      </c>
      <c r="D8" s="4"/>
      <c r="E8" s="4">
        <v>0</v>
      </c>
      <c r="F8" s="4"/>
      <c r="G8" s="4">
        <v>11075067</v>
      </c>
      <c r="H8" s="4"/>
      <c r="I8" s="4">
        <v>0</v>
      </c>
      <c r="J8" s="4"/>
      <c r="K8" s="4">
        <v>0</v>
      </c>
      <c r="L8" s="4"/>
      <c r="M8" s="4">
        <v>0</v>
      </c>
      <c r="N8" s="4"/>
      <c r="O8" s="4">
        <f t="shared" ref="O8:O22" si="0">C8+E8+G8+I8+K8+M8</f>
        <v>11075067</v>
      </c>
      <c r="P8" s="4"/>
    </row>
    <row r="9" spans="1:16" x14ac:dyDescent="0.25">
      <c r="A9" s="15" t="s">
        <v>26</v>
      </c>
      <c r="B9" s="15"/>
      <c r="C9" s="4">
        <v>0</v>
      </c>
      <c r="D9" s="4"/>
      <c r="E9" s="4">
        <v>0</v>
      </c>
      <c r="F9" s="4"/>
      <c r="G9" s="4"/>
      <c r="H9" s="4"/>
      <c r="I9" s="4">
        <v>0</v>
      </c>
      <c r="J9" s="4"/>
      <c r="K9" s="4">
        <v>4082171</v>
      </c>
      <c r="L9" s="4"/>
      <c r="M9" s="4">
        <v>0</v>
      </c>
      <c r="N9" s="4"/>
      <c r="O9" s="4">
        <f t="shared" si="0"/>
        <v>4082171</v>
      </c>
      <c r="P9" s="4"/>
    </row>
    <row r="10" spans="1:16" x14ac:dyDescent="0.25">
      <c r="A10" s="15" t="s">
        <v>27</v>
      </c>
      <c r="B10" s="15"/>
      <c r="C10" s="4">
        <v>0</v>
      </c>
      <c r="D10" s="4"/>
      <c r="E10" s="4">
        <v>0</v>
      </c>
      <c r="F10" s="4"/>
      <c r="G10" s="4">
        <v>1200000</v>
      </c>
      <c r="H10" s="4"/>
      <c r="I10" s="4">
        <v>0</v>
      </c>
      <c r="J10" s="4"/>
      <c r="K10" s="4">
        <v>0</v>
      </c>
      <c r="L10" s="4"/>
      <c r="M10" s="4">
        <v>0</v>
      </c>
      <c r="N10" s="4"/>
      <c r="O10" s="4">
        <f t="shared" si="0"/>
        <v>1200000</v>
      </c>
      <c r="P10" s="4"/>
    </row>
    <row r="11" spans="1:16" x14ac:dyDescent="0.25">
      <c r="A11" s="15" t="s">
        <v>17</v>
      </c>
      <c r="B11" s="15"/>
      <c r="C11" s="4">
        <v>0</v>
      </c>
      <c r="D11" s="4"/>
      <c r="E11" s="4">
        <v>693420</v>
      </c>
      <c r="F11" s="4"/>
      <c r="G11" s="4">
        <v>18572</v>
      </c>
      <c r="H11" s="4"/>
      <c r="I11" s="4">
        <v>0</v>
      </c>
      <c r="J11" s="4"/>
      <c r="K11" s="4">
        <v>881890</v>
      </c>
      <c r="L11" s="4"/>
      <c r="M11" s="4">
        <v>66649</v>
      </c>
      <c r="N11" s="4"/>
      <c r="O11" s="4">
        <f t="shared" si="0"/>
        <v>1660531</v>
      </c>
      <c r="P11" s="4"/>
    </row>
    <row r="12" spans="1:16" x14ac:dyDescent="0.25">
      <c r="A12" s="5" t="s">
        <v>22</v>
      </c>
      <c r="B12" s="5"/>
      <c r="C12" s="6">
        <f>C7+C8+C9+C10+C11</f>
        <v>0</v>
      </c>
      <c r="D12" s="6"/>
      <c r="E12" s="6">
        <f t="shared" ref="E12:G12" si="1">E7+E8+E9+E10+E11</f>
        <v>693420</v>
      </c>
      <c r="F12" s="6"/>
      <c r="G12" s="6">
        <f t="shared" si="1"/>
        <v>12293639</v>
      </c>
      <c r="H12" s="6"/>
      <c r="I12" s="6">
        <f t="shared" ref="I12" si="2">I7+I8+I9+I10+I11</f>
        <v>0</v>
      </c>
      <c r="J12" s="6"/>
      <c r="K12" s="6">
        <f t="shared" ref="K12" si="3">K7+K8+K9+K10+K11</f>
        <v>4980061</v>
      </c>
      <c r="L12" s="6"/>
      <c r="M12" s="6">
        <f t="shared" ref="M12" si="4">M7+M8+M9+M10+M11</f>
        <v>79224</v>
      </c>
      <c r="N12" s="6"/>
      <c r="O12" s="7">
        <f t="shared" si="0"/>
        <v>18046344</v>
      </c>
      <c r="P12" s="7"/>
    </row>
    <row r="13" spans="1:16" x14ac:dyDescent="0.25">
      <c r="A13" s="8" t="s">
        <v>23</v>
      </c>
      <c r="B13" s="8"/>
      <c r="C13" s="6">
        <v>0</v>
      </c>
      <c r="D13" s="6"/>
      <c r="E13" s="6">
        <v>359600</v>
      </c>
      <c r="F13" s="6"/>
      <c r="G13" s="6">
        <v>0</v>
      </c>
      <c r="H13" s="6"/>
      <c r="I13" s="6">
        <v>0</v>
      </c>
      <c r="J13" s="6"/>
      <c r="K13" s="6">
        <v>13454107</v>
      </c>
      <c r="L13" s="6"/>
      <c r="M13" s="6">
        <v>8178195</v>
      </c>
      <c r="N13" s="6"/>
      <c r="O13" s="7">
        <f t="shared" si="0"/>
        <v>21991902</v>
      </c>
      <c r="P13" s="7"/>
    </row>
    <row r="14" spans="1:16" x14ac:dyDescent="0.25">
      <c r="A14" s="8" t="s">
        <v>36</v>
      </c>
      <c r="B14" s="8"/>
      <c r="C14" s="6">
        <v>6500000</v>
      </c>
      <c r="D14" s="6"/>
      <c r="E14" s="6">
        <v>0</v>
      </c>
      <c r="F14" s="6"/>
      <c r="G14" s="6">
        <v>0</v>
      </c>
      <c r="H14" s="6"/>
      <c r="I14" s="6">
        <v>0</v>
      </c>
      <c r="J14" s="6"/>
      <c r="K14" s="6">
        <v>0</v>
      </c>
      <c r="L14" s="6"/>
      <c r="M14" s="6">
        <v>0</v>
      </c>
      <c r="N14" s="6"/>
      <c r="O14" s="9">
        <f t="shared" si="0"/>
        <v>6500000</v>
      </c>
      <c r="P14" s="9"/>
    </row>
    <row r="15" spans="1:16" x14ac:dyDescent="0.25">
      <c r="A15" s="8" t="s">
        <v>18</v>
      </c>
      <c r="B15" s="8"/>
      <c r="C15" s="6">
        <v>0</v>
      </c>
      <c r="D15" s="6"/>
      <c r="E15" s="6">
        <v>92400</v>
      </c>
      <c r="F15" s="6"/>
      <c r="G15" s="6">
        <v>0</v>
      </c>
      <c r="H15" s="6"/>
      <c r="I15" s="6">
        <v>0</v>
      </c>
      <c r="J15" s="6"/>
      <c r="K15" s="6">
        <v>0</v>
      </c>
      <c r="L15" s="6"/>
      <c r="M15" s="6">
        <v>0</v>
      </c>
      <c r="N15" s="6"/>
      <c r="O15" s="9">
        <f t="shared" si="0"/>
        <v>92400</v>
      </c>
      <c r="P15" s="9"/>
    </row>
    <row r="16" spans="1:16" x14ac:dyDescent="0.25">
      <c r="A16" s="15" t="s">
        <v>8</v>
      </c>
      <c r="B16" s="15"/>
      <c r="C16" s="4">
        <v>543008</v>
      </c>
      <c r="D16" s="4"/>
      <c r="E16" s="4">
        <v>4244600</v>
      </c>
      <c r="F16" s="4"/>
      <c r="G16" s="4">
        <v>0</v>
      </c>
      <c r="H16" s="4"/>
      <c r="I16" s="4">
        <v>2328488</v>
      </c>
      <c r="J16" s="4"/>
      <c r="K16" s="4">
        <v>63912</v>
      </c>
      <c r="L16" s="4"/>
      <c r="M16" s="4">
        <v>261019</v>
      </c>
      <c r="N16" s="4"/>
      <c r="O16" s="4">
        <f t="shared" ref="O16" si="5">C16+E16+G16+I16+K16+M16</f>
        <v>7441027</v>
      </c>
      <c r="P16" s="4"/>
    </row>
    <row r="17" spans="1:16" x14ac:dyDescent="0.25">
      <c r="A17" s="15" t="s">
        <v>9</v>
      </c>
      <c r="B17" s="15"/>
      <c r="C17" s="4">
        <v>0</v>
      </c>
      <c r="D17" s="4"/>
      <c r="E17" s="4">
        <v>5779000</v>
      </c>
      <c r="F17" s="4"/>
      <c r="G17" s="4">
        <v>6583900</v>
      </c>
      <c r="H17" s="4"/>
      <c r="I17" s="4">
        <v>11588018</v>
      </c>
      <c r="J17" s="4"/>
      <c r="K17" s="4">
        <v>3566942</v>
      </c>
      <c r="L17" s="4"/>
      <c r="M17" s="4">
        <v>0</v>
      </c>
      <c r="N17" s="4"/>
      <c r="O17" s="4">
        <f t="shared" si="0"/>
        <v>27517860</v>
      </c>
      <c r="P17" s="4"/>
    </row>
    <row r="18" spans="1:16" x14ac:dyDescent="0.25">
      <c r="A18" s="15" t="s">
        <v>10</v>
      </c>
      <c r="B18" s="15"/>
      <c r="C18" s="4">
        <v>1400000</v>
      </c>
      <c r="D18" s="4"/>
      <c r="E18" s="4">
        <v>0</v>
      </c>
      <c r="F18" s="4"/>
      <c r="G18" s="4">
        <v>0</v>
      </c>
      <c r="H18" s="4"/>
      <c r="I18" s="4">
        <v>0</v>
      </c>
      <c r="J18" s="4"/>
      <c r="K18" s="4">
        <v>0</v>
      </c>
      <c r="L18" s="4"/>
      <c r="M18" s="4">
        <v>0</v>
      </c>
      <c r="N18" s="4"/>
      <c r="O18" s="4">
        <f t="shared" si="0"/>
        <v>1400000</v>
      </c>
      <c r="P18" s="4"/>
    </row>
    <row r="19" spans="1:16" x14ac:dyDescent="0.25">
      <c r="A19" s="17" t="s">
        <v>32</v>
      </c>
      <c r="B19" s="18"/>
      <c r="C19" s="19">
        <v>0</v>
      </c>
      <c r="D19" s="20"/>
      <c r="E19" s="19">
        <v>0</v>
      </c>
      <c r="F19" s="20"/>
      <c r="G19" s="19">
        <v>0</v>
      </c>
      <c r="H19" s="20"/>
      <c r="I19" s="19">
        <v>0</v>
      </c>
      <c r="J19" s="20"/>
      <c r="K19" s="19">
        <v>0</v>
      </c>
      <c r="L19" s="20"/>
      <c r="M19" s="19">
        <v>0</v>
      </c>
      <c r="N19" s="20"/>
      <c r="O19" s="4">
        <f t="shared" si="0"/>
        <v>0</v>
      </c>
      <c r="P19" s="4"/>
    </row>
    <row r="20" spans="1:16" x14ac:dyDescent="0.25">
      <c r="A20" s="8" t="s">
        <v>30</v>
      </c>
      <c r="B20" s="8"/>
      <c r="C20" s="6">
        <f>C16+C17+C18+C19</f>
        <v>1943008</v>
      </c>
      <c r="D20" s="6"/>
      <c r="E20" s="6">
        <f t="shared" ref="E20" si="6">E16+E17+E18+E19</f>
        <v>10023600</v>
      </c>
      <c r="F20" s="6"/>
      <c r="G20" s="6">
        <f t="shared" ref="G20:M20" si="7">G16+G17+G18+G19</f>
        <v>6583900</v>
      </c>
      <c r="H20" s="6"/>
      <c r="I20" s="6">
        <f t="shared" si="7"/>
        <v>13916506</v>
      </c>
      <c r="J20" s="6"/>
      <c r="K20" s="6">
        <f t="shared" si="7"/>
        <v>3630854</v>
      </c>
      <c r="L20" s="6"/>
      <c r="M20" s="6">
        <f t="shared" si="7"/>
        <v>261019</v>
      </c>
      <c r="N20" s="6"/>
      <c r="O20" s="7">
        <f t="shared" si="0"/>
        <v>36358887</v>
      </c>
      <c r="P20" s="7"/>
    </row>
    <row r="21" spans="1:16" x14ac:dyDescent="0.25">
      <c r="A21" s="8" t="s">
        <v>11</v>
      </c>
      <c r="B21" s="8"/>
      <c r="C21" s="6">
        <v>0</v>
      </c>
      <c r="D21" s="6"/>
      <c r="E21" s="6">
        <v>10000</v>
      </c>
      <c r="F21" s="6"/>
      <c r="G21" s="6">
        <v>0</v>
      </c>
      <c r="H21" s="6"/>
      <c r="I21" s="6">
        <v>48000</v>
      </c>
      <c r="J21" s="6"/>
      <c r="K21" s="6">
        <v>36034</v>
      </c>
      <c r="L21" s="6"/>
      <c r="M21" s="6">
        <v>0</v>
      </c>
      <c r="N21" s="6"/>
      <c r="O21" s="7">
        <f t="shared" si="0"/>
        <v>94034</v>
      </c>
      <c r="P21" s="7"/>
    </row>
    <row r="22" spans="1:16" x14ac:dyDescent="0.25">
      <c r="A22" s="15" t="s">
        <v>19</v>
      </c>
      <c r="B22" s="15"/>
      <c r="C22" s="4">
        <v>0</v>
      </c>
      <c r="D22" s="4"/>
      <c r="E22" s="4">
        <v>0</v>
      </c>
      <c r="F22" s="4"/>
      <c r="G22" s="4">
        <v>0</v>
      </c>
      <c r="H22" s="4"/>
      <c r="I22" s="4">
        <v>0</v>
      </c>
      <c r="J22" s="4"/>
      <c r="K22" s="4">
        <v>2282547</v>
      </c>
      <c r="L22" s="4"/>
      <c r="M22" s="4">
        <v>0</v>
      </c>
      <c r="N22" s="4"/>
      <c r="O22" s="4">
        <f t="shared" si="0"/>
        <v>2282547</v>
      </c>
      <c r="P22" s="4"/>
    </row>
    <row r="23" spans="1:16" x14ac:dyDescent="0.25">
      <c r="A23" s="15" t="s">
        <v>20</v>
      </c>
      <c r="B23" s="15"/>
      <c r="C23" s="4">
        <v>0</v>
      </c>
      <c r="D23" s="4"/>
      <c r="E23" s="4">
        <v>0</v>
      </c>
      <c r="F23" s="4"/>
      <c r="G23" s="4">
        <v>0</v>
      </c>
      <c r="H23" s="4"/>
      <c r="I23" s="4">
        <v>0</v>
      </c>
      <c r="J23" s="4"/>
      <c r="K23" s="4">
        <v>0</v>
      </c>
      <c r="L23" s="4"/>
      <c r="M23" s="4">
        <v>0</v>
      </c>
      <c r="N23" s="4"/>
      <c r="O23" s="4">
        <f>C23+E23+G23+I23+K23+M23</f>
        <v>0</v>
      </c>
      <c r="P23" s="4"/>
    </row>
    <row r="24" spans="1:16" x14ac:dyDescent="0.25">
      <c r="A24" s="15" t="s">
        <v>21</v>
      </c>
      <c r="B24" s="15"/>
      <c r="C24" s="4">
        <v>600000</v>
      </c>
      <c r="D24" s="4"/>
      <c r="E24" s="4">
        <v>0</v>
      </c>
      <c r="F24" s="4"/>
      <c r="G24" s="4">
        <v>40000</v>
      </c>
      <c r="H24" s="4"/>
      <c r="I24" s="4">
        <v>2570000</v>
      </c>
      <c r="J24" s="4"/>
      <c r="K24" s="4">
        <v>2119579</v>
      </c>
      <c r="L24" s="4"/>
      <c r="M24" s="4">
        <v>0</v>
      </c>
      <c r="N24" s="4"/>
      <c r="O24" s="4">
        <f t="shared" ref="O24:O28" si="8">C24+E24+G24+I24+K24+M24</f>
        <v>5329579</v>
      </c>
      <c r="P24" s="4"/>
    </row>
    <row r="25" spans="1:16" x14ac:dyDescent="0.25">
      <c r="A25" s="8" t="s">
        <v>12</v>
      </c>
      <c r="B25" s="8"/>
      <c r="C25" s="6">
        <f>C24</f>
        <v>600000</v>
      </c>
      <c r="D25" s="6"/>
      <c r="E25" s="6">
        <f t="shared" ref="E25" si="9">E22+E23+E24</f>
        <v>0</v>
      </c>
      <c r="F25" s="6"/>
      <c r="G25" s="6">
        <f t="shared" ref="G25" si="10">G22+G23+G24</f>
        <v>40000</v>
      </c>
      <c r="H25" s="6"/>
      <c r="I25" s="6">
        <f t="shared" ref="I25" si="11">I22+I23+I24</f>
        <v>2570000</v>
      </c>
      <c r="J25" s="6"/>
      <c r="K25" s="6">
        <f t="shared" ref="K25" si="12">K22+K23+K24</f>
        <v>4402126</v>
      </c>
      <c r="L25" s="6"/>
      <c r="M25" s="6">
        <f t="shared" ref="M25" si="13">M22+M23+M24</f>
        <v>0</v>
      </c>
      <c r="N25" s="6"/>
      <c r="O25" s="7">
        <f t="shared" si="8"/>
        <v>7612126</v>
      </c>
      <c r="P25" s="7"/>
    </row>
    <row r="26" spans="1:16" x14ac:dyDescent="0.25">
      <c r="A26" s="8" t="s">
        <v>13</v>
      </c>
      <c r="B26" s="8"/>
      <c r="C26" s="6">
        <v>0</v>
      </c>
      <c r="D26" s="6"/>
      <c r="E26" s="6">
        <v>0</v>
      </c>
      <c r="F26" s="6"/>
      <c r="G26" s="6">
        <v>0</v>
      </c>
      <c r="H26" s="6"/>
      <c r="I26" s="6">
        <v>0</v>
      </c>
      <c r="J26" s="6"/>
      <c r="K26" s="6">
        <v>0</v>
      </c>
      <c r="L26" s="6"/>
      <c r="M26" s="6">
        <v>0</v>
      </c>
      <c r="N26" s="6"/>
      <c r="O26" s="7">
        <f t="shared" si="8"/>
        <v>0</v>
      </c>
      <c r="P26" s="7"/>
    </row>
    <row r="27" spans="1:16" x14ac:dyDescent="0.25">
      <c r="A27" s="8" t="s">
        <v>14</v>
      </c>
      <c r="B27" s="8"/>
      <c r="C27" s="6">
        <v>0</v>
      </c>
      <c r="D27" s="6"/>
      <c r="E27" s="6">
        <v>599000</v>
      </c>
      <c r="F27" s="6"/>
      <c r="G27" s="6">
        <v>0</v>
      </c>
      <c r="H27" s="6"/>
      <c r="I27" s="6">
        <v>1993987</v>
      </c>
      <c r="J27" s="6"/>
      <c r="K27" s="6">
        <v>0</v>
      </c>
      <c r="L27" s="6"/>
      <c r="M27" s="6">
        <v>0</v>
      </c>
      <c r="N27" s="6"/>
      <c r="O27" s="7">
        <f t="shared" si="8"/>
        <v>2592987</v>
      </c>
      <c r="P27" s="7"/>
    </row>
    <row r="28" spans="1:16" x14ac:dyDescent="0.25">
      <c r="A28" s="8" t="s">
        <v>15</v>
      </c>
      <c r="B28" s="8"/>
      <c r="C28" s="6">
        <v>0</v>
      </c>
      <c r="D28" s="6"/>
      <c r="E28" s="6">
        <v>0</v>
      </c>
      <c r="F28" s="6"/>
      <c r="G28" s="6">
        <v>0</v>
      </c>
      <c r="H28" s="6"/>
      <c r="I28" s="6">
        <v>0</v>
      </c>
      <c r="J28" s="6"/>
      <c r="K28" s="6">
        <v>0</v>
      </c>
      <c r="L28" s="6"/>
      <c r="M28" s="6">
        <v>0</v>
      </c>
      <c r="N28" s="6"/>
      <c r="O28" s="7">
        <f t="shared" si="8"/>
        <v>0</v>
      </c>
      <c r="P28" s="7"/>
    </row>
    <row r="29" spans="1:16" x14ac:dyDescent="0.25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3"/>
    </row>
    <row r="30" spans="1:16" x14ac:dyDescent="0.25">
      <c r="A30" s="8" t="s">
        <v>28</v>
      </c>
      <c r="B30" s="8"/>
      <c r="C30" s="6">
        <f>C12+C13+C14+C15+C20+C21+C25+C26+C27+C28</f>
        <v>9043008</v>
      </c>
      <c r="D30" s="6"/>
      <c r="E30" s="6">
        <f t="shared" ref="E30" si="14">E12+E13+E14+E15+E20+E21+E25+E26+E27+E28</f>
        <v>11778020</v>
      </c>
      <c r="F30" s="6"/>
      <c r="G30" s="6">
        <f t="shared" ref="G30" si="15">G12+G13+G14+G15+G20+G21+G25+G26+G27+G28</f>
        <v>18917539</v>
      </c>
      <c r="H30" s="6"/>
      <c r="I30" s="6">
        <f t="shared" ref="I30" si="16">I12+I13+I14+I15+I20+I21+I25+I26+I27+I28</f>
        <v>18528493</v>
      </c>
      <c r="J30" s="6"/>
      <c r="K30" s="6">
        <f t="shared" ref="K30" si="17">K12+K13+K14+K15+K20+K21+K25+K26+K27+K28</f>
        <v>26503182</v>
      </c>
      <c r="L30" s="6"/>
      <c r="M30" s="6">
        <f t="shared" ref="M30" si="18">M12+M13+M14+M15+M20+M21+M25+M26+M27+M28</f>
        <v>8518438</v>
      </c>
      <c r="N30" s="6"/>
      <c r="O30" s="7">
        <f t="shared" ref="O30:O32" si="19">C30+E30+G30+I30+K30+M30</f>
        <v>93288680</v>
      </c>
      <c r="P30" s="7"/>
    </row>
    <row r="31" spans="1:16" x14ac:dyDescent="0.25">
      <c r="A31" s="8" t="s">
        <v>29</v>
      </c>
      <c r="B31" s="8"/>
      <c r="C31" s="6">
        <v>32862000</v>
      </c>
      <c r="D31" s="6"/>
      <c r="E31" s="6">
        <v>5685000</v>
      </c>
      <c r="F31" s="6"/>
      <c r="G31" s="6">
        <v>1732758</v>
      </c>
      <c r="H31" s="6"/>
      <c r="I31" s="6">
        <v>4730884</v>
      </c>
      <c r="J31" s="6"/>
      <c r="K31" s="6">
        <v>1001280</v>
      </c>
      <c r="L31" s="6"/>
      <c r="M31" s="6">
        <v>3351026</v>
      </c>
      <c r="N31" s="6"/>
      <c r="O31" s="7">
        <f t="shared" si="19"/>
        <v>49362948</v>
      </c>
      <c r="P31" s="7"/>
    </row>
    <row r="32" spans="1:16" ht="15.75" x14ac:dyDescent="0.25">
      <c r="A32" s="14" t="s">
        <v>16</v>
      </c>
      <c r="B32" s="14"/>
      <c r="C32" s="6">
        <f>C30+C31</f>
        <v>41905008</v>
      </c>
      <c r="D32" s="6"/>
      <c r="E32" s="6">
        <f t="shared" ref="E32" si="20">E30+E31</f>
        <v>17463020</v>
      </c>
      <c r="F32" s="6"/>
      <c r="G32" s="6">
        <f t="shared" ref="G32" si="21">G30+G31</f>
        <v>20650297</v>
      </c>
      <c r="H32" s="6"/>
      <c r="I32" s="6">
        <f t="shared" ref="I32" si="22">I30+I31</f>
        <v>23259377</v>
      </c>
      <c r="J32" s="6"/>
      <c r="K32" s="6">
        <f t="shared" ref="K32" si="23">K30+K31</f>
        <v>27504462</v>
      </c>
      <c r="L32" s="6"/>
      <c r="M32" s="6">
        <f t="shared" ref="M32" si="24">M30+M31</f>
        <v>11869464</v>
      </c>
      <c r="N32" s="6"/>
      <c r="O32" s="10">
        <f t="shared" si="19"/>
        <v>142651628</v>
      </c>
      <c r="P32" s="10"/>
    </row>
    <row r="33" spans="3:16" x14ac:dyDescent="0.25"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</sheetData>
  <mergeCells count="222">
    <mergeCell ref="H1:N1"/>
    <mergeCell ref="O1:P1"/>
    <mergeCell ref="A2:P2"/>
    <mergeCell ref="A3:P3"/>
    <mergeCell ref="A7:B7"/>
    <mergeCell ref="A8:B8"/>
    <mergeCell ref="A9:B9"/>
    <mergeCell ref="A10:B10"/>
    <mergeCell ref="A11:B11"/>
    <mergeCell ref="A19:B19"/>
    <mergeCell ref="C19:D19"/>
    <mergeCell ref="E19:F19"/>
    <mergeCell ref="G19:H19"/>
    <mergeCell ref="I19:J19"/>
    <mergeCell ref="K19:L19"/>
    <mergeCell ref="M19:N19"/>
    <mergeCell ref="O19:P19"/>
    <mergeCell ref="A13:B13"/>
    <mergeCell ref="A16:B16"/>
    <mergeCell ref="M6:N6"/>
    <mergeCell ref="O6:P6"/>
    <mergeCell ref="M7:N7"/>
    <mergeCell ref="O7:P7"/>
    <mergeCell ref="M8:N8"/>
    <mergeCell ref="O8:P8"/>
    <mergeCell ref="M9:N9"/>
    <mergeCell ref="O9:P9"/>
    <mergeCell ref="C10:D10"/>
    <mergeCell ref="E10:F10"/>
    <mergeCell ref="G10:H10"/>
    <mergeCell ref="I10:J10"/>
    <mergeCell ref="K10:L10"/>
    <mergeCell ref="M10:N10"/>
    <mergeCell ref="O10:P10"/>
    <mergeCell ref="E11:F11"/>
    <mergeCell ref="G11:H11"/>
    <mergeCell ref="I11:J11"/>
    <mergeCell ref="K11:L11"/>
    <mergeCell ref="M11:N11"/>
    <mergeCell ref="O11:P11"/>
    <mergeCell ref="A17:B17"/>
    <mergeCell ref="A18:B18"/>
    <mergeCell ref="C13:D13"/>
    <mergeCell ref="E13:F13"/>
    <mergeCell ref="G13:H13"/>
    <mergeCell ref="I13:J13"/>
    <mergeCell ref="K13:L13"/>
    <mergeCell ref="M13:N13"/>
    <mergeCell ref="O13:P13"/>
    <mergeCell ref="C16:D16"/>
    <mergeCell ref="E16:F16"/>
    <mergeCell ref="G16:H16"/>
    <mergeCell ref="I16:J16"/>
    <mergeCell ref="K16:L16"/>
    <mergeCell ref="M16:N16"/>
    <mergeCell ref="O16:P16"/>
    <mergeCell ref="A21:B21"/>
    <mergeCell ref="A25:B25"/>
    <mergeCell ref="A26:B26"/>
    <mergeCell ref="A27:B27"/>
    <mergeCell ref="A28:B28"/>
    <mergeCell ref="A24:B24"/>
    <mergeCell ref="A22:B22"/>
    <mergeCell ref="A23:B23"/>
    <mergeCell ref="C11:D11"/>
    <mergeCell ref="C24:D24"/>
    <mergeCell ref="C26:D26"/>
    <mergeCell ref="C28:D28"/>
    <mergeCell ref="C23:D23"/>
    <mergeCell ref="A31:B31"/>
    <mergeCell ref="A32:B32"/>
    <mergeCell ref="A6:B6"/>
    <mergeCell ref="C6:D6"/>
    <mergeCell ref="E6:F6"/>
    <mergeCell ref="G6:H6"/>
    <mergeCell ref="I6:J6"/>
    <mergeCell ref="K6:L6"/>
    <mergeCell ref="C7:D7"/>
    <mergeCell ref="E7:F7"/>
    <mergeCell ref="G7:H7"/>
    <mergeCell ref="I7:J7"/>
    <mergeCell ref="K7:L7"/>
    <mergeCell ref="C8:D8"/>
    <mergeCell ref="E8:F8"/>
    <mergeCell ref="G8:H8"/>
    <mergeCell ref="I8:J8"/>
    <mergeCell ref="K8:L8"/>
    <mergeCell ref="C9:D9"/>
    <mergeCell ref="E9:F9"/>
    <mergeCell ref="G9:H9"/>
    <mergeCell ref="I9:J9"/>
    <mergeCell ref="K9:L9"/>
    <mergeCell ref="A20:B20"/>
    <mergeCell ref="K21:L21"/>
    <mergeCell ref="M21:N21"/>
    <mergeCell ref="O21:P21"/>
    <mergeCell ref="C21:D21"/>
    <mergeCell ref="C17:D17"/>
    <mergeCell ref="E17:F17"/>
    <mergeCell ref="G17:H17"/>
    <mergeCell ref="I17:J17"/>
    <mergeCell ref="K17:L17"/>
    <mergeCell ref="M17:N17"/>
    <mergeCell ref="O17:P17"/>
    <mergeCell ref="C18:D18"/>
    <mergeCell ref="E18:F18"/>
    <mergeCell ref="G18:H18"/>
    <mergeCell ref="I18:J18"/>
    <mergeCell ref="K18:L18"/>
    <mergeCell ref="M18:N18"/>
    <mergeCell ref="O18:P18"/>
    <mergeCell ref="G21:H21"/>
    <mergeCell ref="E24:F24"/>
    <mergeCell ref="G24:H24"/>
    <mergeCell ref="I24:J24"/>
    <mergeCell ref="K24:L24"/>
    <mergeCell ref="M24:N24"/>
    <mergeCell ref="O24:P24"/>
    <mergeCell ref="C25:D25"/>
    <mergeCell ref="E25:F25"/>
    <mergeCell ref="G25:H25"/>
    <mergeCell ref="I25:J25"/>
    <mergeCell ref="K25:L25"/>
    <mergeCell ref="M25:N25"/>
    <mergeCell ref="O25:P25"/>
    <mergeCell ref="E26:F26"/>
    <mergeCell ref="G26:H26"/>
    <mergeCell ref="I26:J26"/>
    <mergeCell ref="K26:L26"/>
    <mergeCell ref="M26:N26"/>
    <mergeCell ref="O26:P26"/>
    <mergeCell ref="C27:D27"/>
    <mergeCell ref="E27:F27"/>
    <mergeCell ref="G27:H27"/>
    <mergeCell ref="I27:J27"/>
    <mergeCell ref="K27:L27"/>
    <mergeCell ref="M27:N27"/>
    <mergeCell ref="O27:P27"/>
    <mergeCell ref="E28:F28"/>
    <mergeCell ref="G28:H28"/>
    <mergeCell ref="I28:J28"/>
    <mergeCell ref="K28:L28"/>
    <mergeCell ref="M28:N28"/>
    <mergeCell ref="O28:P28"/>
    <mergeCell ref="C30:D30"/>
    <mergeCell ref="E30:F30"/>
    <mergeCell ref="G30:H30"/>
    <mergeCell ref="I30:J30"/>
    <mergeCell ref="K30:L30"/>
    <mergeCell ref="M30:N30"/>
    <mergeCell ref="O30:P30"/>
    <mergeCell ref="A29:P29"/>
    <mergeCell ref="A30:B30"/>
    <mergeCell ref="C33:D33"/>
    <mergeCell ref="E33:F33"/>
    <mergeCell ref="G33:H33"/>
    <mergeCell ref="I33:J33"/>
    <mergeCell ref="K33:L33"/>
    <mergeCell ref="M33:N33"/>
    <mergeCell ref="O33:P33"/>
    <mergeCell ref="C31:D31"/>
    <mergeCell ref="E31:F31"/>
    <mergeCell ref="G31:H31"/>
    <mergeCell ref="I31:J31"/>
    <mergeCell ref="K31:L31"/>
    <mergeCell ref="M31:N31"/>
    <mergeCell ref="O31:P31"/>
    <mergeCell ref="C32:D32"/>
    <mergeCell ref="E32:F32"/>
    <mergeCell ref="G32:H32"/>
    <mergeCell ref="I32:J32"/>
    <mergeCell ref="K32:L32"/>
    <mergeCell ref="M32:N32"/>
    <mergeCell ref="O32:P32"/>
    <mergeCell ref="E23:F23"/>
    <mergeCell ref="G23:H23"/>
    <mergeCell ref="I23:J23"/>
    <mergeCell ref="K23:L23"/>
    <mergeCell ref="M23:N23"/>
    <mergeCell ref="O23:P23"/>
    <mergeCell ref="A15:B15"/>
    <mergeCell ref="C14:D14"/>
    <mergeCell ref="E14:F14"/>
    <mergeCell ref="G14:H14"/>
    <mergeCell ref="I14:J14"/>
    <mergeCell ref="K14:L14"/>
    <mergeCell ref="M14:N14"/>
    <mergeCell ref="O14:P14"/>
    <mergeCell ref="C15:D15"/>
    <mergeCell ref="E15:F15"/>
    <mergeCell ref="G15:H15"/>
    <mergeCell ref="I15:J15"/>
    <mergeCell ref="K15:L15"/>
    <mergeCell ref="M15:N15"/>
    <mergeCell ref="O15:P15"/>
    <mergeCell ref="A14:B14"/>
    <mergeCell ref="C20:D20"/>
    <mergeCell ref="I21:J21"/>
    <mergeCell ref="O5:P5"/>
    <mergeCell ref="A4:P4"/>
    <mergeCell ref="C22:D22"/>
    <mergeCell ref="E22:F22"/>
    <mergeCell ref="G22:H22"/>
    <mergeCell ref="I22:J22"/>
    <mergeCell ref="K22:L22"/>
    <mergeCell ref="M22:N22"/>
    <mergeCell ref="O22:P22"/>
    <mergeCell ref="A12:B12"/>
    <mergeCell ref="C12:D12"/>
    <mergeCell ref="E12:F12"/>
    <mergeCell ref="G12:H12"/>
    <mergeCell ref="I12:J12"/>
    <mergeCell ref="K12:L12"/>
    <mergeCell ref="M12:N12"/>
    <mergeCell ref="O12:P12"/>
    <mergeCell ref="E20:F20"/>
    <mergeCell ref="G20:H20"/>
    <mergeCell ref="I20:J20"/>
    <mergeCell ref="K20:L20"/>
    <mergeCell ref="M20:N20"/>
    <mergeCell ref="O20:P20"/>
    <mergeCell ref="E21:F21"/>
  </mergeCells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2017-06-13T12:46:59Z</dcterms:modified>
</cp:coreProperties>
</file>