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<sst xmlns="http://schemas.openxmlformats.org/spreadsheetml/2006/main" count="140" uniqueCount="84">
  <si>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</si>
  <si>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</si>
  <si>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</si>
  <si>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</si>
  <si>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</si>
  <si>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</si>
  <si>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</si>
  <si>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</si>
  <si>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</si>
  <si>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</si>
  <si>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</si>
  <si>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</si>
  <si>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</si>
  <si>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</si>
  <si>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</si>
  <si>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</si>
  <si>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</si>
  <si>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</si>
  <si>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</si>
  <si>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</si>
  <si>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</si>
  <si>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</si>
  <si>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</si>
  <si>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</si>
  <si>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</si>
  <si>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</si>
  <si>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</si>
  <si>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</si>
  <si>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</si>
  <si>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</si>
  <si>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</si>
  <si>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</si>
  <si>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</si>
  <si>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</si>
  <si>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</si>
  <si>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</si>
  <si>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</si>
  <si>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</si>
  <si>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</si>
  <si>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</si>
  <si>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</si>
  <si>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</si>
  <si>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</si>
  <si>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</si>
  <si>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</si>
  <si>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</si>
  <si>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</si>
  <si>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</si>
  <si>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</si>
  <si>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</si>
  <si>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</si>
  <si>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</si>
  <si>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</si>
  <si>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</si>
  <si>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</si>
  <si>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</si>
  <si>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</si>
  <si>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</si>
  <si>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</si>
  <si>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</si>
  <si>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</si>
  <si>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</si>
  <si>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</si>
  <si>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</si>
  <si>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</si>
  <si>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</si>
  <si>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</si>
  <si>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                                                                                                                              Tardosi  Hétszínvirág Óvoda  2017. évi költségvetése feladatonként</t>
  </si>
  <si>
    <t>Tardosi Hétszínvirág Óvoda   2017.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</si>
  <si>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</si>
  <si>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</si>
  <si>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</si>
  <si>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</si>
  <si>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</si>
  <si>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</si>
  <si>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</si>
  <si>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</si>
  <si>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Eredeti</t>
  </si>
  <si>
    <t>Módosított</t>
  </si>
  <si>
    <t>O</t>
  </si>
  <si>
    <t>115769</t>
  </si>
  <si>
    <t>forintban</t>
  </si>
  <si>
    <r>
      <t xml:space="preserve">     9. melléklet</t>
    </r>
    <r>
      <rPr>
        <vertAlign val="superscript"/>
        <sz val="12"/>
        <rFont val="Arial CE"/>
        <family val="0"/>
      </rPr>
      <t>11</t>
    </r>
    <r>
      <rPr>
        <sz val="12"/>
        <rFont val="Arial CE"/>
        <family val="0"/>
      </rPr>
      <t xml:space="preserve">    1/2017. (II.16.)  önkormányzati rendelethez</t>
    </r>
  </si>
  <si>
    <r>
      <t xml:space="preserve">   9.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1/2017. (II.16.) 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</si>
</sst>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Arial CE"/>
      <family val="0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hair"/>
      <right style="medium"/>
      <top style="medium"/>
      <bottom style="hair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0" fillId="0" borderId="29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wrapText="1"/>
    </xf>
    <xf numFmtId="49" fontId="1" fillId="0" borderId="34" xfId="0" applyNumberFormat="1" applyFont="1" applyBorder="1" applyAlignment="1">
      <alignment horizontal="center" vertical="top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4" fillId="0" borderId="29" xfId="0" applyFont="1" applyBorder="1" applyAlignment="1">
      <alignment horizontal="left" wrapText="1"/>
    </xf>
    <xf numFmtId="3" fontId="14" fillId="0" borderId="41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wrapText="1"/>
    </xf>
    <xf numFmtId="49" fontId="16" fillId="0" borderId="42" xfId="0" applyNumberFormat="1" applyFont="1" applyBorder="1" applyAlignment="1">
      <alignment horizontal="center" vertical="top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49" fontId="14" fillId="0" borderId="46" xfId="0" applyNumberFormat="1" applyFont="1" applyBorder="1" applyAlignment="1">
      <alignment horizontal="center" vertical="center" shrinkToFit="1"/>
    </xf>
    <xf numFmtId="3" fontId="14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1" fillId="0" borderId="50" xfId="0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4" fillId="0" borderId="51" xfId="0" applyFont="1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37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5.375" style="0" customWidth="1"/>
    <col min="9" max="9" width="9.125" style="0" customWidth="1"/>
    <col min="10" max="11" width="7.875" style="0" customWidth="1"/>
    <col min="12" max="12" width="9.375" style="0" customWidth="1"/>
    <col min="13" max="13" width="7.875" style="0" customWidth="1"/>
    <col min="14" max="14" width="11.25390625" style="0" customWidth="1"/>
  </cols>
  <sheetData>
    <row r="3" spans="1:12" ht="14.25">
      <c r="A3" s="164" t="s">
        <v>83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5" spans="1:14" ht="15">
      <c r="A5" s="166" t="s">
        <v>68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ht="15">
      <c r="A6" s="166" t="s">
        <v>46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81</v>
      </c>
      <c r="N8" s="15"/>
    </row>
    <row r="9" spans="1:14" s="1" customFormat="1" ht="90" customHeight="1">
      <c r="A9" s="53"/>
      <c r="B9" s="66" t="s">
        <v>47</v>
      </c>
      <c r="C9" s="67" t="s">
        <v>48</v>
      </c>
      <c r="D9" s="67" t="s">
        <v>76</v>
      </c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3" t="s">
        <v>9</v>
      </c>
      <c r="B11" s="98" t="s">
        <v>64</v>
      </c>
      <c r="C11" s="99" t="s">
        <v>63</v>
      </c>
      <c r="D11" s="134" t="s">
        <v>77</v>
      </c>
      <c r="E11" s="130"/>
      <c r="F11" s="160">
        <v>46209000</v>
      </c>
      <c r="G11" s="100"/>
      <c r="H11" s="100"/>
      <c r="I11" s="100"/>
      <c r="J11" s="100"/>
      <c r="K11" s="100"/>
      <c r="L11" s="100"/>
      <c r="M11" s="163"/>
      <c r="N11" s="56">
        <f>SUM(E11+F11+G11+H11+I11+J11+K11+L11+M11)</f>
        <v>46209000</v>
      </c>
    </row>
    <row r="12" spans="1:14" s="2" customFormat="1" ht="24" customHeight="1">
      <c r="A12" s="113" t="s">
        <v>10</v>
      </c>
      <c r="B12" s="98"/>
      <c r="C12" s="99"/>
      <c r="D12" s="135" t="s">
        <v>78</v>
      </c>
      <c r="E12" s="131"/>
      <c r="F12" s="161">
        <v>48451700</v>
      </c>
      <c r="G12" s="105"/>
      <c r="H12" s="105"/>
      <c r="I12" s="105"/>
      <c r="J12" s="105"/>
      <c r="K12" s="105"/>
      <c r="L12" s="105"/>
      <c r="M12" s="162" t="s">
        <v>80</v>
      </c>
      <c r="N12" s="56">
        <f>SUM(E12+F12+G12+H12+I12+J12+K12+L12+M12)</f>
        <v>48567469</v>
      </c>
    </row>
    <row r="13" spans="1:14" ht="25.5" customHeight="1">
      <c r="A13" s="101" t="s">
        <v>5</v>
      </c>
      <c r="B13" s="95" t="s">
        <v>65</v>
      </c>
      <c r="C13" s="102" t="s">
        <v>66</v>
      </c>
      <c r="D13" s="136" t="s">
        <v>77</v>
      </c>
      <c r="E13" s="132"/>
      <c r="F13" s="22"/>
      <c r="G13" s="22"/>
      <c r="H13" s="22"/>
      <c r="I13" s="22">
        <v>2586000</v>
      </c>
      <c r="J13" s="22"/>
      <c r="K13" s="22"/>
      <c r="L13" s="22"/>
      <c r="M13" s="55"/>
      <c r="N13" s="56">
        <f>SUM(E13:M13)</f>
        <v>2586000</v>
      </c>
    </row>
    <row r="14" spans="1:14" ht="25.5" customHeight="1">
      <c r="A14" s="101" t="s">
        <v>6</v>
      </c>
      <c r="B14" s="95"/>
      <c r="C14" s="102"/>
      <c r="D14" s="136" t="s">
        <v>78</v>
      </c>
      <c r="E14" s="132"/>
      <c r="F14" s="22"/>
      <c r="G14" s="22"/>
      <c r="H14" s="22"/>
      <c r="I14" s="22">
        <v>3196000</v>
      </c>
      <c r="J14" s="22"/>
      <c r="K14" s="22"/>
      <c r="L14" s="22"/>
      <c r="M14" s="55"/>
      <c r="N14" s="56">
        <f>SUM(E14:M14)</f>
        <v>3196000</v>
      </c>
    </row>
    <row r="15" spans="1:14" ht="33.75" customHeight="1">
      <c r="A15" s="101" t="s">
        <v>38</v>
      </c>
      <c r="B15" s="95" t="s">
        <v>56</v>
      </c>
      <c r="C15" s="97" t="s">
        <v>57</v>
      </c>
      <c r="D15" s="137" t="s">
        <v>77</v>
      </c>
      <c r="E15" s="132"/>
      <c r="F15" s="4"/>
      <c r="G15" s="47"/>
      <c r="H15" s="4"/>
      <c r="I15" s="4"/>
      <c r="J15" s="4"/>
      <c r="K15" s="4"/>
      <c r="L15" s="4"/>
      <c r="M15" s="11"/>
      <c r="N15" s="56">
        <f>SUM(E15:M15)</f>
        <v>0</v>
      </c>
    </row>
    <row r="16" spans="1:14" ht="33.75" customHeight="1">
      <c r="A16" s="101" t="s">
        <v>69</v>
      </c>
      <c r="B16" s="95"/>
      <c r="C16" s="97"/>
      <c r="D16" s="137" t="s">
        <v>78</v>
      </c>
      <c r="E16" s="132"/>
      <c r="F16" s="22"/>
      <c r="G16" s="106"/>
      <c r="H16" s="22"/>
      <c r="I16" s="22"/>
      <c r="J16" s="22"/>
      <c r="K16" s="22"/>
      <c r="L16" s="22"/>
      <c r="M16" s="55"/>
      <c r="N16" s="57"/>
    </row>
    <row r="17" spans="1:14" ht="31.5" customHeight="1">
      <c r="A17" s="111" t="s">
        <v>70</v>
      </c>
      <c r="B17" s="95" t="s">
        <v>58</v>
      </c>
      <c r="C17" s="97" t="s">
        <v>59</v>
      </c>
      <c r="D17" s="137" t="s">
        <v>77</v>
      </c>
      <c r="E17" s="133"/>
      <c r="F17" s="24"/>
      <c r="G17" s="48"/>
      <c r="H17" s="24"/>
      <c r="I17" s="24"/>
      <c r="J17" s="24"/>
      <c r="K17" s="24"/>
      <c r="L17" s="24"/>
      <c r="M17" s="49"/>
      <c r="N17" s="57">
        <f>SUM(E17:M17)</f>
        <v>0</v>
      </c>
    </row>
    <row r="18" spans="1:14" ht="31.5" customHeight="1">
      <c r="A18" s="101" t="s">
        <v>71</v>
      </c>
      <c r="B18" s="95"/>
      <c r="C18" s="97"/>
      <c r="D18" s="137" t="s">
        <v>78</v>
      </c>
      <c r="E18" s="133"/>
      <c r="F18" s="140"/>
      <c r="G18" s="141"/>
      <c r="H18" s="140"/>
      <c r="I18" s="140"/>
      <c r="J18" s="140"/>
      <c r="K18" s="140"/>
      <c r="L18" s="140"/>
      <c r="M18" s="142"/>
      <c r="N18" s="57"/>
    </row>
    <row r="19" spans="1:14" ht="30" customHeight="1">
      <c r="A19" s="101" t="s">
        <v>72</v>
      </c>
      <c r="B19" s="96" t="s">
        <v>60</v>
      </c>
      <c r="C19" s="97" t="s">
        <v>61</v>
      </c>
      <c r="D19" s="137" t="s">
        <v>77</v>
      </c>
      <c r="E19" s="133"/>
      <c r="F19" s="140"/>
      <c r="G19" s="141"/>
      <c r="H19" s="140"/>
      <c r="I19" s="140"/>
      <c r="J19" s="140"/>
      <c r="K19" s="140"/>
      <c r="L19" s="140"/>
      <c r="M19" s="142"/>
      <c r="N19" s="57"/>
    </row>
    <row r="20" spans="1:14" ht="30" customHeight="1" thickBot="1">
      <c r="A20" s="101" t="s">
        <v>73</v>
      </c>
      <c r="B20" s="80"/>
      <c r="C20" s="107"/>
      <c r="D20" s="103" t="s">
        <v>78</v>
      </c>
      <c r="E20" s="143"/>
      <c r="F20" s="144"/>
      <c r="G20" s="145"/>
      <c r="H20" s="144"/>
      <c r="I20" s="144"/>
      <c r="J20" s="144"/>
      <c r="K20" s="144"/>
      <c r="L20" s="144"/>
      <c r="M20" s="146"/>
      <c r="N20" s="57"/>
    </row>
    <row r="21" spans="1:15" ht="27" customHeight="1" thickBot="1">
      <c r="A21" s="101" t="s">
        <v>74</v>
      </c>
      <c r="B21" s="110"/>
      <c r="C21" s="104" t="s">
        <v>23</v>
      </c>
      <c r="D21" s="116" t="s">
        <v>77</v>
      </c>
      <c r="E21" s="147">
        <f>SUM(E13:E17)</f>
        <v>0</v>
      </c>
      <c r="F21" s="148">
        <f>SUM(F11+F13+F15+F17+F19)</f>
        <v>46209000</v>
      </c>
      <c r="G21" s="148">
        <f aca="true" t="shared" si="0" ref="G21:M21">SUM(G11+G13+G15+G17+G19)</f>
        <v>0</v>
      </c>
      <c r="H21" s="148">
        <f t="shared" si="0"/>
        <v>0</v>
      </c>
      <c r="I21" s="148">
        <f t="shared" si="0"/>
        <v>2586000</v>
      </c>
      <c r="J21" s="148">
        <f t="shared" si="0"/>
        <v>0</v>
      </c>
      <c r="K21" s="148">
        <f t="shared" si="0"/>
        <v>0</v>
      </c>
      <c r="L21" s="148">
        <f t="shared" si="0"/>
        <v>0</v>
      </c>
      <c r="M21" s="149">
        <f t="shared" si="0"/>
        <v>0</v>
      </c>
      <c r="N21" s="115">
        <f>SUM(E21:L21)</f>
        <v>48795000</v>
      </c>
      <c r="O21" s="54"/>
    </row>
    <row r="22" spans="1:14" ht="23.25" customHeight="1" thickBot="1">
      <c r="A22" s="112" t="s">
        <v>75</v>
      </c>
      <c r="B22" s="108"/>
      <c r="C22" s="109"/>
      <c r="D22" s="117" t="s">
        <v>78</v>
      </c>
      <c r="E22" s="150"/>
      <c r="F22" s="151">
        <f>SUM(F12+F14+F16+F18+F20)</f>
        <v>48451700</v>
      </c>
      <c r="G22" s="151">
        <f aca="true" t="shared" si="1" ref="G22:N22">SUM(G12+G14+G16+G18+G20)</f>
        <v>0</v>
      </c>
      <c r="H22" s="151">
        <f t="shared" si="1"/>
        <v>0</v>
      </c>
      <c r="I22" s="151">
        <f t="shared" si="1"/>
        <v>3196000</v>
      </c>
      <c r="J22" s="151">
        <f t="shared" si="1"/>
        <v>0</v>
      </c>
      <c r="K22" s="151">
        <f t="shared" si="1"/>
        <v>0</v>
      </c>
      <c r="L22" s="151">
        <f t="shared" si="1"/>
        <v>0</v>
      </c>
      <c r="M22" s="152">
        <f t="shared" si="1"/>
        <v>115769</v>
      </c>
      <c r="N22" s="114">
        <f t="shared" si="1"/>
        <v>51763469</v>
      </c>
    </row>
    <row r="23" spans="1:14" ht="12.75" customHeight="1">
      <c r="A23" s="169"/>
      <c r="B23" s="169"/>
      <c r="C23" s="169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8"/>
      <c r="B46" s="168"/>
      <c r="C46" s="168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7"/>
      <c r="F48" s="167"/>
      <c r="G48" s="15"/>
      <c r="H48"/>
      <c r="I48" s="167"/>
      <c r="J48" s="167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65"/>
      <c r="F49" s="165"/>
      <c r="G49" s="15"/>
      <c r="H49"/>
      <c r="I49" s="165"/>
      <c r="J49" s="165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2.625" style="0" customWidth="1"/>
    <col min="5" max="5" width="13.00390625" style="0" customWidth="1"/>
    <col min="6" max="7" width="13.25390625" style="0" customWidth="1"/>
    <col min="8" max="8" width="10.25390625" style="0" customWidth="1"/>
    <col min="9" max="9" width="12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70" t="s">
        <v>82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6" ht="15">
      <c r="A3" s="173"/>
      <c r="B3" s="173"/>
      <c r="C3" s="173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4" t="s">
        <v>67</v>
      </c>
      <c r="B4" s="90"/>
      <c r="C4" s="90"/>
      <c r="D4" s="90"/>
      <c r="E4" s="93"/>
      <c r="F4" s="93"/>
      <c r="G4" s="93"/>
      <c r="H4" s="93"/>
      <c r="I4" s="93"/>
      <c r="J4" s="93"/>
      <c r="K4" s="62"/>
      <c r="L4" s="62"/>
      <c r="M4" s="62"/>
      <c r="N4" s="62"/>
      <c r="O4" s="62"/>
      <c r="P4" s="62"/>
    </row>
    <row r="5" spans="1:16" ht="15">
      <c r="A5" s="91" t="s">
        <v>44</v>
      </c>
      <c r="B5" s="91"/>
      <c r="C5" s="91"/>
      <c r="D5" s="91"/>
      <c r="E5" s="92"/>
      <c r="F5" s="171" t="s">
        <v>45</v>
      </c>
      <c r="G5" s="171"/>
      <c r="H5" s="171"/>
      <c r="I5" s="171"/>
      <c r="J5" s="92"/>
      <c r="K5" s="63"/>
      <c r="L5" s="63"/>
      <c r="M5" s="63"/>
      <c r="N5" s="63"/>
      <c r="O5" s="63"/>
      <c r="P5" s="63" t="s">
        <v>43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81</v>
      </c>
      <c r="P6" s="64"/>
    </row>
    <row r="7" spans="1:17" s="1" customFormat="1" ht="103.5" customHeight="1">
      <c r="A7" s="65"/>
      <c r="B7" s="66" t="s">
        <v>47</v>
      </c>
      <c r="C7" s="67" t="s">
        <v>48</v>
      </c>
      <c r="D7" s="67" t="s">
        <v>76</v>
      </c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0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8" t="s">
        <v>79</v>
      </c>
      <c r="Q8" s="69"/>
    </row>
    <row r="9" spans="1:17" s="75" customFormat="1" ht="36" customHeight="1">
      <c r="A9" s="71" t="s">
        <v>9</v>
      </c>
      <c r="B9" s="95" t="s">
        <v>65</v>
      </c>
      <c r="C9" s="102" t="s">
        <v>66</v>
      </c>
      <c r="D9" s="138" t="s">
        <v>77</v>
      </c>
      <c r="E9" s="72">
        <v>3658000</v>
      </c>
      <c r="F9" s="72">
        <v>851000</v>
      </c>
      <c r="G9" s="72">
        <v>13530000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16">SUM(E9:O9)</f>
        <v>18039000</v>
      </c>
      <c r="Q9" s="74"/>
    </row>
    <row r="10" spans="1:17" s="75" customFormat="1" ht="36" customHeight="1">
      <c r="A10" s="71" t="s">
        <v>10</v>
      </c>
      <c r="B10" s="95"/>
      <c r="C10" s="102"/>
      <c r="D10" s="102" t="s">
        <v>78</v>
      </c>
      <c r="E10" s="72">
        <v>3566800</v>
      </c>
      <c r="F10" s="72">
        <v>809200</v>
      </c>
      <c r="G10" s="72">
        <v>14821000</v>
      </c>
      <c r="H10" s="72"/>
      <c r="I10" s="72">
        <v>696000</v>
      </c>
      <c r="J10" s="72"/>
      <c r="K10" s="72"/>
      <c r="L10" s="72"/>
      <c r="M10" s="72"/>
      <c r="N10" s="72"/>
      <c r="O10" s="72"/>
      <c r="P10" s="73">
        <f t="shared" si="0"/>
        <v>19893000</v>
      </c>
      <c r="Q10" s="74"/>
    </row>
    <row r="11" spans="1:17" s="75" customFormat="1" ht="36.75" customHeight="1">
      <c r="A11" s="76" t="s">
        <v>5</v>
      </c>
      <c r="B11" s="95" t="s">
        <v>56</v>
      </c>
      <c r="C11" s="77" t="s">
        <v>57</v>
      </c>
      <c r="D11" s="77" t="s">
        <v>77</v>
      </c>
      <c r="E11" s="72">
        <v>16734000</v>
      </c>
      <c r="F11" s="79">
        <v>3853000</v>
      </c>
      <c r="G11" s="79">
        <v>1068000</v>
      </c>
      <c r="H11" s="79"/>
      <c r="I11" s="79">
        <v>1000000</v>
      </c>
      <c r="J11" s="79"/>
      <c r="K11" s="79"/>
      <c r="L11" s="79"/>
      <c r="M11" s="79"/>
      <c r="N11" s="79"/>
      <c r="O11" s="79"/>
      <c r="P11" s="73">
        <f t="shared" si="0"/>
        <v>22655000</v>
      </c>
      <c r="Q11" s="74"/>
    </row>
    <row r="12" spans="1:17" s="75" customFormat="1" ht="36.75" customHeight="1">
      <c r="A12" s="76" t="s">
        <v>6</v>
      </c>
      <c r="B12" s="95"/>
      <c r="C12" s="77"/>
      <c r="D12" s="77" t="s">
        <v>78</v>
      </c>
      <c r="E12" s="72">
        <v>16661622</v>
      </c>
      <c r="F12" s="79">
        <v>3955897</v>
      </c>
      <c r="G12" s="79">
        <v>1716950</v>
      </c>
      <c r="H12" s="79"/>
      <c r="I12" s="79">
        <v>468000</v>
      </c>
      <c r="J12" s="79"/>
      <c r="K12" s="79"/>
      <c r="L12" s="79"/>
      <c r="M12" s="79"/>
      <c r="N12" s="79"/>
      <c r="O12" s="79"/>
      <c r="P12" s="73">
        <f t="shared" si="0"/>
        <v>22802469</v>
      </c>
      <c r="Q12" s="74"/>
    </row>
    <row r="13" spans="1:17" s="75" customFormat="1" ht="36" customHeight="1">
      <c r="A13" s="71" t="s">
        <v>38</v>
      </c>
      <c r="B13" s="95" t="s">
        <v>58</v>
      </c>
      <c r="C13" s="77" t="s">
        <v>62</v>
      </c>
      <c r="D13" s="77" t="s">
        <v>77</v>
      </c>
      <c r="E13" s="72">
        <v>4287000</v>
      </c>
      <c r="F13" s="79">
        <v>961000</v>
      </c>
      <c r="G13" s="79">
        <v>30000</v>
      </c>
      <c r="H13" s="79"/>
      <c r="I13" s="79"/>
      <c r="J13" s="79"/>
      <c r="K13" s="79"/>
      <c r="L13" s="79"/>
      <c r="M13" s="79"/>
      <c r="N13" s="79"/>
      <c r="O13" s="79"/>
      <c r="P13" s="73">
        <f t="shared" si="0"/>
        <v>5278000</v>
      </c>
      <c r="Q13" s="74"/>
    </row>
    <row r="14" spans="1:17" s="75" customFormat="1" ht="36" customHeight="1">
      <c r="A14" s="71" t="s">
        <v>69</v>
      </c>
      <c r="B14" s="95"/>
      <c r="C14" s="77"/>
      <c r="D14" s="77" t="s">
        <v>78</v>
      </c>
      <c r="E14" s="72">
        <v>4287000</v>
      </c>
      <c r="F14" s="79">
        <v>961000</v>
      </c>
      <c r="G14" s="79">
        <v>30000</v>
      </c>
      <c r="H14" s="79"/>
      <c r="I14" s="79"/>
      <c r="J14" s="79"/>
      <c r="K14" s="79"/>
      <c r="L14" s="79"/>
      <c r="M14" s="79"/>
      <c r="N14" s="79"/>
      <c r="O14" s="79"/>
      <c r="P14" s="73">
        <f t="shared" si="0"/>
        <v>5278000</v>
      </c>
      <c r="Q14" s="74"/>
    </row>
    <row r="15" spans="1:17" s="75" customFormat="1" ht="25.5" customHeight="1">
      <c r="A15" s="71" t="s">
        <v>70</v>
      </c>
      <c r="B15" s="96" t="s">
        <v>60</v>
      </c>
      <c r="C15" s="77" t="s">
        <v>61</v>
      </c>
      <c r="D15" s="77" t="s">
        <v>77</v>
      </c>
      <c r="E15" s="72"/>
      <c r="F15" s="79"/>
      <c r="G15" s="79">
        <v>2823000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2823000</v>
      </c>
      <c r="Q15" s="74"/>
    </row>
    <row r="16" spans="1:17" s="75" customFormat="1" ht="25.5" customHeight="1" thickBot="1">
      <c r="A16" s="120" t="s">
        <v>71</v>
      </c>
      <c r="B16" s="80"/>
      <c r="C16" s="118"/>
      <c r="D16" s="139" t="s">
        <v>78</v>
      </c>
      <c r="E16" s="119"/>
      <c r="F16" s="119"/>
      <c r="G16" s="119">
        <v>2823000</v>
      </c>
      <c r="H16" s="119"/>
      <c r="I16" s="119">
        <v>967000</v>
      </c>
      <c r="J16" s="119"/>
      <c r="K16" s="119"/>
      <c r="L16" s="119"/>
      <c r="M16" s="119"/>
      <c r="N16" s="119"/>
      <c r="O16" s="83"/>
      <c r="P16" s="73">
        <f t="shared" si="0"/>
        <v>3790000</v>
      </c>
      <c r="Q16" s="74"/>
    </row>
    <row r="17" spans="1:17" s="75" customFormat="1" ht="37.5" customHeight="1" thickBot="1" thickTop="1">
      <c r="A17" s="128" t="s">
        <v>72</v>
      </c>
      <c r="B17" s="123"/>
      <c r="C17" s="125" t="s">
        <v>39</v>
      </c>
      <c r="D17" s="126" t="s">
        <v>77</v>
      </c>
      <c r="E17" s="153">
        <f>SUM(E9+E11+E13+E15)</f>
        <v>24679000</v>
      </c>
      <c r="F17" s="154">
        <f aca="true" t="shared" si="1" ref="F17:O17">SUM(F9+F11+F13+F15)</f>
        <v>5665000</v>
      </c>
      <c r="G17" s="154">
        <f t="shared" si="1"/>
        <v>17451000</v>
      </c>
      <c r="H17" s="154">
        <f t="shared" si="1"/>
        <v>0</v>
      </c>
      <c r="I17" s="154">
        <f t="shared" si="1"/>
        <v>1000000</v>
      </c>
      <c r="J17" s="154">
        <f t="shared" si="1"/>
        <v>0</v>
      </c>
      <c r="K17" s="154">
        <f t="shared" si="1"/>
        <v>0</v>
      </c>
      <c r="L17" s="154">
        <f t="shared" si="1"/>
        <v>0</v>
      </c>
      <c r="M17" s="154">
        <f t="shared" si="1"/>
        <v>0</v>
      </c>
      <c r="N17" s="154">
        <f t="shared" si="1"/>
        <v>0</v>
      </c>
      <c r="O17" s="158">
        <f t="shared" si="1"/>
        <v>0</v>
      </c>
      <c r="P17" s="159">
        <f>SUM(P9+P11+P13+P15)</f>
        <v>48795000</v>
      </c>
      <c r="Q17" s="74"/>
    </row>
    <row r="18" spans="1:17" s="75" customFormat="1" ht="33" customHeight="1" thickBot="1" thickTop="1">
      <c r="A18" s="124" t="s">
        <v>73</v>
      </c>
      <c r="B18" s="121"/>
      <c r="C18" s="122"/>
      <c r="D18" s="127" t="s">
        <v>78</v>
      </c>
      <c r="E18" s="155">
        <f>SUM(E10+E12+E14+E16)</f>
        <v>24515422</v>
      </c>
      <c r="F18" s="156">
        <f aca="true" t="shared" si="2" ref="F18:P18">SUM(F10+F12+F14+F16)</f>
        <v>5726097</v>
      </c>
      <c r="G18" s="156">
        <f t="shared" si="2"/>
        <v>19390950</v>
      </c>
      <c r="H18" s="156">
        <f t="shared" si="2"/>
        <v>0</v>
      </c>
      <c r="I18" s="156">
        <f t="shared" si="2"/>
        <v>2131000</v>
      </c>
      <c r="J18" s="156">
        <f t="shared" si="2"/>
        <v>0</v>
      </c>
      <c r="K18" s="156">
        <f t="shared" si="2"/>
        <v>0</v>
      </c>
      <c r="L18" s="156">
        <f t="shared" si="2"/>
        <v>0</v>
      </c>
      <c r="M18" s="156">
        <f t="shared" si="2"/>
        <v>0</v>
      </c>
      <c r="N18" s="156">
        <f t="shared" si="2"/>
        <v>0</v>
      </c>
      <c r="O18" s="157">
        <f t="shared" si="2"/>
        <v>0</v>
      </c>
      <c r="P18" s="129">
        <f t="shared" si="2"/>
        <v>51763469</v>
      </c>
      <c r="Q18" s="74"/>
    </row>
    <row r="19" spans="1:17" s="75" customFormat="1" ht="18" customHeight="1">
      <c r="A19" s="80"/>
      <c r="B19" s="81"/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4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4"/>
    </row>
    <row r="21" spans="1:16" ht="12.75" customHeight="1">
      <c r="A21" s="169"/>
      <c r="B21" s="169"/>
      <c r="C21" s="169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4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5"/>
      <c r="J22" s="14"/>
      <c r="K22" s="14"/>
      <c r="L22" s="14"/>
      <c r="M22" s="14"/>
      <c r="N22" s="14"/>
      <c r="O22" s="14"/>
      <c r="P22" s="84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6" t="s">
        <v>2</v>
      </c>
      <c r="J23" s="86"/>
      <c r="K23" s="86"/>
      <c r="L23" s="86"/>
      <c r="M23" s="86"/>
      <c r="N23" s="86" t="s">
        <v>3</v>
      </c>
      <c r="O23" s="86"/>
      <c r="P23" s="8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84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4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4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4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4"/>
    </row>
    <row r="29" spans="1:16" ht="13.5" customHeight="1">
      <c r="A29" s="174"/>
      <c r="B29" s="174"/>
      <c r="C29" s="174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4"/>
    </row>
    <row r="30" spans="1:16" s="1" customFormat="1" ht="90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9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4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4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4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4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4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4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4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4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4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4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72"/>
      <c r="B60" s="172"/>
      <c r="C60" s="172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7"/>
      <c r="G62" s="167"/>
      <c r="H62" s="15"/>
      <c r="I62"/>
      <c r="J62" s="167"/>
      <c r="K62" s="167"/>
      <c r="L62" s="15"/>
      <c r="M62" s="15"/>
      <c r="N62"/>
      <c r="O62"/>
      <c r="P62" s="89"/>
    </row>
    <row r="63" spans="1:16" s="8" customFormat="1" ht="12.75">
      <c r="A63" s="3"/>
      <c r="B63" s="3"/>
      <c r="C63"/>
      <c r="D63"/>
      <c r="E63"/>
      <c r="F63" s="165"/>
      <c r="G63" s="165"/>
      <c r="H63" s="15"/>
      <c r="I63"/>
      <c r="J63" s="165"/>
      <c r="K63" s="165"/>
      <c r="L63" s="15"/>
      <c r="M63" s="15"/>
      <c r="N63"/>
      <c r="O63"/>
      <c r="P63" s="8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2018-04-06T14:08:29Z</cp:lastPrinted>
  <dcterms:created xsi:type="dcterms:W3CDTF">2002-03-10T14:02:10Z</dcterms:created>
  <dcterms:modified xsi:type="dcterms:W3CDTF">2018-04-06T14:08:33Z</dcterms:modified>
  <cp:category/>
  <cp:version/>
  <cp:contentType/>
  <cp:contentStatus/>
</cp:coreProperties>
</file>