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firstSheet="19" activeTab="21"/>
  </bookViews>
  <sheets>
    <sheet name="1.kiemelt ei" sheetId="1" r:id="rId1"/>
    <sheet name="2.kiadások működés,felh.Önk." sheetId="2" r:id="rId2"/>
    <sheet name="3.kiadások működés,felh.Óvoda" sheetId="3" r:id="rId3"/>
    <sheet name="4.kiadások működés,felh Összese" sheetId="4" r:id="rId4"/>
    <sheet name="5.bevételek működésfelh Önk." sheetId="5" r:id="rId5"/>
    <sheet name="6.bevételek működés,felh.Óvoda" sheetId="6" r:id="rId6"/>
    <sheet name="7.bevételek működés,felh.Összes" sheetId="7" r:id="rId7"/>
    <sheet name="8.létszám" sheetId="8" r:id="rId8"/>
    <sheet name="9.beruházások felújítások" sheetId="9" r:id="rId9"/>
    <sheet name="10.tartalékok" sheetId="10" r:id="rId10"/>
    <sheet name="11.stabilitási 1" sheetId="11" r:id="rId11"/>
    <sheet name="12.stabilitási 2" sheetId="12" r:id="rId12"/>
    <sheet name="13.EU projektek" sheetId="13" r:id="rId13"/>
    <sheet name="14.finanszírozás" sheetId="14" r:id="rId14"/>
    <sheet name="15.szociális kiadások" sheetId="15" r:id="rId15"/>
    <sheet name="16.átadott" sheetId="16" r:id="rId16"/>
    <sheet name="17.átvett" sheetId="17" r:id="rId17"/>
    <sheet name="18.helyi adók" sheetId="18" r:id="rId18"/>
    <sheet name="19.többéves kihatással járó fel" sheetId="19" r:id="rId19"/>
    <sheet name="20.Közvetített támogatásai" sheetId="20" r:id="rId20"/>
    <sheet name="21.Közfog.létszám" sheetId="21" r:id="rId21"/>
    <sheet name="22. Mérleg" sheetId="22" r:id="rId22"/>
  </sheets>
  <definedNames>
    <definedName name="Excel_BuiltIn_Print_Area" localSheetId="1">'2.kiadások működés,felh.Önk.'!$A$1:$U$123</definedName>
    <definedName name="Excel_BuiltIn_Print_Area" localSheetId="1">'2.kiadások működés,felh.Önk.'!$A$1:$F$123</definedName>
    <definedName name="Excel_BuiltIn_Print_Area" localSheetId="2">'3.kiadások működés,felh.Óvoda'!$A$1:$E$123</definedName>
    <definedName name="foot_4_place" localSheetId="11">'12.stabilitási 2'!$A$18</definedName>
    <definedName name="foot_5_place" localSheetId="11">'12.stabilitási 2'!#REF!</definedName>
    <definedName name="foot_53_place" localSheetId="11">'12.stabilitási 2'!$A$63</definedName>
    <definedName name="_xlnm.Print_Area" localSheetId="0">'1.kiemelt ei'!$A$1:$B$28</definedName>
    <definedName name="_xlnm.Print_Area" localSheetId="9">'10.tartalékok'!$A$1:$E$16</definedName>
    <definedName name="_xlnm.Print_Area" localSheetId="10">'11.stabilitási 1'!$A$1:$J$49</definedName>
    <definedName name="_xlnm.Print_Area" localSheetId="11">'12.stabilitási 2'!$A$1:$H$38</definedName>
    <definedName name="_xlnm.Print_Area" localSheetId="12">'13.EU projektek'!$A$1:$B$25</definedName>
    <definedName name="_xlnm.Print_Area" localSheetId="13">'14.finanszírozás'!$A$1:$D$9</definedName>
    <definedName name="_xlnm.Print_Area" localSheetId="14">'15.szociális kiadások'!$A$1:$C$41</definedName>
    <definedName name="_xlnm.Print_Area" localSheetId="15">'16.átadott'!$A$1:$C$117</definedName>
    <definedName name="_xlnm.Print_Area" localSheetId="16">'17.átvett'!$A$1:$C$116</definedName>
    <definedName name="_xlnm.Print_Area" localSheetId="1">'2.kiadások működés,felh.Önk.'!$A$1:$Z$123</definedName>
    <definedName name="_xlnm.Print_Area" localSheetId="2">'3.kiadások működés,felh.Óvoda'!$A$1:$F$123</definedName>
    <definedName name="_xlnm.Print_Area" localSheetId="3">'4.kiadások működés,felh Összese'!$A$1:$E$123</definedName>
    <definedName name="_xlnm.Print_Area" localSheetId="4">'5.bevételek működésfelh Önk.'!$A$1:$F$97</definedName>
    <definedName name="_xlnm.Print_Area" localSheetId="5">'6.bevételek működés,felh.Óvoda'!$A$1:$F$97</definedName>
    <definedName name="_xlnm.Print_Area" localSheetId="6">'7.bevételek működés,felh.Összes'!$A$1:$E$97</definedName>
    <definedName name="_xlnm.Print_Area" localSheetId="7">'8.létszám'!$A$1:$E$21</definedName>
    <definedName name="_xlnm.Print_Area" localSheetId="8">'9.beruházások felújítások'!$A$1:$F$31</definedName>
  </definedNames>
  <calcPr fullCalcOnLoad="1"/>
</workbook>
</file>

<file path=xl/sharedStrings.xml><?xml version="1.0" encoding="utf-8"?>
<sst xmlns="http://schemas.openxmlformats.org/spreadsheetml/2006/main" count="2191" uniqueCount="733">
  <si>
    <t>Lábod Község Önkormányzata 2014. évi költségvetése</t>
  </si>
  <si>
    <t>Az egységes rovatrend szerint a kiemelt kiadási és bevételi jogcímek</t>
  </si>
  <si>
    <t>e 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</si>
  <si>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</si>
  <si>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</si>
  <si>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</si>
  <si>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</si>
  <si>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</si>
  <si>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</si>
  <si>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</si>
  <si>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</si>
  <si>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</si>
  <si>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</si>
  <si>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</si>
  <si>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</si>
  <si>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</si>
  <si>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</si>
  <si>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</si>
  <si>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</si>
  <si>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</si>
  <si>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</si>
  <si>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</si>
  <si>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</si>
  <si>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</si>
  <si>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</si>
  <si>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(E Ft)</t>
  </si>
  <si>
    <t>ÖNKORMÁNYZATI ELŐIRÁNYZATOK</t>
  </si>
  <si>
    <t>Rovat megnevezése</t>
  </si>
  <si>
    <t>Rovat-szám</t>
  </si>
  <si>
    <t>051030</t>
  </si>
  <si>
    <t>045160</t>
  </si>
  <si>
    <t>066010</t>
  </si>
  <si>
    <t>011130</t>
  </si>
  <si>
    <t>064010</t>
  </si>
  <si>
    <t>082044</t>
  </si>
  <si>
    <t>013320</t>
  </si>
  <si>
    <t>szoc kiad.</t>
  </si>
  <si>
    <t>Felhalm. kiadás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</si>
  <si>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</si>
  <si>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</si>
  <si>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</si>
  <si>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</si>
  <si>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</si>
  <si>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</si>
  <si>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</si>
  <si>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</si>
  <si>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</si>
  <si>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</si>
  <si>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</si>
  <si>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</si>
  <si>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</si>
  <si>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</si>
  <si>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</si>
  <si>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</si>
  <si>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</si>
  <si>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</si>
  <si>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</si>
  <si>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</si>
  <si>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</si>
  <si>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</si>
  <si>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</si>
  <si>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</si>
  <si>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</si>
  <si>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</si>
  <si>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</si>
  <si>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</si>
  <si>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</si>
  <si>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</si>
  <si>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</si>
  <si>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</si>
  <si>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</si>
  <si>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</si>
  <si>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</si>
  <si>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</si>
  <si>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</si>
  <si>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</si>
  <si>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</si>
  <si>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</si>
  <si>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</si>
  <si>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</si>
  <si>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</si>
  <si>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</si>
  <si>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</si>
  <si>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</si>
  <si>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</si>
  <si>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</si>
  <si>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</si>
  <si>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</si>
  <si>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</si>
  <si>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</si>
  <si>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</si>
  <si>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</si>
  <si>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</si>
  <si>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</si>
  <si>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</si>
  <si>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</si>
  <si>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</si>
  <si>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</si>
  <si>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</si>
  <si>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</si>
  <si>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</si>
  <si>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</si>
  <si>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</si>
  <si>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</si>
  <si>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</si>
  <si>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</si>
  <si>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</si>
  <si>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</si>
  <si>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</si>
  <si>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</si>
  <si>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</si>
  <si>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</si>
  <si>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</si>
  <si>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</si>
  <si>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</si>
  <si>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</si>
  <si>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</si>
  <si>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</si>
  <si>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</si>
  <si>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</si>
  <si>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</si>
  <si>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</si>
  <si>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</si>
  <si>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</si>
  <si>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</si>
  <si>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</si>
  <si>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</si>
  <si>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</si>
  <si>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</si>
  <si>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</si>
  <si>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</si>
  <si>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</si>
  <si>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</si>
  <si>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</si>
  <si>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</si>
  <si>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</si>
  <si>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</si>
  <si>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</si>
  <si>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</si>
  <si>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</si>
  <si>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</si>
  <si>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</si>
  <si>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</si>
  <si>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</si>
  <si>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</si>
  <si>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</si>
  <si>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</si>
  <si>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</si>
  <si>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</si>
  <si>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</si>
  <si>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</si>
  <si>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</si>
  <si>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</si>
  <si>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</si>
  <si>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</si>
  <si>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</si>
  <si>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</si>
  <si>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</si>
  <si>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</si>
  <si>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</si>
  <si>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</si>
  <si>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</si>
  <si>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</si>
  <si>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</si>
  <si>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</si>
  <si>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</si>
  <si>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</si>
  <si>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</si>
  <si>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</si>
  <si>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</si>
  <si>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</si>
  <si>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</si>
  <si>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</si>
  <si>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</si>
  <si>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</si>
  <si>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</si>
  <si>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</si>
  <si>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</si>
  <si>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</si>
  <si>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</si>
  <si>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</si>
  <si>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</si>
  <si>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</si>
  <si>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</si>
  <si>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</si>
  <si>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</si>
  <si>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</si>
  <si>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</si>
  <si>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</si>
  <si>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</si>
  <si>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</si>
  <si>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</si>
  <si>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</si>
  <si>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</si>
  <si>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</si>
  <si>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</si>
  <si>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</si>
  <si>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</si>
  <si>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</si>
  <si>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</si>
  <si>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</si>
  <si>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</si>
  <si>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</si>
  <si>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</si>
  <si>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</si>
  <si>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</si>
  <si>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</si>
  <si>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</si>
  <si>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</si>
  <si>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</si>
  <si>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</si>
  <si>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</si>
  <si>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</si>
  <si>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</si>
  <si>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</si>
  <si>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</si>
  <si>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</si>
  <si>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</si>
  <si>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</si>
  <si>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</si>
  <si>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</si>
  <si>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</si>
  <si>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</si>
  <si>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</si>
  <si>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</si>
  <si>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</si>
  <si>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</si>
  <si>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</si>
  <si>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</si>
  <si>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</si>
  <si>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</si>
  <si>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</si>
  <si>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</si>
  <si>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</si>
  <si>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</si>
  <si>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</si>
  <si>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</si>
  <si>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</si>
  <si>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</si>
  <si>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</si>
  <si>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</si>
  <si>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</si>
  <si>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</si>
  <si>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</si>
  <si>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</si>
  <si>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</si>
  <si>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</si>
  <si>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</si>
  <si>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</si>
  <si>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</si>
  <si>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</si>
  <si>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</si>
  <si>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</si>
  <si>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</si>
  <si>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</si>
  <si>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</si>
  <si>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</si>
  <si>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</si>
  <si>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</si>
  <si>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</si>
  <si>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</si>
  <si>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</si>
  <si>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</si>
  <si>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</si>
  <si>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</si>
  <si>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</si>
  <si>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</si>
  <si>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091110</t>
  </si>
  <si>
    <t>091140</t>
  </si>
  <si>
    <t>096010</t>
  </si>
  <si>
    <t>Összesen</t>
  </si>
  <si>
    <t>ÖNKORMÁNYZAT ÉS KÖLTSÉGVETÉSI SZERVEI ELŐIRÁNYZATA MINDÖSSZESEN</t>
  </si>
  <si>
    <t>Önkormányzat</t>
  </si>
  <si>
    <t>Óvoda</t>
  </si>
  <si>
    <t>ÖSSZESEN</t>
  </si>
  <si>
    <t>Bevételek (E Ft)</t>
  </si>
  <si>
    <t>Rovat-
szám</t>
  </si>
  <si>
    <t>kötelező feladatok</t>
  </si>
  <si>
    <t>önként vállalt feladatok</t>
  </si>
  <si>
    <t xml:space="preserve">állami (államigazgatási) feladatok 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</si>
  <si>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</si>
  <si>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</si>
  <si>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</si>
  <si>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</si>
  <si>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</si>
  <si>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</si>
  <si>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</si>
  <si>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</si>
  <si>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</si>
  <si>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</si>
  <si>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</si>
  <si>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</si>
  <si>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</si>
  <si>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</si>
  <si>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</si>
  <si>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</si>
  <si>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</si>
  <si>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</si>
  <si>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</si>
  <si>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</si>
  <si>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</si>
  <si>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</si>
  <si>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</si>
  <si>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</si>
  <si>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</si>
  <si>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</si>
  <si>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</si>
  <si>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</si>
  <si>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</si>
  <si>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</si>
  <si>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</si>
  <si>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</si>
  <si>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</si>
  <si>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</si>
  <si>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</si>
  <si>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</si>
  <si>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</si>
  <si>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</si>
  <si>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</si>
  <si>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</si>
  <si>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</si>
  <si>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</si>
  <si>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</si>
  <si>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</si>
  <si>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</si>
  <si>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</si>
  <si>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</si>
  <si>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</si>
  <si>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</si>
  <si>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</si>
  <si>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</si>
  <si>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</si>
  <si>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</si>
  <si>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</si>
  <si>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</si>
  <si>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</si>
  <si>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</si>
  <si>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</si>
  <si>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</si>
  <si>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</si>
  <si>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</si>
  <si>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</si>
  <si>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</si>
  <si>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</si>
  <si>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</si>
  <si>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</si>
  <si>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</si>
  <si>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</si>
  <si>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</si>
  <si>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</si>
  <si>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</si>
  <si>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</si>
  <si>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</si>
  <si>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</si>
  <si>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</si>
  <si>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</si>
  <si>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</si>
  <si>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</si>
  <si>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</si>
  <si>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</si>
  <si>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</si>
  <si>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</si>
  <si>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</si>
  <si>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</si>
  <si>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</si>
  <si>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</si>
  <si>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</si>
  <si>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</si>
  <si>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</si>
  <si>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</si>
  <si>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</si>
  <si>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</si>
  <si>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</si>
  <si>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</si>
  <si>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</si>
  <si>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</si>
  <si>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</si>
  <si>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</si>
  <si>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</si>
  <si>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</si>
  <si>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</si>
  <si>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</si>
  <si>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</si>
  <si>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</si>
  <si>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</si>
  <si>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</si>
  <si>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</si>
  <si>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</si>
  <si>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</si>
  <si>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</si>
  <si>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</si>
  <si>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</si>
  <si>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</si>
  <si>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</si>
  <si>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</si>
  <si>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</si>
  <si>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</si>
  <si>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</si>
  <si>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</si>
  <si>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</si>
  <si>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</si>
  <si>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</si>
  <si>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</si>
  <si>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</si>
  <si>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</si>
  <si>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</si>
  <si>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</si>
  <si>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</si>
  <si>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</si>
  <si>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</si>
  <si>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</si>
  <si>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</si>
  <si>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</si>
  <si>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</si>
  <si>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</si>
  <si>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</si>
  <si>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</si>
  <si>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</si>
  <si>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</si>
  <si>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</si>
  <si>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</si>
  <si>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</si>
  <si>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</si>
  <si>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</si>
  <si>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</si>
  <si>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</si>
  <si>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</si>
  <si>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</si>
  <si>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</si>
  <si>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</si>
  <si>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</si>
  <si>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</si>
  <si>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</si>
  <si>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</si>
  <si>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</si>
  <si>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</si>
  <si>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</si>
  <si>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</si>
  <si>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</si>
  <si>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</si>
  <si>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</si>
  <si>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</si>
  <si>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</si>
  <si>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</si>
  <si>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</si>
  <si>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</si>
  <si>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</si>
  <si>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</si>
  <si>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</si>
  <si>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</si>
  <si>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</si>
  <si>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</si>
  <si>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Foglalkoztatottak létszáma (fő)</t>
  </si>
  <si>
    <t>eredeti előirányzat</t>
  </si>
  <si>
    <t>Beruházások és felújítások (E Ft)</t>
  </si>
  <si>
    <t>MINDÖSSZESEN</t>
  </si>
  <si>
    <t xml:space="preserve">Ingatlanok beszerzése, létesítése </t>
  </si>
  <si>
    <t>Általános- és céltartalékok (E Ft)</t>
  </si>
  <si>
    <t>Általános tartalékok</t>
  </si>
  <si>
    <t>Céltartalékok-</t>
  </si>
  <si>
    <t>a költségvetési év azon fejlesztési céljai, amelyek megvalósításához a Stabilitási tv. 3. § (1) bekezdése szerinti adósságot keletkeztető ügylet megkötése válik vagy válhat szükségessé (E 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</si>
  <si>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</si>
  <si>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</si>
  <si>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</si>
  <si>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</si>
  <si>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</si>
  <si>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</si>
  <si>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</si>
  <si>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</si>
  <si>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</si>
  <si>
    <t xml:space="preserve">adósságot keletkeztető ügyletekből és kezességvállalásokból fennálló kötelezettségek 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</si>
  <si>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</si>
  <si>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</si>
  <si>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</si>
  <si>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</si>
  <si>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</si>
  <si>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</si>
  <si>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</si>
  <si>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</si>
  <si>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</si>
  <si>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Saját bevételek 2014</t>
  </si>
  <si>
    <t>Saját bevételek 2015</t>
  </si>
  <si>
    <t>Saját bevételek 2016</t>
  </si>
  <si>
    <t>Saját bevételek 2017</t>
  </si>
  <si>
    <t>353/2011. (XII. 30.) Korm. Rendelet értelmében az önkormányzat saját bevételének minősül</t>
  </si>
  <si>
    <t>B34+B351+B355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</si>
  <si>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</si>
  <si>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</si>
  <si>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</si>
  <si>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</si>
  <si>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</si>
  <si>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</si>
  <si>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</si>
  <si>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</si>
  <si>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Projekt megnevezése</t>
  </si>
  <si>
    <t>Eredeti ei.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</si>
  <si>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</si>
  <si>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</si>
  <si>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</si>
  <si>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</si>
  <si>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</si>
  <si>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</si>
  <si>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</si>
  <si>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</si>
  <si>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</si>
  <si>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(E Ft)</t>
  </si>
  <si>
    <t>Megnevezés</t>
  </si>
  <si>
    <t>Központi, irányító szervi támogatások folyósítása működési célra</t>
  </si>
  <si>
    <t>Központi, irányító szervi támogatások folyósítása felhalmozási célra</t>
  </si>
  <si>
    <t>Lakosságnak juttatott támogatások, szociális, rászorultsági jellegű ellátások (E Ft)</t>
  </si>
  <si>
    <t>eredeti ei.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</si>
  <si>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</si>
  <si>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</si>
  <si>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</si>
  <si>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</si>
  <si>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</si>
  <si>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</si>
  <si>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</si>
  <si>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</si>
  <si>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</si>
  <si>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</si>
  <si>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</si>
  <si>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</si>
  <si>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</si>
  <si>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</si>
  <si>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</si>
  <si>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</si>
  <si>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</si>
  <si>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</si>
  <si>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</si>
  <si>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</si>
  <si>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</si>
  <si>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</si>
  <si>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</si>
  <si>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45.§]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</si>
  <si>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</si>
  <si>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</si>
  <si>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</si>
  <si>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</si>
  <si>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</si>
  <si>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</si>
  <si>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</si>
  <si>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</si>
  <si>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</si>
  <si>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</si>
  <si>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</si>
  <si>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</si>
  <si>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</si>
  <si>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</si>
  <si>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</si>
  <si>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</si>
  <si>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</si>
  <si>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</si>
  <si>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</si>
  <si>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</si>
  <si>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</si>
  <si>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</si>
  <si>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</si>
  <si>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</si>
  <si>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</si>
  <si>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</si>
  <si>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</si>
  <si>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</si>
  <si>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</si>
  <si>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</si>
  <si>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</si>
  <si>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</si>
  <si>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</si>
  <si>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</si>
  <si>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</si>
  <si>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</si>
  <si>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</si>
  <si>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</si>
  <si>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</si>
  <si>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</si>
  <si>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</si>
  <si>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</si>
  <si>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</si>
  <si>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</si>
  <si>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</si>
  <si>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</si>
  <si>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</si>
  <si>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</si>
  <si>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</si>
  <si>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</si>
  <si>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</si>
  <si>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</si>
  <si>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</si>
  <si>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</si>
  <si>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</si>
  <si>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</si>
  <si>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</si>
  <si>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</si>
  <si>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</si>
  <si>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</si>
  <si>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</si>
  <si>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</si>
  <si>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</si>
  <si>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</si>
  <si>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</si>
  <si>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</si>
  <si>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</si>
  <si>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</si>
  <si>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</si>
  <si>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</si>
  <si>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</si>
  <si>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</si>
  <si>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</si>
  <si>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</si>
  <si>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</si>
  <si>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</si>
  <si>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</si>
  <si>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</si>
  <si>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</si>
  <si>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</si>
  <si>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</si>
  <si>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</si>
  <si>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</si>
  <si>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</si>
  <si>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</si>
  <si>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</si>
  <si>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</si>
  <si>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</si>
  <si>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</si>
  <si>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</si>
  <si>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</si>
  <si>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</si>
  <si>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</si>
  <si>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RINYABESENYŐI NAPKÖZIOTTHONOS ÓVODA ELŐIRÁNYZATAI</t>
  </si>
  <si>
    <t>Rinyabesenyő  Község Önkormányzata 2014. évi költségvetése</t>
  </si>
  <si>
    <t>Napköziotth. Óvoda felé</t>
  </si>
  <si>
    <t>Rinyabesenyő Község Önkormányzata 2014. évi költségvetése</t>
  </si>
  <si>
    <t>Rinyabesenyő Község Önkormányzata 2014. évi költségvetéseú</t>
  </si>
  <si>
    <t>RINYABESENYŐI  NAPKÖZIOTTHONOS ÓVODA ELŐIRÁNYZATAI</t>
  </si>
  <si>
    <t>Rinyxabesenyő  Község Önkormányzata 2014. évi költségvetése</t>
  </si>
  <si>
    <t>041232</t>
  </si>
  <si>
    <t>066020</t>
  </si>
  <si>
    <t>Művelődési Ház fűtés korszerűsítés</t>
  </si>
  <si>
    <t>Művelődési Ház eszköz beszerzés</t>
  </si>
  <si>
    <t>Bozótvágó</t>
  </si>
  <si>
    <t>Rinyabesenyő Községi Önkormányzat</t>
  </si>
  <si>
    <t>Rinyabesenyői Napköziotthonos Óvoda</t>
  </si>
  <si>
    <t>RINYABESENYŐI NAPKÖZIOTTHONOS OVODA</t>
  </si>
  <si>
    <t>107055</t>
  </si>
  <si>
    <t>041233</t>
  </si>
  <si>
    <t>107054</t>
  </si>
  <si>
    <t>KÖLCSÖNÖK</t>
  </si>
  <si>
    <t xml:space="preserve">A többéves kihatással járó feladatok előirányzatai 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</si>
  <si>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</si>
  <si>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</si>
  <si>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</si>
  <si>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</si>
  <si>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</si>
  <si>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</si>
  <si>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</si>
  <si>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</si>
  <si>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</si>
  <si>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</si>
  <si>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</si>
  <si>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gépjárműadó</t>
  </si>
  <si>
    <t>helyiségek, eszközök hasznosításából származó bevételből nyújtott kedvezmény, mentesség összege</t>
  </si>
  <si>
    <t>egyéb nyújtott kedvezmény vagy kölcsön elengedésének összege</t>
  </si>
  <si>
    <t>összesen</t>
  </si>
  <si>
    <r>
      <t>Közfoglalkoztatottak éves létszám-előirányzata</t>
    </r>
    <r>
      <rPr>
        <sz val="12"/>
        <rFont val="Arial"/>
        <family val="2"/>
      </rPr>
      <t xml:space="preserve"> </t>
    </r>
  </si>
  <si>
    <r>
      <t>Lábod Község Önkormányzatának összevont költségvetési 2014 évi mérlege</t>
    </r>
    <r>
      <rPr>
        <i/>
        <sz val="14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</si>
  <si>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</si>
  <si>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</si>
  <si>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</si>
  <si>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</si>
  <si>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</si>
  <si>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</si>
  <si>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</si>
  <si>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</si>
  <si>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</si>
  <si>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 xml:space="preserve">Kapott támogatás </t>
  </si>
  <si>
    <t>Munkaadót terh. jár.és szociális hozzájárulási adó</t>
  </si>
  <si>
    <t>Működési célú támogatás értékű bevétel</t>
  </si>
  <si>
    <t>Dologi és egyéb folyó kiadások</t>
  </si>
  <si>
    <t>Közhatalmi bevétel</t>
  </si>
  <si>
    <t>Szociálpolitikai ellátások és egyéb juttatások</t>
  </si>
  <si>
    <t>Intézményi működési bevétel</t>
  </si>
  <si>
    <t>Egyéb működési célú kiadások</t>
  </si>
  <si>
    <t>Működési célú átvett pénzeszköz</t>
  </si>
  <si>
    <t>Működési célú kölcsön háztartásoknak</t>
  </si>
  <si>
    <t>Előző évi működési célú pénzmaradvány átvétele</t>
  </si>
  <si>
    <t>Nyújtott kölcsönök visszatérülése</t>
  </si>
  <si>
    <t>Felhalmozási célú</t>
  </si>
  <si>
    <t xml:space="preserve"> Felhalmozási célú</t>
  </si>
  <si>
    <t>Felhalmozási bevételek</t>
  </si>
  <si>
    <t>Beruházások</t>
  </si>
  <si>
    <t>Tárgyi eszközök és immateriális javak értékesítése</t>
  </si>
  <si>
    <t>Felújítások</t>
  </si>
  <si>
    <t>Pénzügyi befektetések bevételei</t>
  </si>
  <si>
    <t>Kormányzati beruházások</t>
  </si>
  <si>
    <t>Felhalmozási célú támogatésértékű bevétel</t>
  </si>
  <si>
    <t>Felhalmozási célú átvett pénzeszköz</t>
  </si>
  <si>
    <t>Lakásépítés</t>
  </si>
  <si>
    <t>Előző évi felhalmozási célú maradcány átvétele</t>
  </si>
  <si>
    <t>Egyéb felhalmozási kiadások kiadások</t>
  </si>
  <si>
    <t>felhalmozási célu kölcsön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</si>
  <si>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</si>
  <si>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</si>
  <si>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</si>
  <si>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</si>
  <si>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</si>
  <si>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</si>
  <si>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</si>
  <si>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</si>
  <si>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</si>
  <si>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</si>
  <si>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</si>
  <si>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</si>
  <si>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</si>
  <si>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</si>
  <si>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</si>
  <si>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</si>
  <si>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</si>
  <si>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</si>
  <si>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</si>
  <si>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</si>
  <si>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</si>
  <si>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</si>
  <si>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</si>
  <si>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</si>
  <si>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</si>
  <si>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</si>
  <si>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</si>
  <si>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</si>
  <si>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Rinyabesenyő Község Önkormányzatának 2014. évi Közvetett támogatásai</t>
  </si>
  <si>
    <t xml:space="preserve">Rinyabesenyő Községi Önkormányzat </t>
  </si>
  <si>
    <t>2014 év</t>
  </si>
  <si>
    <t>fő</t>
  </si>
  <si>
    <t>ÖNKORMÁNYZATI ÖSSZES  ELŐIRÁNYZATOK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</si>
</sst>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b/>
      <sz val="16"/>
      <color indexed="8"/>
      <name val="Calibri"/>
      <family val="2"/>
    </font>
    <font>
      <b/>
      <sz val="16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40"/>
      <name val="Bookman Old Style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438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2" fillId="0" borderId="11" xfId="0" applyFont="1" applyBorder="1" applyAlignment="1">
      <alignment/>
    </xf>
    <xf numFmtId="3" fontId="22" fillId="0" borderId="11" xfId="0" applyNumberFormat="1" applyFont="1" applyBorder="1" applyAlignment="1">
      <alignment/>
    </xf>
    <xf numFmtId="0" fontId="22" fillId="11" borderId="12" xfId="0" applyFont="1" applyFill="1" applyBorder="1" applyAlignment="1">
      <alignment/>
    </xf>
    <xf numFmtId="3" fontId="22" fillId="0" borderId="12" xfId="0" applyNumberFormat="1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27" fillId="25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/>
    </xf>
    <xf numFmtId="3" fontId="18" fillId="0" borderId="11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/>
    </xf>
    <xf numFmtId="0" fontId="31" fillId="10" borderId="12" xfId="0" applyFont="1" applyFill="1" applyBorder="1" applyAlignment="1">
      <alignment horizontal="left" vertical="center"/>
    </xf>
    <xf numFmtId="0" fontId="28" fillId="10" borderId="12" xfId="0" applyFont="1" applyFill="1" applyBorder="1" applyAlignment="1">
      <alignment horizontal="left" vertical="center" wrapText="1"/>
    </xf>
    <xf numFmtId="3" fontId="18" fillId="0" borderId="12" xfId="0" applyNumberFormat="1" applyFont="1" applyBorder="1" applyAlignment="1">
      <alignment/>
    </xf>
    <xf numFmtId="0" fontId="28" fillId="11" borderId="12" xfId="0" applyFont="1" applyFill="1" applyBorder="1" applyAlignment="1">
      <alignment/>
    </xf>
    <xf numFmtId="0" fontId="0" fillId="0" borderId="0" xfId="0" applyBorder="1" applyAlignment="1">
      <alignment/>
    </xf>
    <xf numFmtId="0" fontId="27" fillId="25" borderId="11" xfId="0" applyFont="1" applyFill="1" applyBorder="1" applyAlignment="1">
      <alignment/>
    </xf>
    <xf numFmtId="0" fontId="28" fillId="1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32" fillId="11" borderId="12" xfId="0" applyFont="1" applyFill="1" applyBorder="1" applyAlignment="1">
      <alignment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wrapText="1"/>
    </xf>
    <xf numFmtId="0" fontId="24" fillId="0" borderId="14" xfId="0" applyFont="1" applyFill="1" applyBorder="1" applyAlignment="1">
      <alignment vertical="center"/>
    </xf>
    <xf numFmtId="0" fontId="24" fillId="0" borderId="14" xfId="0" applyNumberFormat="1" applyFont="1" applyFill="1" applyBorder="1" applyAlignment="1">
      <alignment vertical="center"/>
    </xf>
    <xf numFmtId="3" fontId="21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64" fontId="24" fillId="0" borderId="14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vertical="center" wrapText="1"/>
    </xf>
    <xf numFmtId="164" fontId="23" fillId="0" borderId="14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vertical="center" wrapText="1"/>
    </xf>
    <xf numFmtId="164" fontId="22" fillId="0" borderId="14" xfId="0" applyNumberFormat="1" applyFont="1" applyFill="1" applyBorder="1" applyAlignment="1">
      <alignment vertical="center"/>
    </xf>
    <xf numFmtId="3" fontId="22" fillId="0" borderId="1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22" fillId="0" borderId="14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/>
    </xf>
    <xf numFmtId="0" fontId="27" fillId="25" borderId="14" xfId="0" applyFont="1" applyFill="1" applyBorder="1" applyAlignment="1">
      <alignment/>
    </xf>
    <xf numFmtId="165" fontId="24" fillId="0" borderId="14" xfId="0" applyNumberFormat="1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8" fillId="10" borderId="14" xfId="0" applyFont="1" applyFill="1" applyBorder="1" applyAlignment="1">
      <alignment horizontal="left" vertical="center"/>
    </xf>
    <xf numFmtId="164" fontId="28" fillId="10" borderId="14" xfId="0" applyNumberFormat="1" applyFont="1" applyFill="1" applyBorder="1" applyAlignment="1">
      <alignment vertical="center"/>
    </xf>
    <xf numFmtId="3" fontId="25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3" fontId="29" fillId="0" borderId="14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/>
    </xf>
    <xf numFmtId="3" fontId="25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3" fontId="29" fillId="0" borderId="14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31" fillId="10" borderId="14" xfId="0" applyFont="1" applyFill="1" applyBorder="1" applyAlignment="1">
      <alignment horizontal="left" vertical="center"/>
    </xf>
    <xf numFmtId="0" fontId="28" fillId="10" borderId="14" xfId="0" applyFont="1" applyFill="1" applyBorder="1" applyAlignment="1">
      <alignment horizontal="left" vertical="center" wrapText="1"/>
    </xf>
    <xf numFmtId="0" fontId="28" fillId="11" borderId="14" xfId="0" applyFont="1" applyFill="1" applyBorder="1" applyAlignment="1">
      <alignment/>
    </xf>
    <xf numFmtId="0" fontId="32" fillId="11" borderId="14" xfId="0" applyFont="1" applyFill="1" applyBorder="1" applyAlignment="1">
      <alignment/>
    </xf>
    <xf numFmtId="0" fontId="24" fillId="0" borderId="14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33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left" vertical="center"/>
    </xf>
    <xf numFmtId="0" fontId="22" fillId="25" borderId="11" xfId="0" applyFont="1" applyFill="1" applyBorder="1" applyAlignment="1">
      <alignment horizontal="left" vertical="center"/>
    </xf>
    <xf numFmtId="0" fontId="31" fillId="10" borderId="12" xfId="0" applyFont="1" applyFill="1" applyBorder="1" applyAlignment="1">
      <alignment horizontal="left" vertical="center" wrapText="1"/>
    </xf>
    <xf numFmtId="0" fontId="28" fillId="5" borderId="13" xfId="0" applyFont="1" applyFill="1" applyBorder="1" applyAlignment="1">
      <alignment/>
    </xf>
    <xf numFmtId="0" fontId="28" fillId="5" borderId="13" xfId="0" applyFont="1" applyFill="1" applyBorder="1" applyAlignment="1">
      <alignment horizontal="left" vertical="center"/>
    </xf>
    <xf numFmtId="0" fontId="28" fillId="5" borderId="10" xfId="0" applyFont="1" applyFill="1" applyBorder="1" applyAlignment="1">
      <alignment/>
    </xf>
    <xf numFmtId="0" fontId="28" fillId="5" borderId="10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34" fillId="0" borderId="14" xfId="0" applyFont="1" applyBorder="1" applyAlignment="1">
      <alignment/>
    </xf>
    <xf numFmtId="0" fontId="34" fillId="0" borderId="14" xfId="0" applyFont="1" applyBorder="1" applyAlignment="1">
      <alignment/>
    </xf>
    <xf numFmtId="0" fontId="35" fillId="0" borderId="14" xfId="57" applyFont="1" applyFill="1" applyBorder="1" applyAlignment="1">
      <alignment horizontal="left" vertical="center" wrapText="1"/>
      <protection/>
    </xf>
    <xf numFmtId="0" fontId="25" fillId="0" borderId="0" xfId="57" applyFont="1" applyFill="1" applyBorder="1" applyAlignment="1">
      <alignment horizontal="left" vertical="center" wrapText="1"/>
      <protection/>
    </xf>
    <xf numFmtId="0" fontId="23" fillId="0" borderId="0" xfId="0" applyFont="1" applyBorder="1" applyAlignment="1">
      <alignment wrapText="1"/>
    </xf>
    <xf numFmtId="0" fontId="35" fillId="0" borderId="14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35" fillId="0" borderId="14" xfId="57" applyFont="1" applyFill="1" applyBorder="1" applyAlignment="1">
      <alignment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9" fillId="0" borderId="0" xfId="57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vertical="center" wrapText="1"/>
    </xf>
    <xf numFmtId="0" fontId="24" fillId="0" borderId="15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31" fillId="26" borderId="12" xfId="0" applyFont="1" applyFill="1" applyBorder="1" applyAlignment="1">
      <alignment horizontal="left" vertical="center" wrapText="1"/>
    </xf>
    <xf numFmtId="0" fontId="23" fillId="26" borderId="12" xfId="0" applyFont="1" applyFill="1" applyBorder="1" applyAlignment="1">
      <alignment horizontal="left" vertical="center"/>
    </xf>
    <xf numFmtId="3" fontId="18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0" fontId="31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1" fillId="26" borderId="10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left" vertical="center"/>
    </xf>
    <xf numFmtId="0" fontId="3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shrinkToFit="1"/>
    </xf>
    <xf numFmtId="0" fontId="41" fillId="0" borderId="10" xfId="0" applyFont="1" applyBorder="1" applyAlignment="1">
      <alignment wrapText="1"/>
    </xf>
    <xf numFmtId="0" fontId="43" fillId="0" borderId="0" xfId="43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2" fillId="11" borderId="10" xfId="0" applyFont="1" applyFill="1" applyBorder="1" applyAlignment="1">
      <alignment/>
    </xf>
    <xf numFmtId="3" fontId="21" fillId="11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0" fontId="28" fillId="11" borderId="10" xfId="0" applyFont="1" applyFill="1" applyBorder="1" applyAlignment="1">
      <alignment/>
    </xf>
    <xf numFmtId="3" fontId="32" fillId="11" borderId="1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22" fillId="0" borderId="12" xfId="0" applyFont="1" applyBorder="1" applyAlignment="1">
      <alignment/>
    </xf>
    <xf numFmtId="0" fontId="48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29" fillId="24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left" vertical="center"/>
    </xf>
    <xf numFmtId="3" fontId="31" fillId="26" borderId="12" xfId="0" applyNumberFormat="1" applyFont="1" applyFill="1" applyBorder="1" applyAlignment="1">
      <alignment vertical="center" wrapText="1"/>
    </xf>
    <xf numFmtId="3" fontId="23" fillId="26" borderId="12" xfId="0" applyNumberFormat="1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/>
    </xf>
    <xf numFmtId="3" fontId="18" fillId="0" borderId="15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0" fontId="18" fillId="0" borderId="14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wrapText="1"/>
    </xf>
    <xf numFmtId="49" fontId="23" fillId="0" borderId="23" xfId="0" applyNumberFormat="1" applyFont="1" applyFill="1" applyBorder="1" applyAlignment="1">
      <alignment horizontal="center" wrapText="1"/>
    </xf>
    <xf numFmtId="49" fontId="22" fillId="0" borderId="23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4" fillId="0" borderId="15" xfId="0" applyFont="1" applyFill="1" applyBorder="1" applyAlignment="1">
      <alignment vertical="center"/>
    </xf>
    <xf numFmtId="0" fontId="24" fillId="0" borderId="23" xfId="0" applyNumberFormat="1" applyFont="1" applyFill="1" applyBorder="1" applyAlignment="1">
      <alignment vertical="center"/>
    </xf>
    <xf numFmtId="3" fontId="21" fillId="0" borderId="23" xfId="0" applyNumberFormat="1" applyFont="1" applyBorder="1" applyAlignment="1">
      <alignment/>
    </xf>
    <xf numFmtId="0" fontId="21" fillId="0" borderId="23" xfId="0" applyFont="1" applyBorder="1" applyAlignment="1">
      <alignment/>
    </xf>
    <xf numFmtId="164" fontId="24" fillId="0" borderId="23" xfId="0" applyNumberFormat="1" applyFont="1" applyFill="1" applyBorder="1" applyAlignment="1">
      <alignment vertical="center"/>
    </xf>
    <xf numFmtId="0" fontId="24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vertical="center" wrapText="1"/>
    </xf>
    <xf numFmtId="164" fontId="23" fillId="0" borderId="23" xfId="0" applyNumberFormat="1" applyFont="1" applyFill="1" applyBorder="1" applyAlignment="1">
      <alignment vertical="center"/>
    </xf>
    <xf numFmtId="3" fontId="22" fillId="0" borderId="23" xfId="0" applyNumberFormat="1" applyFont="1" applyBorder="1" applyAlignment="1">
      <alignment/>
    </xf>
    <xf numFmtId="0" fontId="24" fillId="0" borderId="15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vertical="center" wrapText="1"/>
    </xf>
    <xf numFmtId="164" fontId="22" fillId="0" borderId="23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left" vertical="center" wrapText="1"/>
    </xf>
    <xf numFmtId="0" fontId="24" fillId="24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24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/>
    </xf>
    <xf numFmtId="0" fontId="27" fillId="25" borderId="15" xfId="0" applyFont="1" applyFill="1" applyBorder="1" applyAlignment="1">
      <alignment/>
    </xf>
    <xf numFmtId="165" fontId="24" fillId="0" borderId="15" xfId="0" applyNumberFormat="1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8" fillId="10" borderId="15" xfId="0" applyFont="1" applyFill="1" applyBorder="1" applyAlignment="1">
      <alignment horizontal="left" vertical="center"/>
    </xf>
    <xf numFmtId="164" fontId="28" fillId="10" borderId="23" xfId="0" applyNumberFormat="1" applyFont="1" applyFill="1" applyBorder="1" applyAlignment="1">
      <alignment vertical="center"/>
    </xf>
    <xf numFmtId="0" fontId="24" fillId="0" borderId="23" xfId="0" applyFont="1" applyFill="1" applyBorder="1" applyAlignment="1">
      <alignment horizontal="left" vertical="center" wrapText="1"/>
    </xf>
    <xf numFmtId="3" fontId="25" fillId="0" borderId="23" xfId="0" applyNumberFormat="1" applyFont="1" applyFill="1" applyBorder="1" applyAlignment="1">
      <alignment horizontal="righ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3" fontId="29" fillId="0" borderId="23" xfId="0" applyNumberFormat="1" applyFont="1" applyFill="1" applyBorder="1" applyAlignment="1">
      <alignment horizontal="righ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/>
    </xf>
    <xf numFmtId="3" fontId="25" fillId="0" borderId="23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3" fontId="29" fillId="0" borderId="23" xfId="0" applyNumberFormat="1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31" fillId="10" borderId="18" xfId="0" applyFont="1" applyFill="1" applyBorder="1" applyAlignment="1">
      <alignment horizontal="left" vertical="center"/>
    </xf>
    <xf numFmtId="0" fontId="28" fillId="10" borderId="23" xfId="0" applyFont="1" applyFill="1" applyBorder="1" applyAlignment="1">
      <alignment horizontal="left" vertical="center" wrapText="1"/>
    </xf>
    <xf numFmtId="0" fontId="28" fillId="11" borderId="18" xfId="0" applyFont="1" applyFill="1" applyBorder="1" applyAlignment="1">
      <alignment/>
    </xf>
    <xf numFmtId="0" fontId="28" fillId="11" borderId="23" xfId="0" applyFont="1" applyFill="1" applyBorder="1" applyAlignment="1">
      <alignment/>
    </xf>
    <xf numFmtId="0" fontId="30" fillId="0" borderId="0" xfId="0" applyFont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30" fillId="0" borderId="0" xfId="0" applyFont="1" applyBorder="1" applyAlignment="1">
      <alignment/>
    </xf>
    <xf numFmtId="0" fontId="49" fillId="0" borderId="23" xfId="0" applyFont="1" applyBorder="1" applyAlignment="1">
      <alignment/>
    </xf>
    <xf numFmtId="0" fontId="30" fillId="0" borderId="23" xfId="0" applyFont="1" applyBorder="1" applyAlignment="1">
      <alignment/>
    </xf>
    <xf numFmtId="0" fontId="5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30" fillId="0" borderId="27" xfId="0" applyFont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Alignment="1">
      <alignment/>
    </xf>
    <xf numFmtId="0" fontId="56" fillId="0" borderId="28" xfId="55" applyFont="1" applyFill="1" applyBorder="1" applyAlignment="1">
      <alignment horizontal="center" vertical="center"/>
      <protection/>
    </xf>
    <xf numFmtId="0" fontId="54" fillId="0" borderId="29" xfId="55" applyFont="1" applyFill="1" applyBorder="1" applyAlignment="1">
      <alignment horizontal="center" vertical="center" wrapText="1"/>
      <protection/>
    </xf>
    <xf numFmtId="0" fontId="56" fillId="0" borderId="30" xfId="55" applyFont="1" applyFill="1" applyBorder="1" applyAlignment="1">
      <alignment horizontal="center" vertical="center"/>
      <protection/>
    </xf>
    <xf numFmtId="0" fontId="50" fillId="0" borderId="31" xfId="0" applyFont="1" applyBorder="1" applyAlignment="1">
      <alignment horizontal="center"/>
    </xf>
    <xf numFmtId="0" fontId="57" fillId="0" borderId="32" xfId="55" applyFont="1" applyFill="1" applyBorder="1" applyAlignment="1">
      <alignment horizontal="center"/>
      <protection/>
    </xf>
    <xf numFmtId="3" fontId="50" fillId="0" borderId="33" xfId="55" applyNumberFormat="1" applyFont="1" applyFill="1" applyBorder="1" applyAlignment="1">
      <alignment horizontal="center"/>
      <protection/>
    </xf>
    <xf numFmtId="0" fontId="57" fillId="0" borderId="33" xfId="55" applyFont="1" applyFill="1" applyBorder="1" applyAlignment="1">
      <alignment horizontal="center"/>
      <protection/>
    </xf>
    <xf numFmtId="0" fontId="50" fillId="0" borderId="34" xfId="0" applyFont="1" applyBorder="1" applyAlignment="1">
      <alignment horizontal="center"/>
    </xf>
    <xf numFmtId="0" fontId="58" fillId="0" borderId="23" xfId="55" applyFont="1" applyBorder="1">
      <alignment/>
      <protection/>
    </xf>
    <xf numFmtId="3" fontId="30" fillId="0" borderId="27" xfId="55" applyNumberFormat="1" applyFont="1" applyFill="1" applyBorder="1">
      <alignment/>
      <protection/>
    </xf>
    <xf numFmtId="3" fontId="30" fillId="0" borderId="32" xfId="55" applyNumberFormat="1" applyFont="1" applyFill="1" applyBorder="1">
      <alignment/>
      <protection/>
    </xf>
    <xf numFmtId="3" fontId="50" fillId="0" borderId="32" xfId="55" applyNumberFormat="1" applyFont="1" applyFill="1" applyBorder="1">
      <alignment/>
      <protection/>
    </xf>
    <xf numFmtId="3" fontId="30" fillId="0" borderId="33" xfId="0" applyNumberFormat="1" applyFont="1" applyBorder="1" applyAlignment="1">
      <alignment/>
    </xf>
    <xf numFmtId="3" fontId="50" fillId="0" borderId="34" xfId="0" applyNumberFormat="1" applyFont="1" applyBorder="1" applyAlignment="1">
      <alignment/>
    </xf>
    <xf numFmtId="3" fontId="30" fillId="27" borderId="32" xfId="55" applyNumberFormat="1" applyFont="1" applyFill="1" applyBorder="1">
      <alignment/>
      <protection/>
    </xf>
    <xf numFmtId="3" fontId="50" fillId="27" borderId="32" xfId="55" applyNumberFormat="1" applyFont="1" applyFill="1" applyBorder="1">
      <alignment/>
      <protection/>
    </xf>
    <xf numFmtId="3" fontId="30" fillId="27" borderId="33" xfId="0" applyNumberFormat="1" applyFont="1" applyFill="1" applyBorder="1" applyAlignment="1">
      <alignment/>
    </xf>
    <xf numFmtId="3" fontId="50" fillId="27" borderId="34" xfId="0" applyNumberFormat="1" applyFont="1" applyFill="1" applyBorder="1" applyAlignment="1">
      <alignment/>
    </xf>
    <xf numFmtId="3" fontId="0" fillId="0" borderId="33" xfId="0" applyNumberFormat="1" applyBorder="1" applyAlignment="1">
      <alignment/>
    </xf>
    <xf numFmtId="3" fontId="51" fillId="0" borderId="34" xfId="0" applyNumberFormat="1" applyFont="1" applyBorder="1" applyAlignment="1">
      <alignment/>
    </xf>
    <xf numFmtId="3" fontId="1" fillId="0" borderId="32" xfId="55" applyNumberFormat="1" applyFont="1" applyFill="1" applyBorder="1">
      <alignment/>
      <protection/>
    </xf>
    <xf numFmtId="3" fontId="51" fillId="0" borderId="32" xfId="55" applyNumberFormat="1" applyFont="1" applyFill="1" applyBorder="1">
      <alignment/>
      <protection/>
    </xf>
    <xf numFmtId="3" fontId="60" fillId="0" borderId="32" xfId="55" applyNumberFormat="1" applyFont="1" applyFill="1" applyBorder="1">
      <alignment/>
      <protection/>
    </xf>
    <xf numFmtId="3" fontId="51" fillId="0" borderId="32" xfId="55" applyNumberFormat="1" applyFont="1" applyFill="1" applyBorder="1">
      <alignment/>
      <protection/>
    </xf>
    <xf numFmtId="0" fontId="0" fillId="0" borderId="35" xfId="0" applyBorder="1" applyAlignment="1">
      <alignment/>
    </xf>
    <xf numFmtId="0" fontId="51" fillId="0" borderId="35" xfId="0" applyFont="1" applyBorder="1" applyAlignment="1">
      <alignment/>
    </xf>
    <xf numFmtId="3" fontId="30" fillId="28" borderId="32" xfId="55" applyNumberFormat="1" applyFont="1" applyFill="1" applyBorder="1">
      <alignment/>
      <protection/>
    </xf>
    <xf numFmtId="3" fontId="50" fillId="28" borderId="32" xfId="55" applyNumberFormat="1" applyFont="1" applyFill="1" applyBorder="1">
      <alignment/>
      <protection/>
    </xf>
    <xf numFmtId="0" fontId="30" fillId="28" borderId="33" xfId="0" applyFont="1" applyFill="1" applyBorder="1" applyAlignment="1">
      <alignment/>
    </xf>
    <xf numFmtId="0" fontId="50" fillId="28" borderId="34" xfId="0" applyFont="1" applyFill="1" applyBorder="1" applyAlignment="1">
      <alignment/>
    </xf>
    <xf numFmtId="0" fontId="0" fillId="0" borderId="33" xfId="0" applyBorder="1" applyAlignment="1">
      <alignment/>
    </xf>
    <xf numFmtId="0" fontId="51" fillId="0" borderId="34" xfId="0" applyFont="1" applyBorder="1" applyAlignment="1">
      <alignment/>
    </xf>
    <xf numFmtId="0" fontId="63" fillId="0" borderId="36" xfId="55" applyFont="1" applyBorder="1" applyAlignment="1">
      <alignment/>
      <protection/>
    </xf>
    <xf numFmtId="0" fontId="63" fillId="0" borderId="35" xfId="55" applyFont="1" applyBorder="1" applyAlignment="1">
      <alignment/>
      <protection/>
    </xf>
    <xf numFmtId="0" fontId="52" fillId="0" borderId="36" xfId="55" applyFont="1" applyFill="1" applyBorder="1" applyAlignment="1">
      <alignment horizontal="center"/>
      <protection/>
    </xf>
    <xf numFmtId="0" fontId="52" fillId="0" borderId="35" xfId="55" applyFont="1" applyFill="1" applyBorder="1" applyAlignment="1">
      <alignment horizontal="center"/>
      <protection/>
    </xf>
    <xf numFmtId="3" fontId="1" fillId="0" borderId="37" xfId="55" applyNumberFormat="1" applyFont="1" applyFill="1" applyBorder="1">
      <alignment/>
      <protection/>
    </xf>
    <xf numFmtId="3" fontId="51" fillId="0" borderId="37" xfId="55" applyNumberFormat="1" applyFont="1" applyFill="1" applyBorder="1">
      <alignment/>
      <protection/>
    </xf>
    <xf numFmtId="3" fontId="0" fillId="0" borderId="38" xfId="0" applyNumberFormat="1" applyBorder="1" applyAlignment="1">
      <alignment/>
    </xf>
    <xf numFmtId="3" fontId="51" fillId="0" borderId="39" xfId="0" applyNumberFormat="1" applyFont="1" applyBorder="1" applyAlignment="1">
      <alignment/>
    </xf>
    <xf numFmtId="3" fontId="30" fillId="0" borderId="40" xfId="55" applyNumberFormat="1" applyFont="1" applyFill="1" applyBorder="1">
      <alignment/>
      <protection/>
    </xf>
    <xf numFmtId="3" fontId="50" fillId="0" borderId="40" xfId="55" applyNumberFormat="1" applyFont="1" applyFill="1" applyBorder="1">
      <alignment/>
      <protection/>
    </xf>
    <xf numFmtId="3" fontId="30" fillId="0" borderId="40" xfId="0" applyNumberFormat="1" applyFont="1" applyBorder="1" applyAlignment="1">
      <alignment/>
    </xf>
    <xf numFmtId="3" fontId="50" fillId="0" borderId="41" xfId="0" applyNumberFormat="1" applyFont="1" applyBorder="1" applyAlignment="1">
      <alignment/>
    </xf>
    <xf numFmtId="3" fontId="1" fillId="0" borderId="42" xfId="55" applyNumberFormat="1" applyFont="1" applyFill="1" applyBorder="1">
      <alignment/>
      <protection/>
    </xf>
    <xf numFmtId="3" fontId="51" fillId="0" borderId="42" xfId="55" applyNumberFormat="1" applyFont="1" applyFill="1" applyBorder="1">
      <alignment/>
      <protection/>
    </xf>
    <xf numFmtId="0" fontId="30" fillId="0" borderId="43" xfId="55" applyFont="1" applyFill="1" applyBorder="1">
      <alignment/>
      <protection/>
    </xf>
    <xf numFmtId="3" fontId="30" fillId="0" borderId="44" xfId="55" applyNumberFormat="1" applyFont="1" applyFill="1" applyBorder="1">
      <alignment/>
      <protection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3" fontId="30" fillId="0" borderId="46" xfId="0" applyNumberFormat="1" applyFont="1" applyBorder="1" applyAlignment="1">
      <alignment/>
    </xf>
    <xf numFmtId="3" fontId="50" fillId="0" borderId="47" xfId="0" applyNumberFormat="1" applyFont="1" applyBorder="1" applyAlignment="1">
      <alignment/>
    </xf>
    <xf numFmtId="3" fontId="50" fillId="0" borderId="32" xfId="55" applyNumberFormat="1" applyFont="1" applyFill="1" applyBorder="1">
      <alignment/>
      <protection/>
    </xf>
    <xf numFmtId="0" fontId="62" fillId="0" borderId="23" xfId="55" applyFont="1" applyBorder="1">
      <alignment/>
      <protection/>
    </xf>
    <xf numFmtId="3" fontId="1" fillId="0" borderId="27" xfId="55" applyNumberFormat="1" applyFont="1" applyFill="1" applyBorder="1">
      <alignment/>
      <protection/>
    </xf>
    <xf numFmtId="0" fontId="65" fillId="29" borderId="23" xfId="55" applyFont="1" applyFill="1" applyBorder="1">
      <alignment/>
      <protection/>
    </xf>
    <xf numFmtId="3" fontId="30" fillId="29" borderId="27" xfId="55" applyNumberFormat="1" applyFont="1" applyFill="1" applyBorder="1">
      <alignment/>
      <protection/>
    </xf>
    <xf numFmtId="3" fontId="30" fillId="29" borderId="32" xfId="55" applyNumberFormat="1" applyFont="1" applyFill="1" applyBorder="1">
      <alignment/>
      <protection/>
    </xf>
    <xf numFmtId="3" fontId="50" fillId="29" borderId="32" xfId="55" applyNumberFormat="1" applyFont="1" applyFill="1" applyBorder="1">
      <alignment/>
      <protection/>
    </xf>
    <xf numFmtId="3" fontId="30" fillId="29" borderId="33" xfId="0" applyNumberFormat="1" applyFont="1" applyFill="1" applyBorder="1" applyAlignment="1">
      <alignment/>
    </xf>
    <xf numFmtId="3" fontId="50" fillId="29" borderId="34" xfId="0" applyNumberFormat="1" applyFont="1" applyFill="1" applyBorder="1" applyAlignment="1">
      <alignment/>
    </xf>
    <xf numFmtId="0" fontId="49" fillId="0" borderId="23" xfId="0" applyFont="1" applyBorder="1" applyAlignment="1">
      <alignment/>
    </xf>
    <xf numFmtId="0" fontId="30" fillId="0" borderId="23" xfId="0" applyFont="1" applyBorder="1" applyAlignment="1">
      <alignment/>
    </xf>
    <xf numFmtId="0" fontId="49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0" fillId="0" borderId="0" xfId="0" applyFont="1" applyAlignment="1">
      <alignment/>
    </xf>
    <xf numFmtId="0" fontId="19" fillId="0" borderId="0" xfId="0" applyFont="1" applyBorder="1" applyAlignment="1">
      <alignment horizontal="center" shrinkToFi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48" xfId="0" applyBorder="1" applyAlignment="1">
      <alignment/>
    </xf>
    <xf numFmtId="0" fontId="49" fillId="0" borderId="53" xfId="0" applyFont="1" applyBorder="1" applyAlignment="1">
      <alignment/>
    </xf>
    <xf numFmtId="0" fontId="49" fillId="0" borderId="49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54" xfId="0" applyFont="1" applyBorder="1" applyAlignment="1">
      <alignment/>
    </xf>
    <xf numFmtId="0" fontId="50" fillId="0" borderId="55" xfId="0" applyFont="1" applyBorder="1" applyAlignment="1">
      <alignment/>
    </xf>
    <xf numFmtId="0" fontId="50" fillId="0" borderId="56" xfId="0" applyFont="1" applyBorder="1" applyAlignment="1">
      <alignment/>
    </xf>
    <xf numFmtId="0" fontId="50" fillId="0" borderId="57" xfId="0" applyFont="1" applyBorder="1" applyAlignment="1">
      <alignment horizontal="center"/>
    </xf>
    <xf numFmtId="0" fontId="50" fillId="0" borderId="58" xfId="0" applyFont="1" applyBorder="1" applyAlignment="1">
      <alignment horizontal="center"/>
    </xf>
    <xf numFmtId="0" fontId="30" fillId="0" borderId="59" xfId="0" applyFont="1" applyBorder="1" applyAlignment="1">
      <alignment/>
    </xf>
    <xf numFmtId="0" fontId="30" fillId="0" borderId="53" xfId="0" applyFont="1" applyBorder="1" applyAlignment="1">
      <alignment/>
    </xf>
    <xf numFmtId="0" fontId="30" fillId="0" borderId="49" xfId="0" applyFont="1" applyBorder="1" applyAlignment="1">
      <alignment/>
    </xf>
    <xf numFmtId="0" fontId="30" fillId="29" borderId="49" xfId="55" applyFont="1" applyFill="1" applyBorder="1" applyAlignment="1">
      <alignment horizontal="left"/>
      <protection/>
    </xf>
    <xf numFmtId="0" fontId="30" fillId="29" borderId="23" xfId="55" applyFont="1" applyFill="1" applyBorder="1" applyAlignment="1">
      <alignment horizontal="left"/>
      <protection/>
    </xf>
    <xf numFmtId="0" fontId="30" fillId="29" borderId="48" xfId="55" applyFont="1" applyFill="1" applyBorder="1" applyAlignment="1">
      <alignment horizontal="left"/>
      <protection/>
    </xf>
    <xf numFmtId="0" fontId="62" fillId="0" borderId="48" xfId="55" applyFont="1" applyBorder="1" applyAlignment="1">
      <alignment horizontal="left"/>
      <protection/>
    </xf>
    <xf numFmtId="0" fontId="62" fillId="0" borderId="32" xfId="55" applyFont="1" applyBorder="1" applyAlignment="1">
      <alignment horizontal="left"/>
      <protection/>
    </xf>
    <xf numFmtId="0" fontId="1" fillId="0" borderId="49" xfId="56" applyFont="1" applyFill="1" applyBorder="1" applyAlignment="1">
      <alignment horizontal="left"/>
      <protection/>
    </xf>
    <xf numFmtId="0" fontId="1" fillId="0" borderId="23" xfId="56" applyFont="1" applyFill="1" applyBorder="1" applyAlignment="1">
      <alignment horizontal="left"/>
      <protection/>
    </xf>
    <xf numFmtId="0" fontId="1" fillId="0" borderId="48" xfId="56" applyFont="1" applyFill="1" applyBorder="1" applyAlignment="1">
      <alignment horizontal="left"/>
      <protection/>
    </xf>
    <xf numFmtId="0" fontId="62" fillId="0" borderId="23" xfId="55" applyFont="1" applyBorder="1" applyAlignment="1">
      <alignment horizontal="left"/>
      <protection/>
    </xf>
    <xf numFmtId="0" fontId="62" fillId="0" borderId="27" xfId="55" applyFont="1" applyBorder="1" applyAlignment="1">
      <alignment horizontal="left"/>
      <protection/>
    </xf>
    <xf numFmtId="0" fontId="50" fillId="0" borderId="36" xfId="55" applyFont="1" applyFill="1" applyBorder="1" applyAlignment="1">
      <alignment horizontal="center"/>
      <protection/>
    </xf>
    <xf numFmtId="0" fontId="50" fillId="0" borderId="35" xfId="55" applyFont="1" applyFill="1" applyBorder="1" applyAlignment="1">
      <alignment horizontal="center"/>
      <protection/>
    </xf>
    <xf numFmtId="0" fontId="50" fillId="0" borderId="45" xfId="55" applyFont="1" applyFill="1" applyBorder="1" applyAlignment="1">
      <alignment horizontal="center"/>
      <protection/>
    </xf>
    <xf numFmtId="0" fontId="50" fillId="0" borderId="42" xfId="55" applyFont="1" applyFill="1" applyBorder="1" applyAlignment="1">
      <alignment horizontal="center"/>
      <protection/>
    </xf>
    <xf numFmtId="0" fontId="30" fillId="0" borderId="23" xfId="55" applyFont="1" applyFill="1" applyBorder="1" applyAlignment="1">
      <alignment horizontal="left"/>
      <protection/>
    </xf>
    <xf numFmtId="0" fontId="30" fillId="0" borderId="27" xfId="55" applyFont="1" applyFill="1" applyBorder="1" applyAlignment="1">
      <alignment horizontal="left"/>
      <protection/>
    </xf>
    <xf numFmtId="0" fontId="52" fillId="0" borderId="60" xfId="55" applyFont="1" applyFill="1" applyBorder="1" applyAlignment="1">
      <alignment horizontal="center"/>
      <protection/>
    </xf>
    <xf numFmtId="0" fontId="52" fillId="0" borderId="0" xfId="55" applyFont="1" applyFill="1" applyBorder="1" applyAlignment="1">
      <alignment horizontal="center"/>
      <protection/>
    </xf>
    <xf numFmtId="0" fontId="52" fillId="0" borderId="61" xfId="55" applyFont="1" applyFill="1" applyBorder="1" applyAlignment="1">
      <alignment horizontal="center"/>
      <protection/>
    </xf>
    <xf numFmtId="0" fontId="55" fillId="0" borderId="23" xfId="55" applyFont="1" applyBorder="1" applyAlignment="1">
      <alignment horizontal="left"/>
      <protection/>
    </xf>
    <xf numFmtId="0" fontId="55" fillId="0" borderId="27" xfId="55" applyFont="1" applyBorder="1" applyAlignment="1">
      <alignment horizontal="left"/>
      <protection/>
    </xf>
    <xf numFmtId="0" fontId="1" fillId="0" borderId="62" xfId="56" applyFont="1" applyFill="1" applyBorder="1" applyAlignment="1">
      <alignment horizontal="left"/>
      <protection/>
    </xf>
    <xf numFmtId="0" fontId="1" fillId="0" borderId="26" xfId="56" applyFont="1" applyFill="1" applyBorder="1" applyAlignment="1">
      <alignment horizontal="left"/>
      <protection/>
    </xf>
    <xf numFmtId="0" fontId="1" fillId="0" borderId="63" xfId="56" applyFont="1" applyFill="1" applyBorder="1" applyAlignment="1">
      <alignment horizontal="left"/>
      <protection/>
    </xf>
    <xf numFmtId="0" fontId="30" fillId="0" borderId="24" xfId="55" applyFont="1" applyFill="1" applyBorder="1" applyAlignment="1">
      <alignment horizontal="center" wrapText="1"/>
      <protection/>
    </xf>
    <xf numFmtId="0" fontId="30" fillId="0" borderId="25" xfId="55" applyFont="1" applyFill="1" applyBorder="1" applyAlignment="1">
      <alignment horizontal="center" wrapText="1"/>
      <protection/>
    </xf>
    <xf numFmtId="0" fontId="30" fillId="0" borderId="41" xfId="55" applyFont="1" applyFill="1" applyBorder="1" applyAlignment="1">
      <alignment horizontal="left"/>
      <protection/>
    </xf>
    <xf numFmtId="0" fontId="30" fillId="0" borderId="24" xfId="55" applyFont="1" applyFill="1" applyBorder="1" applyAlignment="1">
      <alignment horizontal="left"/>
      <protection/>
    </xf>
    <xf numFmtId="0" fontId="30" fillId="0" borderId="64" xfId="55" applyFont="1" applyFill="1" applyBorder="1" applyAlignment="1">
      <alignment horizontal="left"/>
      <protection/>
    </xf>
    <xf numFmtId="0" fontId="30" fillId="0" borderId="49" xfId="55" applyFont="1" applyFill="1" applyBorder="1" applyAlignment="1">
      <alignment horizontal="left"/>
      <protection/>
    </xf>
    <xf numFmtId="0" fontId="30" fillId="0" borderId="48" xfId="55" applyFont="1" applyFill="1" applyBorder="1" applyAlignment="1">
      <alignment horizontal="left"/>
      <protection/>
    </xf>
    <xf numFmtId="0" fontId="55" fillId="0" borderId="49" xfId="55" applyFont="1" applyBorder="1" applyAlignment="1">
      <alignment horizontal="left"/>
      <protection/>
    </xf>
    <xf numFmtId="0" fontId="55" fillId="0" borderId="48" xfId="55" applyFont="1" applyBorder="1" applyAlignment="1">
      <alignment horizontal="left"/>
      <protection/>
    </xf>
    <xf numFmtId="0" fontId="1" fillId="0" borderId="27" xfId="56" applyFont="1" applyFill="1" applyBorder="1" applyAlignment="1">
      <alignment horizontal="left"/>
      <protection/>
    </xf>
    <xf numFmtId="3" fontId="1" fillId="0" borderId="59" xfId="55" applyNumberFormat="1" applyFont="1" applyFill="1" applyBorder="1" applyAlignment="1">
      <alignment horizontal="left"/>
      <protection/>
    </xf>
    <xf numFmtId="3" fontId="1" fillId="0" borderId="53" xfId="55" applyNumberFormat="1" applyFont="1" applyFill="1" applyBorder="1" applyAlignment="1">
      <alignment horizontal="left"/>
      <protection/>
    </xf>
    <xf numFmtId="3" fontId="1" fillId="0" borderId="32" xfId="55" applyNumberFormat="1" applyFont="1" applyFill="1" applyBorder="1" applyAlignment="1">
      <alignment horizontal="left"/>
      <protection/>
    </xf>
    <xf numFmtId="0" fontId="61" fillId="0" borderId="23" xfId="56" applyFont="1" applyFill="1" applyBorder="1" applyAlignment="1">
      <alignment horizontal="left"/>
      <protection/>
    </xf>
    <xf numFmtId="0" fontId="61" fillId="0" borderId="27" xfId="56" applyFont="1" applyFill="1" applyBorder="1" applyAlignment="1">
      <alignment horizontal="left"/>
      <protection/>
    </xf>
    <xf numFmtId="0" fontId="55" fillId="28" borderId="23" xfId="55" applyFont="1" applyFill="1" applyBorder="1" applyAlignment="1">
      <alignment horizontal="left"/>
      <protection/>
    </xf>
    <xf numFmtId="0" fontId="55" fillId="28" borderId="27" xfId="55" applyFont="1" applyFill="1" applyBorder="1" applyAlignment="1">
      <alignment horizontal="left"/>
      <protection/>
    </xf>
    <xf numFmtId="0" fontId="55" fillId="28" borderId="49" xfId="55" applyFont="1" applyFill="1" applyBorder="1" applyAlignment="1">
      <alignment horizontal="left"/>
      <protection/>
    </xf>
    <xf numFmtId="0" fontId="55" fillId="28" borderId="48" xfId="55" applyFont="1" applyFill="1" applyBorder="1" applyAlignment="1">
      <alignment horizontal="left"/>
      <protection/>
    </xf>
    <xf numFmtId="0" fontId="0" fillId="0" borderId="48" xfId="0" applyBorder="1" applyAlignment="1">
      <alignment horizontal="center"/>
    </xf>
    <xf numFmtId="0" fontId="0" fillId="0" borderId="32" xfId="0" applyBorder="1" applyAlignment="1">
      <alignment horizontal="center"/>
    </xf>
    <xf numFmtId="0" fontId="30" fillId="0" borderId="48" xfId="56" applyFont="1" applyFill="1" applyBorder="1" applyAlignment="1">
      <alignment horizontal="left"/>
      <protection/>
    </xf>
    <xf numFmtId="0" fontId="30" fillId="0" borderId="32" xfId="56" applyFont="1" applyFill="1" applyBorder="1" applyAlignment="1">
      <alignment horizontal="left"/>
      <protection/>
    </xf>
    <xf numFmtId="0" fontId="30" fillId="0" borderId="49" xfId="56" applyFont="1" applyFill="1" applyBorder="1" applyAlignment="1">
      <alignment horizontal="left"/>
      <protection/>
    </xf>
    <xf numFmtId="0" fontId="30" fillId="0" borderId="23" xfId="56" applyFont="1" applyFill="1" applyBorder="1" applyAlignment="1">
      <alignment horizontal="left"/>
      <protection/>
    </xf>
    <xf numFmtId="0" fontId="1" fillId="0" borderId="32" xfId="56" applyFont="1" applyFill="1" applyBorder="1" applyAlignment="1">
      <alignment horizontal="left"/>
      <protection/>
    </xf>
    <xf numFmtId="0" fontId="49" fillId="0" borderId="23" xfId="56" applyFont="1" applyFill="1" applyBorder="1" applyAlignment="1">
      <alignment horizontal="left"/>
      <protection/>
    </xf>
    <xf numFmtId="0" fontId="59" fillId="0" borderId="27" xfId="56" applyFont="1" applyFill="1" applyBorder="1" applyAlignment="1">
      <alignment horizontal="left"/>
      <protection/>
    </xf>
    <xf numFmtId="0" fontId="30" fillId="0" borderId="23" xfId="55" applyFont="1" applyFill="1" applyBorder="1" applyAlignment="1">
      <alignment horizontal="center"/>
      <protection/>
    </xf>
    <xf numFmtId="0" fontId="30" fillId="0" borderId="27" xfId="55" applyFont="1" applyFill="1" applyBorder="1" applyAlignment="1">
      <alignment horizontal="center"/>
      <protection/>
    </xf>
    <xf numFmtId="0" fontId="30" fillId="0" borderId="53" xfId="55" applyFont="1" applyFill="1" applyBorder="1" applyAlignment="1">
      <alignment horizontal="center"/>
      <protection/>
    </xf>
    <xf numFmtId="0" fontId="55" fillId="27" borderId="23" xfId="55" applyFont="1" applyFill="1" applyBorder="1" applyAlignment="1">
      <alignment horizontal="left"/>
      <protection/>
    </xf>
    <xf numFmtId="0" fontId="55" fillId="27" borderId="27" xfId="55" applyFont="1" applyFill="1" applyBorder="1" applyAlignment="1">
      <alignment horizontal="left"/>
      <protection/>
    </xf>
    <xf numFmtId="0" fontId="55" fillId="27" borderId="49" xfId="55" applyFont="1" applyFill="1" applyBorder="1" applyAlignment="1">
      <alignment horizontal="left"/>
      <protection/>
    </xf>
    <xf numFmtId="0" fontId="55" fillId="27" borderId="48" xfId="55" applyFont="1" applyFill="1" applyBorder="1" applyAlignment="1">
      <alignment horizontal="left"/>
      <protection/>
    </xf>
    <xf numFmtId="0" fontId="52" fillId="0" borderId="0" xfId="0" applyFont="1" applyAlignment="1">
      <alignment horizontal="center"/>
    </xf>
    <xf numFmtId="0" fontId="54" fillId="0" borderId="65" xfId="55" applyFont="1" applyBorder="1" applyAlignment="1">
      <alignment horizontal="center"/>
      <protection/>
    </xf>
    <xf numFmtId="0" fontId="54" fillId="0" borderId="66" xfId="55" applyFont="1" applyBorder="1" applyAlignment="1">
      <alignment horizontal="center"/>
      <protection/>
    </xf>
    <xf numFmtId="0" fontId="55" fillId="0" borderId="67" xfId="55" applyFont="1" applyFill="1" applyBorder="1" applyAlignment="1">
      <alignment horizontal="center" vertical="center"/>
      <protection/>
    </xf>
    <xf numFmtId="0" fontId="55" fillId="0" borderId="68" xfId="55" applyFont="1" applyFill="1" applyBorder="1" applyAlignment="1">
      <alignment horizontal="center" vertical="center"/>
      <protection/>
    </xf>
    <xf numFmtId="0" fontId="55" fillId="0" borderId="43" xfId="55" applyFont="1" applyFill="1" applyBorder="1" applyAlignment="1">
      <alignment horizontal="center" vertical="center"/>
      <protection/>
    </xf>
    <xf numFmtId="0" fontId="55" fillId="0" borderId="44" xfId="55" applyFont="1" applyFill="1" applyBorder="1" applyAlignment="1">
      <alignment horizontal="center" vertical="center"/>
      <protection/>
    </xf>
    <xf numFmtId="0" fontId="55" fillId="0" borderId="45" xfId="55" applyFont="1" applyFill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11" xfId="55"/>
    <cellStyle name="Normál 2 2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B10" sqref="B10"/>
    </sheetView>
  </sheetViews>
  <sheetFormatPr defaultColWidth="9.140625" defaultRowHeight="15"/>
  <cols>
    <col min="1" max="1" width="77.421875" style="0" customWidth="1"/>
    <col min="2" max="2" width="11.28125" style="0" customWidth="1"/>
  </cols>
  <sheetData>
    <row r="1" spans="1:2" ht="18">
      <c r="A1" s="348" t="s">
        <v>631</v>
      </c>
      <c r="B1" s="348"/>
    </row>
    <row r="2" ht="50.25" customHeight="1">
      <c r="A2" s="1" t="s">
        <v>1</v>
      </c>
    </row>
    <row r="3" ht="15">
      <c r="B3" s="2" t="s">
        <v>2</v>
      </c>
    </row>
    <row r="4" spans="1:9" ht="15">
      <c r="A4" s="3" t="s">
        <v>3</v>
      </c>
      <c r="B4" s="4"/>
      <c r="C4" s="4"/>
      <c r="D4" s="4"/>
      <c r="E4" s="4"/>
      <c r="F4" s="4"/>
      <c r="G4" s="4"/>
      <c r="H4" s="4"/>
      <c r="I4" s="4"/>
    </row>
    <row r="5" spans="1:9" ht="15">
      <c r="A5" s="5" t="s">
        <v>4</v>
      </c>
      <c r="B5" s="6">
        <v>23753</v>
      </c>
      <c r="C5" s="4"/>
      <c r="D5" s="4"/>
      <c r="E5" s="4"/>
      <c r="F5" s="4"/>
      <c r="G5" s="4"/>
      <c r="H5" s="4"/>
      <c r="I5" s="4"/>
    </row>
    <row r="6" spans="1:9" ht="15">
      <c r="A6" s="5" t="s">
        <v>5</v>
      </c>
      <c r="B6" s="6">
        <v>4826</v>
      </c>
      <c r="C6" s="4"/>
      <c r="D6" s="4"/>
      <c r="E6" s="4"/>
      <c r="F6" s="4"/>
      <c r="G6" s="4"/>
      <c r="H6" s="4"/>
      <c r="I6" s="4"/>
    </row>
    <row r="7" spans="1:9" ht="15">
      <c r="A7" s="5" t="s">
        <v>6</v>
      </c>
      <c r="B7" s="6">
        <v>13474</v>
      </c>
      <c r="C7" s="4"/>
      <c r="D7" s="4"/>
      <c r="E7" s="4"/>
      <c r="F7" s="4"/>
      <c r="G7" s="4"/>
      <c r="H7" s="4"/>
      <c r="I7" s="4"/>
    </row>
    <row r="8" spans="1:9" ht="15">
      <c r="A8" s="5" t="s">
        <v>7</v>
      </c>
      <c r="B8" s="6">
        <v>17627</v>
      </c>
      <c r="C8" s="4"/>
      <c r="D8" s="4"/>
      <c r="E8" s="4"/>
      <c r="F8" s="4"/>
      <c r="G8" s="4"/>
      <c r="H8" s="4"/>
      <c r="I8" s="4"/>
    </row>
    <row r="9" spans="1:9" ht="15">
      <c r="A9" s="5" t="s">
        <v>8</v>
      </c>
      <c r="B9" s="6">
        <v>2300</v>
      </c>
      <c r="C9" s="4"/>
      <c r="D9" s="4"/>
      <c r="E9" s="4"/>
      <c r="F9" s="4"/>
      <c r="G9" s="4"/>
      <c r="H9" s="4"/>
      <c r="I9" s="4"/>
    </row>
    <row r="10" spans="1:9" ht="15">
      <c r="A10" s="5" t="s">
        <v>9</v>
      </c>
      <c r="B10" s="6">
        <v>1290</v>
      </c>
      <c r="C10" s="4"/>
      <c r="D10" s="4"/>
      <c r="E10" s="4"/>
      <c r="F10" s="4"/>
      <c r="G10" s="4"/>
      <c r="H10" s="4"/>
      <c r="I10" s="4"/>
    </row>
    <row r="11" spans="1:9" ht="15">
      <c r="A11" s="5" t="s">
        <v>10</v>
      </c>
      <c r="B11" s="6">
        <v>10404</v>
      </c>
      <c r="C11" s="4"/>
      <c r="D11" s="4"/>
      <c r="E11" s="4"/>
      <c r="F11" s="4"/>
      <c r="G11" s="4"/>
      <c r="H11" s="4"/>
      <c r="I11" s="4"/>
    </row>
    <row r="12" spans="1:9" ht="15">
      <c r="A12" s="5" t="s">
        <v>11</v>
      </c>
      <c r="B12" s="6">
        <v>0</v>
      </c>
      <c r="C12" s="4"/>
      <c r="D12" s="4"/>
      <c r="E12" s="4"/>
      <c r="F12" s="4"/>
      <c r="G12" s="4"/>
      <c r="H12" s="4"/>
      <c r="I12" s="4"/>
    </row>
    <row r="13" spans="1:9" ht="15">
      <c r="A13" s="7" t="s">
        <v>12</v>
      </c>
      <c r="B13" s="8">
        <f>SUM(B5:B12)</f>
        <v>73674</v>
      </c>
      <c r="C13" s="4"/>
      <c r="D13" s="4"/>
      <c r="E13" s="4"/>
      <c r="F13" s="4"/>
      <c r="G13" s="4"/>
      <c r="H13" s="4"/>
      <c r="I13" s="4"/>
    </row>
    <row r="14" spans="1:9" ht="15">
      <c r="A14" s="9" t="s">
        <v>13</v>
      </c>
      <c r="B14" s="10">
        <v>0</v>
      </c>
      <c r="C14" s="4"/>
      <c r="D14" s="4"/>
      <c r="E14" s="4"/>
      <c r="F14" s="4"/>
      <c r="G14" s="4"/>
      <c r="H14" s="4"/>
      <c r="I14" s="4"/>
    </row>
    <row r="15" spans="1:9" ht="15">
      <c r="A15" s="11" t="s">
        <v>14</v>
      </c>
      <c r="B15" s="12">
        <f>SUM(B13:B14)</f>
        <v>73674</v>
      </c>
      <c r="C15" s="4"/>
      <c r="D15" s="4"/>
      <c r="E15" s="4"/>
      <c r="F15" s="4"/>
      <c r="G15" s="4"/>
      <c r="H15" s="4"/>
      <c r="I15" s="4"/>
    </row>
    <row r="16" spans="1:9" ht="15">
      <c r="A16" s="13" t="s">
        <v>15</v>
      </c>
      <c r="B16" s="14">
        <v>54608</v>
      </c>
      <c r="C16" s="4"/>
      <c r="D16" s="4"/>
      <c r="E16" s="4"/>
      <c r="F16" s="4"/>
      <c r="G16" s="4"/>
      <c r="H16" s="4"/>
      <c r="I16" s="4"/>
    </row>
    <row r="17" spans="1:9" ht="15">
      <c r="A17" s="5" t="s">
        <v>16</v>
      </c>
      <c r="B17" s="6">
        <v>10335</v>
      </c>
      <c r="C17" s="4"/>
      <c r="D17" s="4"/>
      <c r="E17" s="4"/>
      <c r="F17" s="4"/>
      <c r="G17" s="4"/>
      <c r="H17" s="4"/>
      <c r="I17" s="4"/>
    </row>
    <row r="18" spans="1:9" ht="15">
      <c r="A18" s="5" t="s">
        <v>17</v>
      </c>
      <c r="B18" s="6">
        <v>900</v>
      </c>
      <c r="C18" s="4"/>
      <c r="D18" s="4"/>
      <c r="E18" s="4"/>
      <c r="F18" s="4"/>
      <c r="G18" s="4"/>
      <c r="H18" s="4"/>
      <c r="I18" s="4"/>
    </row>
    <row r="19" spans="1:9" ht="15">
      <c r="A19" s="5" t="s">
        <v>18</v>
      </c>
      <c r="B19" s="6">
        <v>1319</v>
      </c>
      <c r="C19" s="4"/>
      <c r="D19" s="4"/>
      <c r="E19" s="4"/>
      <c r="F19" s="4"/>
      <c r="G19" s="4"/>
      <c r="H19" s="4"/>
      <c r="I19" s="4"/>
    </row>
    <row r="20" spans="1:9" ht="15">
      <c r="A20" s="5" t="s">
        <v>19</v>
      </c>
      <c r="B20" s="6">
        <v>0</v>
      </c>
      <c r="C20" s="4"/>
      <c r="D20" s="4"/>
      <c r="E20" s="4"/>
      <c r="F20" s="4"/>
      <c r="G20" s="4"/>
      <c r="H20" s="4"/>
      <c r="I20" s="4"/>
    </row>
    <row r="21" spans="1:9" ht="15">
      <c r="A21" s="5" t="s">
        <v>20</v>
      </c>
      <c r="B21" s="6">
        <v>600</v>
      </c>
      <c r="C21" s="4"/>
      <c r="D21" s="4"/>
      <c r="E21" s="4"/>
      <c r="F21" s="4"/>
      <c r="G21" s="4"/>
      <c r="H21" s="4"/>
      <c r="I21" s="4"/>
    </row>
    <row r="22" spans="1:9" ht="15">
      <c r="A22" s="5" t="s">
        <v>21</v>
      </c>
      <c r="B22" s="6">
        <v>0</v>
      </c>
      <c r="C22" s="4"/>
      <c r="D22" s="4"/>
      <c r="E22" s="4"/>
      <c r="F22" s="4"/>
      <c r="G22" s="4"/>
      <c r="H22" s="4"/>
      <c r="I22" s="4"/>
    </row>
    <row r="23" spans="1:9" ht="15">
      <c r="A23" s="7" t="s">
        <v>22</v>
      </c>
      <c r="B23" s="8">
        <f>SUM(B16:B22)</f>
        <v>67762</v>
      </c>
      <c r="C23" s="4"/>
      <c r="D23" s="4"/>
      <c r="E23" s="4"/>
      <c r="F23" s="4"/>
      <c r="G23" s="4"/>
      <c r="H23" s="4"/>
      <c r="I23" s="4"/>
    </row>
    <row r="24" spans="1:9" ht="15">
      <c r="A24" s="9" t="s">
        <v>23</v>
      </c>
      <c r="B24" s="10">
        <v>5912</v>
      </c>
      <c r="C24" s="4"/>
      <c r="D24" s="4"/>
      <c r="E24" s="4"/>
      <c r="F24" s="4"/>
      <c r="G24" s="4"/>
      <c r="H24" s="4"/>
      <c r="I24" s="4"/>
    </row>
    <row r="25" spans="1:9" ht="15">
      <c r="A25" s="11" t="s">
        <v>24</v>
      </c>
      <c r="B25" s="12">
        <f>SUM(B23:B24)</f>
        <v>73674</v>
      </c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 r:id="rId1"/>
  <headerFooter alignWithMargins="0">
    <oddHeader>&amp;C&amp;"Times New Roman,Normál"&amp;12 1. melléklet a ........1./2014.(..III.10.........)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C11" sqref="C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57421875" style="0" customWidth="1"/>
    <col min="5" max="5" width="17.7109375" style="0" customWidth="1"/>
  </cols>
  <sheetData>
    <row r="1" spans="1:5" ht="24" customHeight="1">
      <c r="A1" s="349" t="s">
        <v>631</v>
      </c>
      <c r="B1" s="349"/>
      <c r="C1" s="349"/>
      <c r="D1" s="349"/>
      <c r="E1" s="349"/>
    </row>
    <row r="2" spans="1:5" ht="23.25" customHeight="1">
      <c r="A2" s="350" t="s">
        <v>457</v>
      </c>
      <c r="B2" s="350"/>
      <c r="C2" s="350"/>
      <c r="D2" s="350"/>
      <c r="E2" s="350"/>
    </row>
    <row r="3" ht="18">
      <c r="A3" s="16"/>
    </row>
    <row r="5" spans="1:5" ht="45">
      <c r="A5" s="18" t="s">
        <v>27</v>
      </c>
      <c r="B5" s="19" t="s">
        <v>28</v>
      </c>
      <c r="C5" s="134" t="s">
        <v>26</v>
      </c>
      <c r="D5" s="134" t="s">
        <v>642</v>
      </c>
      <c r="E5" s="152" t="s">
        <v>455</v>
      </c>
    </row>
    <row r="6" spans="1:5" ht="14.25">
      <c r="A6" s="136"/>
      <c r="B6" s="136"/>
      <c r="C6" s="136"/>
      <c r="D6" s="136"/>
      <c r="E6" s="136"/>
    </row>
    <row r="7" spans="1:5" ht="14.25">
      <c r="A7" s="136"/>
      <c r="B7" s="136"/>
      <c r="C7" s="136"/>
      <c r="D7" s="136"/>
      <c r="E7" s="136"/>
    </row>
    <row r="8" spans="1:5" ht="14.25">
      <c r="A8" s="136"/>
      <c r="B8" s="136"/>
      <c r="C8" s="136"/>
      <c r="D8" s="136"/>
      <c r="E8" s="136"/>
    </row>
    <row r="9" spans="1:5" ht="14.25">
      <c r="A9" s="136"/>
      <c r="B9" s="136"/>
      <c r="C9" s="136"/>
      <c r="D9" s="136"/>
      <c r="E9" s="136"/>
    </row>
    <row r="10" spans="1:5" ht="15">
      <c r="A10" s="39" t="s">
        <v>458</v>
      </c>
      <c r="B10" s="109" t="s">
        <v>169</v>
      </c>
      <c r="C10" s="25">
        <v>540</v>
      </c>
      <c r="D10" s="25">
        <v>0</v>
      </c>
      <c r="E10" s="25">
        <f>SUM(C10:D10)</f>
        <v>540</v>
      </c>
    </row>
    <row r="11" spans="1:5" ht="14.25">
      <c r="A11" s="39"/>
      <c r="B11" s="109"/>
      <c r="C11" s="21"/>
      <c r="D11" s="21"/>
      <c r="E11" s="21"/>
    </row>
    <row r="12" spans="1:5" ht="14.25">
      <c r="A12" s="39"/>
      <c r="B12" s="109"/>
      <c r="C12" s="21"/>
      <c r="D12" s="21"/>
      <c r="E12" s="21"/>
    </row>
    <row r="13" spans="1:5" ht="14.25">
      <c r="A13" s="39"/>
      <c r="B13" s="109"/>
      <c r="C13" s="21"/>
      <c r="D13" s="21"/>
      <c r="E13" s="21"/>
    </row>
    <row r="14" spans="1:5" ht="14.25">
      <c r="A14" s="39"/>
      <c r="B14" s="109"/>
      <c r="C14" s="21"/>
      <c r="D14" s="21"/>
      <c r="E14" s="21"/>
    </row>
    <row r="15" spans="1:5" ht="14.25">
      <c r="A15" s="39" t="s">
        <v>459</v>
      </c>
      <c r="B15" s="109" t="s">
        <v>169</v>
      </c>
      <c r="C15" s="21">
        <v>0</v>
      </c>
      <c r="D15" s="21">
        <v>0</v>
      </c>
      <c r="E15" s="21">
        <v>0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 r:id="rId1"/>
  <headerFooter alignWithMargins="0">
    <oddHeader>&amp;C&amp;"Times New Roman,Normál"&amp;12 10. melléklet a .........1../2014.(....III.10..........)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E1">
      <selection activeCell="A1" activeCellId="1" sqref="A61:IV61 A1:J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49" t="s">
        <v>631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ht="46.5" customHeight="1">
      <c r="A2" s="350" t="s">
        <v>460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16.5" customHeight="1">
      <c r="A3" s="1"/>
      <c r="B3" s="153"/>
      <c r="C3" s="153"/>
      <c r="D3" s="153"/>
      <c r="E3" s="153"/>
      <c r="F3" s="153"/>
      <c r="G3" s="153"/>
      <c r="H3" s="153"/>
      <c r="I3" s="153"/>
      <c r="J3" s="153"/>
    </row>
    <row r="4" ht="15">
      <c r="A4" s="17" t="s">
        <v>26</v>
      </c>
    </row>
    <row r="5" spans="1:10" ht="61.5" customHeight="1">
      <c r="A5" s="18" t="s">
        <v>27</v>
      </c>
      <c r="B5" s="19" t="s">
        <v>28</v>
      </c>
      <c r="C5" s="134" t="s">
        <v>461</v>
      </c>
      <c r="D5" s="134" t="s">
        <v>462</v>
      </c>
      <c r="E5" s="134" t="s">
        <v>463</v>
      </c>
      <c r="F5" s="134" t="s">
        <v>464</v>
      </c>
      <c r="G5" s="134" t="s">
        <v>465</v>
      </c>
      <c r="H5" s="134" t="s">
        <v>466</v>
      </c>
      <c r="I5" s="134" t="s">
        <v>467</v>
      </c>
      <c r="J5" s="134" t="s">
        <v>468</v>
      </c>
    </row>
    <row r="6" spans="1:10" ht="15">
      <c r="A6" s="5"/>
      <c r="B6" s="5"/>
      <c r="C6" s="5"/>
      <c r="D6" s="5"/>
      <c r="E6" s="5"/>
      <c r="F6" s="154"/>
      <c r="G6" s="155"/>
      <c r="H6" s="5"/>
      <c r="I6" s="5"/>
      <c r="J6" s="5"/>
    </row>
    <row r="7" spans="1:10" ht="1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6"/>
      <c r="D8" s="6"/>
      <c r="E8" s="5"/>
      <c r="F8" s="5"/>
      <c r="G8" s="5"/>
      <c r="H8" s="5"/>
      <c r="I8" s="5"/>
      <c r="J8" s="5"/>
    </row>
    <row r="9" spans="1:10" ht="15">
      <c r="A9" s="5"/>
      <c r="B9" s="5"/>
      <c r="C9" s="6"/>
      <c r="D9" s="6"/>
      <c r="E9" s="5"/>
      <c r="F9" s="5"/>
      <c r="G9" s="5"/>
      <c r="H9" s="5"/>
      <c r="I9" s="5"/>
      <c r="J9" s="5"/>
    </row>
    <row r="10" spans="1:10" ht="15">
      <c r="A10" s="29" t="s">
        <v>174</v>
      </c>
      <c r="B10" s="26" t="s">
        <v>175</v>
      </c>
      <c r="C10" s="6"/>
      <c r="D10" s="6"/>
      <c r="E10" s="5"/>
      <c r="F10" s="5"/>
      <c r="G10" s="5"/>
      <c r="H10" s="5"/>
      <c r="I10" s="5"/>
      <c r="J10" s="5"/>
    </row>
    <row r="11" spans="1:10" ht="15">
      <c r="A11" s="29"/>
      <c r="B11" s="26"/>
      <c r="C11" s="6"/>
      <c r="D11" s="6"/>
      <c r="E11" s="5"/>
      <c r="F11" s="5"/>
      <c r="G11" s="5"/>
      <c r="H11" s="5"/>
      <c r="I11" s="5"/>
      <c r="J11" s="5"/>
    </row>
    <row r="12" spans="1:10" ht="15">
      <c r="A12" s="29"/>
      <c r="B12" s="26"/>
      <c r="C12" s="6"/>
      <c r="D12" s="6"/>
      <c r="E12" s="5"/>
      <c r="F12" s="5"/>
      <c r="G12" s="5"/>
      <c r="H12" s="5"/>
      <c r="I12" s="5"/>
      <c r="J12" s="5"/>
    </row>
    <row r="13" spans="1:10" ht="15">
      <c r="A13" s="29"/>
      <c r="B13" s="26"/>
      <c r="C13" s="6"/>
      <c r="D13" s="6"/>
      <c r="E13" s="5"/>
      <c r="F13" s="5"/>
      <c r="G13" s="5"/>
      <c r="H13" s="5"/>
      <c r="I13" s="5"/>
      <c r="J13" s="5"/>
    </row>
    <row r="14" spans="1:10" ht="15">
      <c r="A14" s="29"/>
      <c r="B14" s="26"/>
      <c r="C14" s="6"/>
      <c r="D14" s="6"/>
      <c r="E14" s="5"/>
      <c r="F14" s="5"/>
      <c r="G14" s="5"/>
      <c r="H14" s="5"/>
      <c r="I14" s="5"/>
      <c r="J14" s="5"/>
    </row>
    <row r="15" spans="1:10" ht="15">
      <c r="A15" s="29" t="s">
        <v>456</v>
      </c>
      <c r="B15" s="26" t="s">
        <v>177</v>
      </c>
      <c r="C15" s="6"/>
      <c r="D15" s="6"/>
      <c r="E15" s="5"/>
      <c r="F15" s="5"/>
      <c r="G15" s="5"/>
      <c r="H15" s="5"/>
      <c r="I15" s="5"/>
      <c r="J15" s="5"/>
    </row>
    <row r="16" spans="1:10" ht="15">
      <c r="A16" s="29"/>
      <c r="B16" s="26"/>
      <c r="C16" s="6"/>
      <c r="D16" s="6"/>
      <c r="E16" s="5"/>
      <c r="F16" s="5"/>
      <c r="G16" s="5"/>
      <c r="H16" s="5"/>
      <c r="I16" s="5"/>
      <c r="J16" s="5"/>
    </row>
    <row r="17" spans="1:10" ht="15">
      <c r="A17" s="29"/>
      <c r="B17" s="26"/>
      <c r="C17" s="6"/>
      <c r="D17" s="6"/>
      <c r="E17" s="5"/>
      <c r="F17" s="5"/>
      <c r="G17" s="5"/>
      <c r="H17" s="5"/>
      <c r="I17" s="5"/>
      <c r="J17" s="5"/>
    </row>
    <row r="18" spans="1:10" ht="15">
      <c r="A18" s="29"/>
      <c r="B18" s="26"/>
      <c r="C18" s="6"/>
      <c r="D18" s="6"/>
      <c r="E18" s="5"/>
      <c r="F18" s="5"/>
      <c r="G18" s="5"/>
      <c r="H18" s="5"/>
      <c r="I18" s="5"/>
      <c r="J18" s="5"/>
    </row>
    <row r="19" spans="1:10" ht="15">
      <c r="A19" s="29"/>
      <c r="B19" s="26"/>
      <c r="C19" s="6"/>
      <c r="D19" s="6"/>
      <c r="E19" s="5"/>
      <c r="F19" s="5"/>
      <c r="G19" s="5"/>
      <c r="H19" s="5"/>
      <c r="I19" s="5"/>
      <c r="J19" s="5"/>
    </row>
    <row r="20" spans="1:10" ht="15">
      <c r="A20" s="24" t="s">
        <v>178</v>
      </c>
      <c r="B20" s="26" t="s">
        <v>179</v>
      </c>
      <c r="C20" s="6"/>
      <c r="D20" s="6"/>
      <c r="E20" s="5"/>
      <c r="F20" s="5"/>
      <c r="G20" s="5"/>
      <c r="H20" s="5"/>
      <c r="I20" s="5"/>
      <c r="J20" s="5"/>
    </row>
    <row r="21" spans="1:10" ht="15">
      <c r="A21" s="24"/>
      <c r="B21" s="26"/>
      <c r="C21" s="6"/>
      <c r="D21" s="6"/>
      <c r="E21" s="5"/>
      <c r="F21" s="5"/>
      <c r="G21" s="5"/>
      <c r="H21" s="5"/>
      <c r="I21" s="5"/>
      <c r="J21" s="5"/>
    </row>
    <row r="22" spans="1:10" ht="15">
      <c r="A22" s="24"/>
      <c r="B22" s="26"/>
      <c r="C22" s="6"/>
      <c r="D22" s="6"/>
      <c r="E22" s="5"/>
      <c r="F22" s="5"/>
      <c r="G22" s="5"/>
      <c r="H22" s="5"/>
      <c r="I22" s="5"/>
      <c r="J22" s="5"/>
    </row>
    <row r="23" spans="1:10" ht="15">
      <c r="A23" s="29" t="s">
        <v>180</v>
      </c>
      <c r="B23" s="26" t="s">
        <v>181</v>
      </c>
      <c r="C23" s="6"/>
      <c r="D23" s="6"/>
      <c r="E23" s="5"/>
      <c r="F23" s="5"/>
      <c r="G23" s="5"/>
      <c r="H23" s="5"/>
      <c r="I23" s="5"/>
      <c r="J23" s="5"/>
    </row>
    <row r="24" spans="1:10" ht="15">
      <c r="A24" s="29"/>
      <c r="B24" s="26"/>
      <c r="C24" s="6"/>
      <c r="D24" s="6"/>
      <c r="E24" s="5"/>
      <c r="F24" s="5"/>
      <c r="G24" s="5"/>
      <c r="H24" s="5"/>
      <c r="I24" s="5"/>
      <c r="J24" s="5"/>
    </row>
    <row r="25" spans="1:10" ht="15">
      <c r="A25" s="29"/>
      <c r="B25" s="26"/>
      <c r="C25" s="6"/>
      <c r="D25" s="6"/>
      <c r="E25" s="5"/>
      <c r="F25" s="5"/>
      <c r="G25" s="5"/>
      <c r="H25" s="5"/>
      <c r="I25" s="5"/>
      <c r="J25" s="5"/>
    </row>
    <row r="26" spans="1:10" ht="15">
      <c r="A26" s="29" t="s">
        <v>182</v>
      </c>
      <c r="B26" s="26" t="s">
        <v>183</v>
      </c>
      <c r="C26" s="6"/>
      <c r="D26" s="6"/>
      <c r="E26" s="5"/>
      <c r="F26" s="5"/>
      <c r="G26" s="5"/>
      <c r="H26" s="5"/>
      <c r="I26" s="5"/>
      <c r="J26" s="5"/>
    </row>
    <row r="27" spans="1:10" ht="15">
      <c r="A27" s="29"/>
      <c r="B27" s="26"/>
      <c r="C27" s="6"/>
      <c r="D27" s="6"/>
      <c r="E27" s="5"/>
      <c r="F27" s="5"/>
      <c r="G27" s="5"/>
      <c r="H27" s="5"/>
      <c r="I27" s="5"/>
      <c r="J27" s="5"/>
    </row>
    <row r="28" spans="1:10" ht="15">
      <c r="A28" s="29"/>
      <c r="B28" s="26"/>
      <c r="C28" s="6"/>
      <c r="D28" s="6"/>
      <c r="E28" s="5"/>
      <c r="F28" s="5"/>
      <c r="G28" s="5"/>
      <c r="H28" s="5"/>
      <c r="I28" s="5"/>
      <c r="J28" s="5"/>
    </row>
    <row r="29" spans="1:10" ht="15">
      <c r="A29" s="24" t="s">
        <v>184</v>
      </c>
      <c r="B29" s="26" t="s">
        <v>185</v>
      </c>
      <c r="C29" s="6"/>
      <c r="D29" s="6"/>
      <c r="E29" s="5"/>
      <c r="F29" s="5"/>
      <c r="G29" s="5"/>
      <c r="H29" s="5"/>
      <c r="I29" s="5"/>
      <c r="J29" s="5"/>
    </row>
    <row r="30" spans="1:10" ht="15">
      <c r="A30" s="24" t="s">
        <v>186</v>
      </c>
      <c r="B30" s="26" t="s">
        <v>187</v>
      </c>
      <c r="C30" s="6"/>
      <c r="D30" s="6"/>
      <c r="E30" s="5"/>
      <c r="F30" s="5"/>
      <c r="G30" s="5"/>
      <c r="H30" s="5"/>
      <c r="I30" s="5"/>
      <c r="J30" s="5"/>
    </row>
    <row r="31" spans="1:10" ht="15.75">
      <c r="A31" s="156" t="s">
        <v>188</v>
      </c>
      <c r="B31" s="157" t="s">
        <v>189</v>
      </c>
      <c r="C31" s="8"/>
      <c r="D31" s="8"/>
      <c r="E31" s="5"/>
      <c r="F31" s="5"/>
      <c r="G31" s="5"/>
      <c r="H31" s="5"/>
      <c r="I31" s="5"/>
      <c r="J31" s="5"/>
    </row>
    <row r="32" spans="1:10" ht="15.75">
      <c r="A32" s="151"/>
      <c r="B32" s="109"/>
      <c r="C32" s="6"/>
      <c r="D32" s="6"/>
      <c r="E32" s="5"/>
      <c r="F32" s="5"/>
      <c r="G32" s="5"/>
      <c r="H32" s="5"/>
      <c r="I32" s="5"/>
      <c r="J32" s="5"/>
    </row>
    <row r="33" spans="1:10" ht="15.75">
      <c r="A33" s="151"/>
      <c r="B33" s="109"/>
      <c r="C33" s="6"/>
      <c r="D33" s="6"/>
      <c r="E33" s="5"/>
      <c r="F33" s="5"/>
      <c r="G33" s="5"/>
      <c r="H33" s="5"/>
      <c r="I33" s="5"/>
      <c r="J33" s="5"/>
    </row>
    <row r="34" spans="1:10" ht="15.75">
      <c r="A34" s="151"/>
      <c r="B34" s="109"/>
      <c r="C34" s="6"/>
      <c r="D34" s="6"/>
      <c r="E34" s="5"/>
      <c r="F34" s="5"/>
      <c r="G34" s="5"/>
      <c r="H34" s="5"/>
      <c r="I34" s="5"/>
      <c r="J34" s="5"/>
    </row>
    <row r="35" spans="1:10" ht="15.75">
      <c r="A35" s="151"/>
      <c r="B35" s="109"/>
      <c r="C35" s="6"/>
      <c r="D35" s="6"/>
      <c r="E35" s="5"/>
      <c r="F35" s="5"/>
      <c r="G35" s="5"/>
      <c r="H35" s="5"/>
      <c r="I35" s="5"/>
      <c r="J35" s="5"/>
    </row>
    <row r="36" spans="1:10" ht="15">
      <c r="A36" s="29" t="s">
        <v>190</v>
      </c>
      <c r="B36" s="26" t="s">
        <v>191</v>
      </c>
      <c r="C36" s="6"/>
      <c r="D36" s="6"/>
      <c r="E36" s="5"/>
      <c r="F36" s="5"/>
      <c r="G36" s="5"/>
      <c r="H36" s="5"/>
      <c r="I36" s="5"/>
      <c r="J36" s="5"/>
    </row>
    <row r="37" spans="1:10" ht="15">
      <c r="A37" s="29"/>
      <c r="B37" s="26"/>
      <c r="C37" s="6"/>
      <c r="D37" s="6"/>
      <c r="E37" s="5"/>
      <c r="F37" s="5"/>
      <c r="G37" s="5"/>
      <c r="H37" s="5"/>
      <c r="I37" s="5"/>
      <c r="J37" s="5"/>
    </row>
    <row r="38" spans="1:10" ht="15">
      <c r="A38" s="29"/>
      <c r="B38" s="26"/>
      <c r="C38" s="6"/>
      <c r="D38" s="6"/>
      <c r="E38" s="5"/>
      <c r="F38" s="5"/>
      <c r="G38" s="5"/>
      <c r="H38" s="5"/>
      <c r="I38" s="5"/>
      <c r="J38" s="5"/>
    </row>
    <row r="39" spans="1:10" ht="15">
      <c r="A39" s="29"/>
      <c r="B39" s="26"/>
      <c r="C39" s="6"/>
      <c r="D39" s="6"/>
      <c r="E39" s="5"/>
      <c r="F39" s="5"/>
      <c r="G39" s="5"/>
      <c r="H39" s="5"/>
      <c r="I39" s="5"/>
      <c r="J39" s="5"/>
    </row>
    <row r="40" spans="1:10" ht="15">
      <c r="A40" s="29"/>
      <c r="B40" s="26"/>
      <c r="C40" s="6"/>
      <c r="D40" s="6"/>
      <c r="E40" s="5"/>
      <c r="F40" s="5"/>
      <c r="G40" s="5"/>
      <c r="H40" s="5"/>
      <c r="I40" s="5"/>
      <c r="J40" s="5"/>
    </row>
    <row r="41" spans="1:10" ht="15">
      <c r="A41" s="29" t="s">
        <v>192</v>
      </c>
      <c r="B41" s="26" t="s">
        <v>193</v>
      </c>
      <c r="C41" s="6"/>
      <c r="D41" s="6"/>
      <c r="E41" s="5"/>
      <c r="F41" s="5"/>
      <c r="G41" s="5"/>
      <c r="H41" s="5"/>
      <c r="I41" s="5"/>
      <c r="J41" s="5"/>
    </row>
    <row r="42" spans="1:10" ht="15">
      <c r="A42" s="29"/>
      <c r="B42" s="26"/>
      <c r="C42" s="6"/>
      <c r="D42" s="6"/>
      <c r="E42" s="5"/>
      <c r="F42" s="5"/>
      <c r="G42" s="5"/>
      <c r="H42" s="5"/>
      <c r="I42" s="5"/>
      <c r="J42" s="5"/>
    </row>
    <row r="43" spans="1:10" ht="15">
      <c r="A43" s="29"/>
      <c r="B43" s="26"/>
      <c r="C43" s="6"/>
      <c r="D43" s="6"/>
      <c r="E43" s="5"/>
      <c r="F43" s="5"/>
      <c r="G43" s="5"/>
      <c r="H43" s="5"/>
      <c r="I43" s="5"/>
      <c r="J43" s="5"/>
    </row>
    <row r="44" spans="1:10" ht="15">
      <c r="A44" s="29"/>
      <c r="B44" s="26"/>
      <c r="C44" s="6"/>
      <c r="D44" s="6"/>
      <c r="E44" s="5"/>
      <c r="F44" s="5"/>
      <c r="G44" s="5"/>
      <c r="H44" s="5"/>
      <c r="I44" s="5"/>
      <c r="J44" s="5"/>
    </row>
    <row r="45" spans="1:10" ht="15">
      <c r="A45" s="29"/>
      <c r="B45" s="26"/>
      <c r="C45" s="6"/>
      <c r="D45" s="6"/>
      <c r="E45" s="5"/>
      <c r="F45" s="5"/>
      <c r="G45" s="5"/>
      <c r="H45" s="5"/>
      <c r="I45" s="5"/>
      <c r="J45" s="5"/>
    </row>
    <row r="46" spans="1:10" ht="15">
      <c r="A46" s="29" t="s">
        <v>194</v>
      </c>
      <c r="B46" s="26" t="s">
        <v>195</v>
      </c>
      <c r="C46" s="6"/>
      <c r="D46" s="6"/>
      <c r="E46" s="5"/>
      <c r="F46" s="5"/>
      <c r="G46" s="5"/>
      <c r="H46" s="5"/>
      <c r="I46" s="5"/>
      <c r="J46" s="5"/>
    </row>
    <row r="47" spans="1:10" ht="15">
      <c r="A47" s="29" t="s">
        <v>196</v>
      </c>
      <c r="B47" s="26" t="s">
        <v>197</v>
      </c>
      <c r="C47" s="6"/>
      <c r="D47" s="6"/>
      <c r="E47" s="5"/>
      <c r="F47" s="5"/>
      <c r="G47" s="5"/>
      <c r="H47" s="5"/>
      <c r="I47" s="5"/>
      <c r="J47" s="5"/>
    </row>
    <row r="48" spans="1:10" ht="15.75">
      <c r="A48" s="156" t="s">
        <v>198</v>
      </c>
      <c r="B48" s="157" t="s">
        <v>199</v>
      </c>
      <c r="C48" s="8"/>
      <c r="D48" s="8"/>
      <c r="E48" s="5"/>
      <c r="F48" s="5"/>
      <c r="G48" s="5"/>
      <c r="H48" s="5"/>
      <c r="I48" s="5"/>
      <c r="J48" s="5"/>
    </row>
  </sheetData>
  <sheetProtection selectLockedCells="1" selectUnlockedCells="1"/>
  <mergeCells count="2">
    <mergeCell ref="A1:J1"/>
    <mergeCell ref="A2:J2"/>
  </mergeCell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 scale="49" r:id="rId1"/>
  <headerFooter alignWithMargins="0">
    <oddHeader>&amp;C11. melléklet a ...1..../2014. (.....III.10......)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A2" sqref="A2:H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49" t="s">
        <v>631</v>
      </c>
      <c r="B1" s="349"/>
      <c r="C1" s="349"/>
      <c r="D1" s="349"/>
      <c r="E1" s="349"/>
      <c r="F1" s="349"/>
      <c r="G1" s="349"/>
      <c r="H1" s="349"/>
    </row>
    <row r="2" spans="1:8" ht="82.5" customHeight="1">
      <c r="A2" s="350" t="s">
        <v>469</v>
      </c>
      <c r="B2" s="350"/>
      <c r="C2" s="350"/>
      <c r="D2" s="350"/>
      <c r="E2" s="350"/>
      <c r="F2" s="350"/>
      <c r="G2" s="350"/>
      <c r="H2" s="350"/>
    </row>
    <row r="3" spans="1:8" ht="20.25" customHeight="1">
      <c r="A3" s="158"/>
      <c r="B3" s="159"/>
      <c r="C3" s="159"/>
      <c r="D3" s="159"/>
      <c r="E3" s="159"/>
      <c r="F3" s="159"/>
      <c r="G3" s="159"/>
      <c r="H3" s="159"/>
    </row>
    <row r="4" ht="15">
      <c r="A4" s="17" t="s">
        <v>26</v>
      </c>
    </row>
    <row r="5" spans="1:5" ht="86.25" customHeight="1">
      <c r="A5" s="18" t="s">
        <v>27</v>
      </c>
      <c r="B5" s="19" t="s">
        <v>28</v>
      </c>
      <c r="C5" s="134" t="s">
        <v>466</v>
      </c>
      <c r="D5" s="134" t="s">
        <v>467</v>
      </c>
      <c r="E5" s="134" t="s">
        <v>470</v>
      </c>
    </row>
    <row r="6" spans="1:5" ht="15">
      <c r="A6" s="33" t="s">
        <v>400</v>
      </c>
      <c r="B6" s="24" t="s">
        <v>401</v>
      </c>
      <c r="C6" s="5"/>
      <c r="D6" s="5"/>
      <c r="E6" s="155"/>
    </row>
    <row r="7" spans="1:5" ht="15">
      <c r="A7" s="160" t="s">
        <v>471</v>
      </c>
      <c r="B7" s="160" t="s">
        <v>401</v>
      </c>
      <c r="C7" s="5"/>
      <c r="D7" s="5"/>
      <c r="E7" s="5"/>
    </row>
    <row r="8" spans="1:5" ht="15">
      <c r="A8" s="32" t="s">
        <v>402</v>
      </c>
      <c r="B8" s="24" t="s">
        <v>403</v>
      </c>
      <c r="C8" s="5"/>
      <c r="D8" s="5"/>
      <c r="E8" s="5"/>
    </row>
    <row r="9" spans="1:5" ht="15">
      <c r="A9" s="33" t="s">
        <v>472</v>
      </c>
      <c r="B9" s="24" t="s">
        <v>405</v>
      </c>
      <c r="C9" s="5"/>
      <c r="D9" s="5"/>
      <c r="E9" s="5"/>
    </row>
    <row r="10" spans="1:5" ht="15">
      <c r="A10" s="160" t="s">
        <v>471</v>
      </c>
      <c r="B10" s="160" t="s">
        <v>405</v>
      </c>
      <c r="C10" s="5"/>
      <c r="D10" s="5"/>
      <c r="E10" s="5"/>
    </row>
    <row r="11" spans="1:5" ht="15">
      <c r="A11" s="161" t="s">
        <v>406</v>
      </c>
      <c r="B11" s="27" t="s">
        <v>407</v>
      </c>
      <c r="C11" s="5"/>
      <c r="D11" s="5"/>
      <c r="E11" s="5"/>
    </row>
    <row r="12" spans="1:5" ht="15">
      <c r="A12" s="32" t="s">
        <v>473</v>
      </c>
      <c r="B12" s="24" t="s">
        <v>409</v>
      </c>
      <c r="C12" s="5"/>
      <c r="D12" s="5"/>
      <c r="E12" s="5"/>
    </row>
    <row r="13" spans="1:5" ht="15">
      <c r="A13" s="160" t="s">
        <v>474</v>
      </c>
      <c r="B13" s="160" t="s">
        <v>409</v>
      </c>
      <c r="C13" s="5"/>
      <c r="D13" s="5"/>
      <c r="E13" s="5"/>
    </row>
    <row r="14" spans="1:5" ht="15">
      <c r="A14" s="33" t="s">
        <v>410</v>
      </c>
      <c r="B14" s="24" t="s">
        <v>411</v>
      </c>
      <c r="C14" s="5"/>
      <c r="D14" s="5"/>
      <c r="E14" s="5"/>
    </row>
    <row r="15" spans="1:5" ht="15">
      <c r="A15" s="29" t="s">
        <v>475</v>
      </c>
      <c r="B15" s="24" t="s">
        <v>413</v>
      </c>
      <c r="C15" s="136"/>
      <c r="D15" s="136"/>
      <c r="E15" s="136"/>
    </row>
    <row r="16" spans="1:5" ht="14.25">
      <c r="A16" s="160" t="s">
        <v>476</v>
      </c>
      <c r="B16" s="160" t="s">
        <v>413</v>
      </c>
      <c r="C16" s="136"/>
      <c r="D16" s="136"/>
      <c r="E16" s="136"/>
    </row>
    <row r="17" spans="1:5" ht="15">
      <c r="A17" s="33" t="s">
        <v>414</v>
      </c>
      <c r="B17" s="24" t="s">
        <v>415</v>
      </c>
      <c r="C17" s="136"/>
      <c r="D17" s="136"/>
      <c r="E17" s="136"/>
    </row>
    <row r="18" spans="1:5" ht="14.25">
      <c r="A18" s="162" t="s">
        <v>416</v>
      </c>
      <c r="B18" s="27" t="s">
        <v>417</v>
      </c>
      <c r="C18" s="136"/>
      <c r="D18" s="136"/>
      <c r="E18" s="136"/>
    </row>
    <row r="19" spans="1:5" ht="15">
      <c r="A19" s="32" t="s">
        <v>438</v>
      </c>
      <c r="B19" s="24" t="s">
        <v>439</v>
      </c>
      <c r="C19" s="136"/>
      <c r="D19" s="136"/>
      <c r="E19" s="136"/>
    </row>
    <row r="20" spans="1:5" ht="15">
      <c r="A20" s="29" t="s">
        <v>440</v>
      </c>
      <c r="B20" s="24" t="s">
        <v>441</v>
      </c>
      <c r="C20" s="136"/>
      <c r="D20" s="136"/>
      <c r="E20" s="136"/>
    </row>
    <row r="21" spans="1:5" ht="15">
      <c r="A21" s="33" t="s">
        <v>442</v>
      </c>
      <c r="B21" s="24" t="s">
        <v>443</v>
      </c>
      <c r="C21" s="136"/>
      <c r="D21" s="136"/>
      <c r="E21" s="136"/>
    </row>
    <row r="22" spans="1:5" ht="15">
      <c r="A22" s="33" t="s">
        <v>444</v>
      </c>
      <c r="B22" s="24" t="s">
        <v>445</v>
      </c>
      <c r="C22" s="136"/>
      <c r="D22" s="136"/>
      <c r="E22" s="136"/>
    </row>
    <row r="23" spans="1:5" ht="14.25">
      <c r="A23" s="160" t="s">
        <v>477</v>
      </c>
      <c r="B23" s="160" t="s">
        <v>445</v>
      </c>
      <c r="C23" s="136"/>
      <c r="D23" s="136"/>
      <c r="E23" s="136"/>
    </row>
    <row r="24" spans="1:5" ht="14.25">
      <c r="A24" s="160" t="s">
        <v>478</v>
      </c>
      <c r="B24" s="160" t="s">
        <v>445</v>
      </c>
      <c r="C24" s="136"/>
      <c r="D24" s="136"/>
      <c r="E24" s="136"/>
    </row>
    <row r="25" spans="1:5" ht="14.25">
      <c r="A25" s="163" t="s">
        <v>479</v>
      </c>
      <c r="B25" s="163" t="s">
        <v>445</v>
      </c>
      <c r="C25" s="136"/>
      <c r="D25" s="136"/>
      <c r="E25" s="136"/>
    </row>
    <row r="26" spans="1:5" ht="15">
      <c r="A26" s="164" t="s">
        <v>446</v>
      </c>
      <c r="B26" s="28" t="s">
        <v>447</v>
      </c>
      <c r="C26" s="136"/>
      <c r="D26" s="136"/>
      <c r="E26" s="136"/>
    </row>
    <row r="27" spans="1:2" ht="15">
      <c r="A27" s="165"/>
      <c r="B27" s="166"/>
    </row>
    <row r="28" spans="1:6" ht="24.75" customHeight="1">
      <c r="A28" s="18" t="s">
        <v>27</v>
      </c>
      <c r="B28" s="19" t="s">
        <v>28</v>
      </c>
      <c r="C28" s="167" t="s">
        <v>480</v>
      </c>
      <c r="D28" s="167" t="s">
        <v>481</v>
      </c>
      <c r="E28" s="136" t="s">
        <v>482</v>
      </c>
      <c r="F28" s="167" t="s">
        <v>483</v>
      </c>
    </row>
    <row r="29" spans="1:6" ht="30">
      <c r="A29" s="152" t="s">
        <v>484</v>
      </c>
      <c r="B29" s="28" t="s">
        <v>485</v>
      </c>
      <c r="C29" s="136"/>
      <c r="D29" s="136"/>
      <c r="E29" s="136"/>
      <c r="F29" s="136"/>
    </row>
    <row r="30" spans="1:6" ht="15.75">
      <c r="A30" s="168" t="s">
        <v>486</v>
      </c>
      <c r="B30" s="28"/>
      <c r="C30" s="21"/>
      <c r="D30" s="21"/>
      <c r="E30" s="21"/>
      <c r="F30" s="21"/>
    </row>
    <row r="31" spans="1:6" ht="31.5">
      <c r="A31" s="168" t="s">
        <v>487</v>
      </c>
      <c r="B31" s="28"/>
      <c r="C31" s="21"/>
      <c r="D31" s="21"/>
      <c r="E31" s="21"/>
      <c r="F31" s="21"/>
    </row>
    <row r="32" spans="1:6" ht="15.75">
      <c r="A32" s="168" t="s">
        <v>488</v>
      </c>
      <c r="B32" s="28"/>
      <c r="C32" s="21"/>
      <c r="D32" s="21"/>
      <c r="E32" s="21"/>
      <c r="F32" s="21"/>
    </row>
    <row r="33" spans="1:6" ht="31.5">
      <c r="A33" s="168" t="s">
        <v>489</v>
      </c>
      <c r="B33" s="28"/>
      <c r="C33" s="21"/>
      <c r="D33" s="21"/>
      <c r="E33" s="21"/>
      <c r="F33" s="21"/>
    </row>
    <row r="34" spans="1:6" ht="15.75">
      <c r="A34" s="168" t="s">
        <v>490</v>
      </c>
      <c r="B34" s="28" t="s">
        <v>331</v>
      </c>
      <c r="C34" s="21"/>
      <c r="D34" s="21"/>
      <c r="E34" s="21"/>
      <c r="F34" s="21"/>
    </row>
    <row r="35" spans="1:6" ht="15.75">
      <c r="A35" s="168" t="s">
        <v>491</v>
      </c>
      <c r="B35" s="28"/>
      <c r="C35" s="21"/>
      <c r="D35" s="21"/>
      <c r="E35" s="21"/>
      <c r="F35" s="21"/>
    </row>
    <row r="36" spans="1:6" ht="15">
      <c r="A36" s="164" t="s">
        <v>492</v>
      </c>
      <c r="B36" s="28"/>
      <c r="C36" s="25"/>
      <c r="D36" s="25"/>
      <c r="E36" s="25"/>
      <c r="F36" s="25"/>
    </row>
    <row r="37" spans="1:2" ht="15">
      <c r="A37" s="165"/>
      <c r="B37" s="166"/>
    </row>
    <row r="38" spans="1:2" ht="15">
      <c r="A38" s="165"/>
      <c r="B38" s="166"/>
    </row>
    <row r="39" spans="1:2" ht="15">
      <c r="A39" s="165"/>
      <c r="B39" s="166"/>
    </row>
    <row r="40" spans="1:2" ht="15">
      <c r="A40" s="165"/>
      <c r="B40" s="166"/>
    </row>
    <row r="41" spans="1:2" ht="15">
      <c r="A41" s="165"/>
      <c r="B41" s="166"/>
    </row>
    <row r="42" spans="1:2" ht="15">
      <c r="A42" s="165"/>
      <c r="B42" s="166"/>
    </row>
    <row r="43" spans="1:2" ht="15">
      <c r="A43" s="165"/>
      <c r="B43" s="166"/>
    </row>
    <row r="44" spans="1:2" ht="15">
      <c r="A44" s="165"/>
      <c r="B44" s="166"/>
    </row>
    <row r="45" spans="1:2" ht="15">
      <c r="A45" s="165"/>
      <c r="B45" s="166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169"/>
      <c r="B48" s="4"/>
      <c r="C48" s="4"/>
      <c r="D48" s="4"/>
      <c r="E48" s="4"/>
      <c r="F48" s="4"/>
      <c r="G48" s="4"/>
    </row>
    <row r="49" spans="1:7" ht="15.75">
      <c r="A49" s="170"/>
      <c r="B49" s="4"/>
      <c r="C49" s="4"/>
      <c r="D49" s="4"/>
      <c r="E49" s="4"/>
      <c r="F49" s="4"/>
      <c r="G49" s="4"/>
    </row>
    <row r="50" spans="1:7" ht="15.75">
      <c r="A50" s="170"/>
      <c r="B50" s="4"/>
      <c r="C50" s="4"/>
      <c r="D50" s="4"/>
      <c r="E50" s="4"/>
      <c r="F50" s="4"/>
      <c r="G50" s="4"/>
    </row>
    <row r="51" spans="1:7" ht="15.75">
      <c r="A51" s="170"/>
      <c r="B51" s="4"/>
      <c r="C51" s="4"/>
      <c r="D51" s="4"/>
      <c r="E51" s="4"/>
      <c r="F51" s="4"/>
      <c r="G51" s="4"/>
    </row>
    <row r="52" spans="1:7" ht="15.75">
      <c r="A52" s="170"/>
      <c r="B52" s="4"/>
      <c r="C52" s="4"/>
      <c r="D52" s="4"/>
      <c r="E52" s="4"/>
      <c r="F52" s="4"/>
      <c r="G52" s="4"/>
    </row>
    <row r="53" spans="1:7" ht="15.75">
      <c r="A53" s="170"/>
      <c r="B53" s="4"/>
      <c r="C53" s="4"/>
      <c r="D53" s="4"/>
      <c r="E53" s="4"/>
      <c r="F53" s="4"/>
      <c r="G53" s="4"/>
    </row>
    <row r="54" spans="1:7" ht="15">
      <c r="A54" s="169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353"/>
      <c r="B56" s="353"/>
      <c r="C56" s="353"/>
      <c r="D56" s="353"/>
      <c r="E56" s="353"/>
      <c r="F56" s="353"/>
      <c r="G56" s="353"/>
      <c r="H56" s="353"/>
    </row>
    <row r="59" ht="15.75">
      <c r="A59" s="119"/>
    </row>
    <row r="60" ht="15.75">
      <c r="A60" s="170"/>
    </row>
    <row r="61" ht="15.75">
      <c r="A61" s="170"/>
    </row>
    <row r="62" ht="15.75">
      <c r="A62" s="170"/>
    </row>
    <row r="63" ht="15">
      <c r="A63" s="169"/>
    </row>
    <row r="64" ht="15.75">
      <c r="A64" s="170"/>
    </row>
    <row r="66" ht="15.75">
      <c r="A66" s="171"/>
    </row>
    <row r="67" ht="15.75">
      <c r="A67" s="171"/>
    </row>
    <row r="68" ht="15.75">
      <c r="A68" s="172"/>
    </row>
    <row r="69" ht="15.75">
      <c r="A69" s="172"/>
    </row>
    <row r="70" ht="15.75">
      <c r="A70" s="172"/>
    </row>
    <row r="71" ht="15.75">
      <c r="A71" s="172"/>
    </row>
    <row r="72" ht="15.75">
      <c r="A72" s="172"/>
    </row>
    <row r="73" ht="15.75">
      <c r="A73" s="172"/>
    </row>
  </sheetData>
  <sheetProtection selectLockedCells="1" selectUnlockedCells="1"/>
  <mergeCells count="3">
    <mergeCell ref="A1:H1"/>
    <mergeCell ref="A2:H2"/>
    <mergeCell ref="A56:H56"/>
  </mergeCells>
  <hyperlinks>
    <hyperlink ref="A18" r:id="rId1" display="Belföldi értékpapírok bevételei "/>
  </hyperlink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landscape" paperSize="9" scale="63" r:id="rId2"/>
  <headerFooter alignWithMargins="0">
    <oddHeader>&amp;C12. melléklet a .....1./2014. (.......III.10......)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1" activeCellId="1" sqref="A61:IV61 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49" t="s">
        <v>631</v>
      </c>
      <c r="B1" s="349"/>
    </row>
    <row r="2" spans="1:7" ht="71.25" customHeight="1">
      <c r="A2" s="350" t="s">
        <v>493</v>
      </c>
      <c r="B2" s="350"/>
      <c r="C2" s="173"/>
      <c r="D2" s="173"/>
      <c r="E2" s="173"/>
      <c r="F2" s="173"/>
      <c r="G2" s="173"/>
    </row>
    <row r="3" spans="1:7" ht="24" customHeight="1">
      <c r="A3" s="1"/>
      <c r="B3" s="1"/>
      <c r="C3" s="173"/>
      <c r="D3" s="173"/>
      <c r="E3" s="173"/>
      <c r="F3" s="173"/>
      <c r="G3" s="173"/>
    </row>
    <row r="4" ht="22.5" customHeight="1">
      <c r="A4" s="17" t="s">
        <v>26</v>
      </c>
    </row>
    <row r="5" spans="1:2" ht="18">
      <c r="A5" s="174" t="s">
        <v>494</v>
      </c>
      <c r="B5" s="7" t="s">
        <v>495</v>
      </c>
    </row>
    <row r="6" spans="1:2" ht="15">
      <c r="A6" s="5" t="s">
        <v>4</v>
      </c>
      <c r="B6" s="6">
        <v>0</v>
      </c>
    </row>
    <row r="7" spans="1:2" ht="15">
      <c r="A7" s="175" t="s">
        <v>5</v>
      </c>
      <c r="B7" s="6">
        <v>0</v>
      </c>
    </row>
    <row r="8" spans="1:2" ht="15">
      <c r="A8" s="5" t="s">
        <v>6</v>
      </c>
      <c r="B8" s="6">
        <v>0</v>
      </c>
    </row>
    <row r="9" spans="1:2" ht="15">
      <c r="A9" s="5" t="s">
        <v>7</v>
      </c>
      <c r="B9" s="6">
        <v>0</v>
      </c>
    </row>
    <row r="10" spans="1:2" ht="15">
      <c r="A10" s="5" t="s">
        <v>8</v>
      </c>
      <c r="B10" s="6">
        <v>0</v>
      </c>
    </row>
    <row r="11" spans="1:2" ht="15">
      <c r="A11" s="5" t="s">
        <v>9</v>
      </c>
      <c r="B11" s="6">
        <v>0</v>
      </c>
    </row>
    <row r="12" spans="1:2" ht="15">
      <c r="A12" s="5" t="s">
        <v>10</v>
      </c>
      <c r="B12" s="6">
        <v>0</v>
      </c>
    </row>
    <row r="13" spans="1:2" ht="15">
      <c r="A13" s="5" t="s">
        <v>11</v>
      </c>
      <c r="B13" s="6">
        <v>0</v>
      </c>
    </row>
    <row r="14" spans="1:2" ht="15">
      <c r="A14" s="176" t="s">
        <v>496</v>
      </c>
      <c r="B14" s="177">
        <v>0</v>
      </c>
    </row>
    <row r="15" spans="1:2" ht="30">
      <c r="A15" s="178" t="s">
        <v>497</v>
      </c>
      <c r="B15" s="6">
        <v>0</v>
      </c>
    </row>
    <row r="16" spans="1:2" ht="30">
      <c r="A16" s="178" t="s">
        <v>498</v>
      </c>
      <c r="B16" s="6">
        <v>0</v>
      </c>
    </row>
    <row r="17" spans="1:2" ht="15">
      <c r="A17" s="179" t="s">
        <v>499</v>
      </c>
      <c r="B17" s="6">
        <v>0</v>
      </c>
    </row>
    <row r="18" spans="1:2" ht="15">
      <c r="A18" s="179" t="s">
        <v>500</v>
      </c>
      <c r="B18" s="6">
        <v>0</v>
      </c>
    </row>
    <row r="19" spans="1:2" ht="15">
      <c r="A19" s="5" t="s">
        <v>501</v>
      </c>
      <c r="B19" s="6">
        <v>0</v>
      </c>
    </row>
    <row r="20" spans="1:2" ht="15">
      <c r="A20" s="31" t="s">
        <v>502</v>
      </c>
      <c r="B20" s="6">
        <v>0</v>
      </c>
    </row>
    <row r="21" spans="1:2" ht="15.75">
      <c r="A21" s="180" t="s">
        <v>503</v>
      </c>
      <c r="B21" s="181">
        <v>0</v>
      </c>
    </row>
    <row r="22" spans="1:2" ht="15.75">
      <c r="A22" s="182" t="s">
        <v>504</v>
      </c>
      <c r="B22" s="183">
        <v>0</v>
      </c>
    </row>
  </sheetData>
  <sheetProtection selectLockedCells="1" selectUnlockedCells="1"/>
  <mergeCells count="2">
    <mergeCell ref="A1:B1"/>
    <mergeCell ref="A2:B2"/>
  </mergeCell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portrait" paperSize="9" scale="76" r:id="rId1"/>
  <headerFooter alignWithMargins="0">
    <oddHeader>&amp;C13. melléklet a ...1..../2014. (.......III.10.....)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C7" sqref="C7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1.57421875" style="0" customWidth="1"/>
    <col min="4" max="4" width="19.57421875" style="0" customWidth="1"/>
  </cols>
  <sheetData>
    <row r="1" spans="1:4" ht="23.25" customHeight="1">
      <c r="A1" s="349" t="s">
        <v>631</v>
      </c>
      <c r="B1" s="349"/>
      <c r="C1" s="349"/>
      <c r="D1" s="349"/>
    </row>
    <row r="2" spans="1:4" ht="25.5" customHeight="1">
      <c r="A2" s="354" t="s">
        <v>505</v>
      </c>
      <c r="B2" s="354"/>
      <c r="C2" s="354"/>
      <c r="D2" s="354"/>
    </row>
    <row r="3" spans="1:4" ht="21.75" customHeight="1">
      <c r="A3" s="184"/>
      <c r="B3" s="153"/>
      <c r="C3" s="153"/>
      <c r="D3" s="153"/>
    </row>
    <row r="4" ht="20.25" customHeight="1">
      <c r="A4" s="17" t="s">
        <v>26</v>
      </c>
    </row>
    <row r="5" spans="1:4" ht="15">
      <c r="A5" s="7" t="s">
        <v>506</v>
      </c>
      <c r="B5" s="19" t="s">
        <v>28</v>
      </c>
      <c r="C5" s="185" t="s">
        <v>630</v>
      </c>
      <c r="D5" s="7" t="s">
        <v>274</v>
      </c>
    </row>
    <row r="6" spans="1:4" ht="26.25" customHeight="1">
      <c r="A6" s="186" t="s">
        <v>507</v>
      </c>
      <c r="B6" s="24" t="s">
        <v>244</v>
      </c>
      <c r="C6" s="21">
        <v>13718</v>
      </c>
      <c r="D6" s="25">
        <f>C6</f>
        <v>13718</v>
      </c>
    </row>
    <row r="7" spans="1:4" ht="26.25" customHeight="1" thickBot="1">
      <c r="A7" s="187" t="s">
        <v>508</v>
      </c>
      <c r="B7" s="46" t="s">
        <v>244</v>
      </c>
      <c r="C7" s="47">
        <v>0</v>
      </c>
      <c r="D7" s="47">
        <f>C7</f>
        <v>0</v>
      </c>
    </row>
    <row r="8" spans="1:4" ht="22.5" customHeight="1" thickBot="1">
      <c r="A8" s="188" t="s">
        <v>492</v>
      </c>
      <c r="B8" s="188"/>
      <c r="C8" s="50">
        <f>SUM(C6+C7)</f>
        <v>13718</v>
      </c>
      <c r="D8" s="50">
        <f>SUM(D6+D7)</f>
        <v>13718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 scale="88" r:id="rId1"/>
  <headerFooter alignWithMargins="0">
    <oddHeader>&amp;C&amp;"Times New Roman,Normál"&amp;12 14. melléklet a ......1......./2014.(...III.10...........)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 topLeftCell="B14">
      <selection activeCell="A46" sqref="A46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349" t="s">
        <v>629</v>
      </c>
      <c r="B1" s="349"/>
      <c r="C1" s="349"/>
    </row>
    <row r="2" spans="1:3" ht="26.25" customHeight="1">
      <c r="A2" s="350" t="s">
        <v>509</v>
      </c>
      <c r="B2" s="350"/>
      <c r="C2" s="350"/>
    </row>
    <row r="3" spans="1:3" ht="18.75" customHeight="1">
      <c r="A3" s="184"/>
      <c r="B3" s="189"/>
      <c r="C3" s="189"/>
    </row>
    <row r="4" ht="23.25" customHeight="1">
      <c r="A4" s="17" t="s">
        <v>26</v>
      </c>
    </row>
    <row r="5" spans="1:3" ht="25.5">
      <c r="A5" s="7" t="s">
        <v>506</v>
      </c>
      <c r="B5" s="19" t="s">
        <v>28</v>
      </c>
      <c r="C5" s="190" t="s">
        <v>510</v>
      </c>
    </row>
    <row r="6" spans="1:3" ht="15">
      <c r="A6" s="5" t="s">
        <v>511</v>
      </c>
      <c r="B6" s="24" t="s">
        <v>131</v>
      </c>
      <c r="C6" s="191">
        <v>300</v>
      </c>
    </row>
    <row r="7" spans="1:3" ht="15">
      <c r="A7" s="7" t="s">
        <v>130</v>
      </c>
      <c r="B7" s="27" t="s">
        <v>131</v>
      </c>
      <c r="C7" s="192">
        <f>SUM(C6)</f>
        <v>300</v>
      </c>
    </row>
    <row r="8" spans="1:3" ht="15">
      <c r="A8" s="32" t="s">
        <v>512</v>
      </c>
      <c r="B8" s="26" t="s">
        <v>135</v>
      </c>
      <c r="C8" s="21"/>
    </row>
    <row r="9" spans="1:3" ht="15">
      <c r="A9" s="32" t="s">
        <v>513</v>
      </c>
      <c r="B9" s="26" t="s">
        <v>135</v>
      </c>
      <c r="C9" s="21"/>
    </row>
    <row r="10" spans="1:3" ht="15">
      <c r="A10" s="32" t="s">
        <v>514</v>
      </c>
      <c r="B10" s="26" t="s">
        <v>135</v>
      </c>
      <c r="C10" s="21"/>
    </row>
    <row r="11" spans="1:3" ht="15">
      <c r="A11" s="32" t="s">
        <v>515</v>
      </c>
      <c r="B11" s="26" t="s">
        <v>135</v>
      </c>
      <c r="C11" s="21"/>
    </row>
    <row r="12" spans="1:3" ht="15">
      <c r="A12" s="29" t="s">
        <v>516</v>
      </c>
      <c r="B12" s="26" t="s">
        <v>135</v>
      </c>
      <c r="C12" s="21"/>
    </row>
    <row r="13" spans="1:3" ht="15">
      <c r="A13" s="29" t="s">
        <v>517</v>
      </c>
      <c r="B13" s="26" t="s">
        <v>135</v>
      </c>
      <c r="C13" s="21"/>
    </row>
    <row r="14" spans="1:3" ht="15">
      <c r="A14" s="39" t="s">
        <v>518</v>
      </c>
      <c r="B14" s="43" t="s">
        <v>135</v>
      </c>
      <c r="C14" s="25">
        <f>SUM(C8:C13)</f>
        <v>0</v>
      </c>
    </row>
    <row r="15" spans="1:3" ht="15">
      <c r="A15" s="32" t="s">
        <v>519</v>
      </c>
      <c r="B15" s="26" t="s">
        <v>137</v>
      </c>
      <c r="C15" s="21">
        <v>6840</v>
      </c>
    </row>
    <row r="16" spans="1:3" ht="15">
      <c r="A16" s="193" t="s">
        <v>520</v>
      </c>
      <c r="B16" s="43" t="s">
        <v>137</v>
      </c>
      <c r="C16" s="25">
        <f>SUM(C15)</f>
        <v>6840</v>
      </c>
    </row>
    <row r="17" spans="1:3" ht="15">
      <c r="A17" s="32" t="s">
        <v>521</v>
      </c>
      <c r="B17" s="26" t="s">
        <v>139</v>
      </c>
      <c r="C17" s="21"/>
    </row>
    <row r="18" spans="1:3" ht="15">
      <c r="A18" s="32" t="s">
        <v>522</v>
      </c>
      <c r="B18" s="26" t="s">
        <v>139</v>
      </c>
      <c r="C18" s="21"/>
    </row>
    <row r="19" spans="1:3" ht="15">
      <c r="A19" s="29" t="s">
        <v>523</v>
      </c>
      <c r="B19" s="26" t="s">
        <v>139</v>
      </c>
      <c r="C19" s="21">
        <v>3373</v>
      </c>
    </row>
    <row r="20" spans="1:3" ht="15">
      <c r="A20" s="29" t="s">
        <v>524</v>
      </c>
      <c r="B20" s="26" t="s">
        <v>139</v>
      </c>
      <c r="C20" s="21"/>
    </row>
    <row r="21" spans="1:3" ht="15">
      <c r="A21" s="29" t="s">
        <v>525</v>
      </c>
      <c r="B21" s="26" t="s">
        <v>139</v>
      </c>
      <c r="C21" s="21"/>
    </row>
    <row r="22" spans="1:3" ht="15">
      <c r="A22" s="30" t="s">
        <v>526</v>
      </c>
      <c r="B22" s="26" t="s">
        <v>139</v>
      </c>
      <c r="C22" s="21"/>
    </row>
    <row r="23" spans="1:3" ht="15">
      <c r="A23" s="161" t="s">
        <v>527</v>
      </c>
      <c r="B23" s="43" t="s">
        <v>139</v>
      </c>
      <c r="C23" s="25">
        <f>SUM(C17:C22)</f>
        <v>3373</v>
      </c>
    </row>
    <row r="24" spans="1:3" ht="15">
      <c r="A24" s="32" t="s">
        <v>528</v>
      </c>
      <c r="B24" s="26" t="s">
        <v>141</v>
      </c>
      <c r="C24" s="21"/>
    </row>
    <row r="25" spans="1:3" ht="15">
      <c r="A25" s="32" t="s">
        <v>529</v>
      </c>
      <c r="B25" s="26" t="s">
        <v>141</v>
      </c>
      <c r="C25" s="21"/>
    </row>
    <row r="26" spans="1:3" ht="15">
      <c r="A26" s="161" t="s">
        <v>530</v>
      </c>
      <c r="B26" s="109" t="s">
        <v>141</v>
      </c>
      <c r="C26" s="25">
        <f>SUM(C24:C25)</f>
        <v>0</v>
      </c>
    </row>
    <row r="27" spans="1:3" ht="15">
      <c r="A27" s="32" t="s">
        <v>531</v>
      </c>
      <c r="B27" s="26" t="s">
        <v>143</v>
      </c>
      <c r="C27" s="21"/>
    </row>
    <row r="28" spans="1:3" ht="15">
      <c r="A28" s="32" t="s">
        <v>532</v>
      </c>
      <c r="B28" s="26" t="s">
        <v>143</v>
      </c>
      <c r="C28" s="21">
        <v>5846</v>
      </c>
    </row>
    <row r="29" spans="1:3" ht="15">
      <c r="A29" s="29" t="s">
        <v>533</v>
      </c>
      <c r="B29" s="26" t="s">
        <v>143</v>
      </c>
      <c r="C29" s="21">
        <v>1084</v>
      </c>
    </row>
    <row r="30" spans="1:3" ht="15">
      <c r="A30" s="29" t="s">
        <v>534</v>
      </c>
      <c r="B30" s="26" t="s">
        <v>143</v>
      </c>
      <c r="C30" s="21">
        <v>184</v>
      </c>
    </row>
    <row r="31" spans="1:3" ht="15">
      <c r="A31" s="29" t="s">
        <v>535</v>
      </c>
      <c r="B31" s="26" t="s">
        <v>143</v>
      </c>
      <c r="C31" s="21"/>
    </row>
    <row r="32" spans="1:3" ht="15">
      <c r="A32" s="29" t="s">
        <v>536</v>
      </c>
      <c r="B32" s="26" t="s">
        <v>143</v>
      </c>
      <c r="C32" s="21"/>
    </row>
    <row r="33" spans="1:3" ht="15">
      <c r="A33" s="29" t="s">
        <v>537</v>
      </c>
      <c r="B33" s="26" t="s">
        <v>143</v>
      </c>
      <c r="C33" s="21"/>
    </row>
    <row r="34" spans="1:3" ht="15">
      <c r="A34" s="29" t="s">
        <v>538</v>
      </c>
      <c r="B34" s="26" t="s">
        <v>143</v>
      </c>
      <c r="C34" s="21"/>
    </row>
    <row r="35" spans="1:3" ht="15">
      <c r="A35" s="29" t="s">
        <v>539</v>
      </c>
      <c r="B35" s="26" t="s">
        <v>143</v>
      </c>
      <c r="C35" s="21"/>
    </row>
    <row r="36" spans="1:3" ht="15">
      <c r="A36" s="29" t="s">
        <v>540</v>
      </c>
      <c r="B36" s="26" t="s">
        <v>143</v>
      </c>
      <c r="C36" s="21"/>
    </row>
    <row r="37" spans="1:3" ht="15">
      <c r="A37" s="29" t="s">
        <v>541</v>
      </c>
      <c r="B37" s="26" t="s">
        <v>143</v>
      </c>
      <c r="C37" s="21"/>
    </row>
    <row r="38" spans="1:3" ht="30">
      <c r="A38" s="29" t="s">
        <v>542</v>
      </c>
      <c r="B38" s="26" t="s">
        <v>143</v>
      </c>
      <c r="C38" s="21"/>
    </row>
    <row r="39" spans="1:3" ht="14.25">
      <c r="A39" s="194" t="s">
        <v>543</v>
      </c>
      <c r="B39" s="195" t="s">
        <v>143</v>
      </c>
      <c r="C39" s="47">
        <f>SUM(C27:C38)</f>
        <v>7114</v>
      </c>
    </row>
    <row r="40" spans="1:3" ht="15.75">
      <c r="A40" s="196" t="s">
        <v>144</v>
      </c>
      <c r="B40" s="197" t="s">
        <v>145</v>
      </c>
      <c r="C40" s="50">
        <f>SUM(C39,C26,C23,C16,C14,C7)</f>
        <v>17627</v>
      </c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479166666666667" bottom="0.7479166666666667" header="0.31527777777777777" footer="0.5118055555555555"/>
  <pageSetup fitToHeight="1" fitToWidth="1" horizontalDpi="300" verticalDpi="300" orientation="portrait" paperSize="9" scale="62" r:id="rId1"/>
  <headerFooter alignWithMargins="0">
    <oddHeader>&amp;C15. melléklet a ..1..../2014. (..III.10.......)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5"/>
  <sheetViews>
    <sheetView workbookViewId="0" topLeftCell="A58">
      <selection activeCell="A105" sqref="A105"/>
    </sheetView>
  </sheetViews>
  <sheetFormatPr defaultColWidth="9.140625" defaultRowHeight="15"/>
  <cols>
    <col min="1" max="1" width="56.140625" style="0" customWidth="1"/>
    <col min="2" max="2" width="10.8515625" style="0" customWidth="1"/>
    <col min="3" max="3" width="16.140625" style="0" customWidth="1"/>
  </cols>
  <sheetData>
    <row r="1" spans="1:3" ht="27" customHeight="1">
      <c r="A1" s="349" t="s">
        <v>632</v>
      </c>
      <c r="B1" s="349"/>
      <c r="C1" s="349"/>
    </row>
    <row r="2" spans="1:3" ht="27" customHeight="1">
      <c r="A2" s="350" t="s">
        <v>544</v>
      </c>
      <c r="B2" s="350"/>
      <c r="C2" s="350"/>
    </row>
    <row r="3" spans="1:3" ht="19.5" customHeight="1">
      <c r="A3" s="1"/>
      <c r="B3" s="153"/>
      <c r="C3" s="153"/>
    </row>
    <row r="4" ht="15">
      <c r="A4" s="17" t="s">
        <v>26</v>
      </c>
    </row>
    <row r="5" spans="1:3" ht="25.5">
      <c r="A5" s="7" t="s">
        <v>506</v>
      </c>
      <c r="B5" s="19" t="s">
        <v>28</v>
      </c>
      <c r="C5" s="190" t="s">
        <v>510</v>
      </c>
    </row>
    <row r="6" spans="1:3" ht="15">
      <c r="A6" s="29" t="s">
        <v>545</v>
      </c>
      <c r="B6" s="26" t="s">
        <v>153</v>
      </c>
      <c r="C6" s="21"/>
    </row>
    <row r="7" spans="1:3" ht="15">
      <c r="A7" s="29" t="s">
        <v>546</v>
      </c>
      <c r="B7" s="26" t="s">
        <v>153</v>
      </c>
      <c r="C7" s="21"/>
    </row>
    <row r="8" spans="1:3" ht="30">
      <c r="A8" s="29" t="s">
        <v>547</v>
      </c>
      <c r="B8" s="26" t="s">
        <v>153</v>
      </c>
      <c r="C8" s="21"/>
    </row>
    <row r="9" spans="1:3" ht="15">
      <c r="A9" s="29" t="s">
        <v>548</v>
      </c>
      <c r="B9" s="26" t="s">
        <v>153</v>
      </c>
      <c r="C9" s="21"/>
    </row>
    <row r="10" spans="1:3" ht="15">
      <c r="A10" s="29" t="s">
        <v>549</v>
      </c>
      <c r="B10" s="26" t="s">
        <v>153</v>
      </c>
      <c r="C10" s="21"/>
    </row>
    <row r="11" spans="1:3" ht="15">
      <c r="A11" s="29" t="s">
        <v>550</v>
      </c>
      <c r="B11" s="26" t="s">
        <v>153</v>
      </c>
      <c r="C11" s="21"/>
    </row>
    <row r="12" spans="1:3" ht="15">
      <c r="A12" s="29" t="s">
        <v>551</v>
      </c>
      <c r="B12" s="26" t="s">
        <v>153</v>
      </c>
      <c r="C12" s="21"/>
    </row>
    <row r="13" spans="1:3" ht="15">
      <c r="A13" s="29" t="s">
        <v>552</v>
      </c>
      <c r="B13" s="26" t="s">
        <v>153</v>
      </c>
      <c r="C13" s="21"/>
    </row>
    <row r="14" spans="1:3" ht="15">
      <c r="A14" s="29" t="s">
        <v>553</v>
      </c>
      <c r="B14" s="26" t="s">
        <v>153</v>
      </c>
      <c r="C14" s="21"/>
    </row>
    <row r="15" spans="1:3" ht="15">
      <c r="A15" s="29" t="s">
        <v>554</v>
      </c>
      <c r="B15" s="26" t="s">
        <v>153</v>
      </c>
      <c r="C15" s="21"/>
    </row>
    <row r="16" spans="1:3" ht="25.5">
      <c r="A16" s="161" t="s">
        <v>152</v>
      </c>
      <c r="B16" s="109" t="s">
        <v>153</v>
      </c>
      <c r="C16" s="21"/>
    </row>
    <row r="17" spans="1:3" ht="15">
      <c r="A17" s="29" t="s">
        <v>545</v>
      </c>
      <c r="B17" s="26" t="s">
        <v>155</v>
      </c>
      <c r="C17" s="21"/>
    </row>
    <row r="18" spans="1:3" ht="15">
      <c r="A18" s="29" t="s">
        <v>546</v>
      </c>
      <c r="B18" s="26" t="s">
        <v>155</v>
      </c>
      <c r="C18" s="21"/>
    </row>
    <row r="19" spans="1:3" ht="30">
      <c r="A19" s="29" t="s">
        <v>547</v>
      </c>
      <c r="B19" s="26" t="s">
        <v>155</v>
      </c>
      <c r="C19" s="21"/>
    </row>
    <row r="20" spans="1:3" ht="15">
      <c r="A20" s="29" t="s">
        <v>548</v>
      </c>
      <c r="B20" s="26" t="s">
        <v>155</v>
      </c>
      <c r="C20" s="21"/>
    </row>
    <row r="21" spans="1:3" ht="15">
      <c r="A21" s="29" t="s">
        <v>549</v>
      </c>
      <c r="B21" s="26" t="s">
        <v>155</v>
      </c>
      <c r="C21" s="21"/>
    </row>
    <row r="22" spans="1:3" ht="15">
      <c r="A22" s="29" t="s">
        <v>550</v>
      </c>
      <c r="B22" s="26" t="s">
        <v>155</v>
      </c>
      <c r="C22" s="21"/>
    </row>
    <row r="23" spans="1:3" ht="15">
      <c r="A23" s="29" t="s">
        <v>551</v>
      </c>
      <c r="B23" s="26" t="s">
        <v>155</v>
      </c>
      <c r="C23" s="21"/>
    </row>
    <row r="24" spans="1:3" ht="15">
      <c r="A24" s="29" t="s">
        <v>552</v>
      </c>
      <c r="B24" s="26" t="s">
        <v>155</v>
      </c>
      <c r="C24" s="21"/>
    </row>
    <row r="25" spans="1:3" ht="15">
      <c r="A25" s="29" t="s">
        <v>553</v>
      </c>
      <c r="B25" s="26" t="s">
        <v>155</v>
      </c>
      <c r="C25" s="21"/>
    </row>
    <row r="26" spans="1:3" ht="15">
      <c r="A26" s="29" t="s">
        <v>554</v>
      </c>
      <c r="B26" s="26" t="s">
        <v>155</v>
      </c>
      <c r="C26" s="21"/>
    </row>
    <row r="27" spans="1:3" ht="25.5">
      <c r="A27" s="161" t="s">
        <v>555</v>
      </c>
      <c r="B27" s="109" t="s">
        <v>155</v>
      </c>
      <c r="C27" s="21"/>
    </row>
    <row r="28" spans="1:3" ht="15">
      <c r="A28" s="29" t="s">
        <v>545</v>
      </c>
      <c r="B28" s="26" t="s">
        <v>157</v>
      </c>
      <c r="C28" s="21"/>
    </row>
    <row r="29" spans="1:3" ht="15">
      <c r="A29" s="29" t="s">
        <v>546</v>
      </c>
      <c r="B29" s="26" t="s">
        <v>157</v>
      </c>
      <c r="C29" s="21"/>
    </row>
    <row r="30" spans="1:3" ht="30">
      <c r="A30" s="29" t="s">
        <v>547</v>
      </c>
      <c r="B30" s="26" t="s">
        <v>157</v>
      </c>
      <c r="C30" s="21"/>
    </row>
    <row r="31" spans="1:3" ht="15">
      <c r="A31" s="29" t="s">
        <v>548</v>
      </c>
      <c r="B31" s="26" t="s">
        <v>157</v>
      </c>
      <c r="C31" s="21"/>
    </row>
    <row r="32" spans="1:3" ht="15">
      <c r="A32" s="29" t="s">
        <v>549</v>
      </c>
      <c r="B32" s="26" t="s">
        <v>157</v>
      </c>
      <c r="C32" s="21"/>
    </row>
    <row r="33" spans="1:3" ht="15">
      <c r="A33" s="29" t="s">
        <v>550</v>
      </c>
      <c r="B33" s="26" t="s">
        <v>157</v>
      </c>
      <c r="C33" s="21"/>
    </row>
    <row r="34" spans="1:3" ht="15">
      <c r="A34" s="29" t="s">
        <v>551</v>
      </c>
      <c r="B34" s="26" t="s">
        <v>157</v>
      </c>
      <c r="C34" s="21">
        <v>680</v>
      </c>
    </row>
    <row r="35" spans="1:3" ht="15">
      <c r="A35" s="29" t="s">
        <v>552</v>
      </c>
      <c r="B35" s="26" t="s">
        <v>157</v>
      </c>
      <c r="C35" s="21">
        <v>480</v>
      </c>
    </row>
    <row r="36" spans="1:3" ht="15">
      <c r="A36" s="29" t="s">
        <v>553</v>
      </c>
      <c r="B36" s="26" t="s">
        <v>157</v>
      </c>
      <c r="C36" s="21"/>
    </row>
    <row r="37" spans="1:3" ht="15">
      <c r="A37" s="45" t="s">
        <v>554</v>
      </c>
      <c r="B37" s="141" t="s">
        <v>157</v>
      </c>
      <c r="C37" s="47"/>
    </row>
    <row r="38" spans="1:3" ht="15">
      <c r="A38" s="198" t="s">
        <v>156</v>
      </c>
      <c r="B38" s="199" t="s">
        <v>157</v>
      </c>
      <c r="C38" s="50">
        <f>SUM(C28:C37)</f>
        <v>1160</v>
      </c>
    </row>
    <row r="39" spans="1:3" ht="15">
      <c r="A39" s="55" t="s">
        <v>556</v>
      </c>
      <c r="B39" s="56" t="s">
        <v>161</v>
      </c>
      <c r="C39" s="37"/>
    </row>
    <row r="40" spans="1:3" ht="15">
      <c r="A40" s="29" t="s">
        <v>557</v>
      </c>
      <c r="B40" s="24" t="s">
        <v>161</v>
      </c>
      <c r="C40" s="21"/>
    </row>
    <row r="41" spans="1:3" ht="15">
      <c r="A41" s="29" t="s">
        <v>558</v>
      </c>
      <c r="B41" s="24" t="s">
        <v>161</v>
      </c>
      <c r="C41" s="21">
        <v>600</v>
      </c>
    </row>
    <row r="42" spans="1:3" ht="15">
      <c r="A42" s="24" t="s">
        <v>559</v>
      </c>
      <c r="B42" s="24" t="s">
        <v>161</v>
      </c>
      <c r="C42" s="21"/>
    </row>
    <row r="43" spans="1:3" ht="15">
      <c r="A43" s="24" t="s">
        <v>560</v>
      </c>
      <c r="B43" s="24" t="s">
        <v>161</v>
      </c>
      <c r="C43" s="21"/>
    </row>
    <row r="44" spans="1:3" ht="30">
      <c r="A44" s="24" t="s">
        <v>561</v>
      </c>
      <c r="B44" s="24" t="s">
        <v>161</v>
      </c>
      <c r="C44" s="21"/>
    </row>
    <row r="45" spans="1:3" ht="15">
      <c r="A45" s="29" t="s">
        <v>562</v>
      </c>
      <c r="B45" s="24" t="s">
        <v>161</v>
      </c>
      <c r="C45" s="21"/>
    </row>
    <row r="46" spans="1:3" ht="15">
      <c r="A46" s="29" t="s">
        <v>563</v>
      </c>
      <c r="B46" s="24" t="s">
        <v>161</v>
      </c>
      <c r="C46" s="21"/>
    </row>
    <row r="47" spans="1:3" ht="15">
      <c r="A47" s="29" t="s">
        <v>564</v>
      </c>
      <c r="B47" s="24" t="s">
        <v>161</v>
      </c>
      <c r="C47" s="21"/>
    </row>
    <row r="48" spans="1:3" ht="15">
      <c r="A48" s="29" t="s">
        <v>565</v>
      </c>
      <c r="B48" s="24" t="s">
        <v>161</v>
      </c>
      <c r="C48" s="21"/>
    </row>
    <row r="49" spans="1:3" ht="25.5">
      <c r="A49" s="161" t="s">
        <v>566</v>
      </c>
      <c r="B49" s="109" t="s">
        <v>161</v>
      </c>
      <c r="C49" s="211">
        <f>SUM(C39:C48)</f>
        <v>600</v>
      </c>
    </row>
    <row r="50" spans="1:3" ht="15">
      <c r="A50" s="29" t="s">
        <v>556</v>
      </c>
      <c r="B50" s="24" t="s">
        <v>167</v>
      </c>
      <c r="C50" s="21"/>
    </row>
    <row r="51" spans="1:3" ht="15">
      <c r="A51" s="29" t="s">
        <v>557</v>
      </c>
      <c r="B51" s="24" t="s">
        <v>167</v>
      </c>
      <c r="C51" s="21"/>
    </row>
    <row r="52" spans="1:3" ht="15">
      <c r="A52" s="29" t="s">
        <v>558</v>
      </c>
      <c r="B52" s="24" t="s">
        <v>167</v>
      </c>
      <c r="C52" s="21"/>
    </row>
    <row r="53" spans="1:3" ht="15">
      <c r="A53" s="24" t="s">
        <v>559</v>
      </c>
      <c r="B53" s="24" t="s">
        <v>167</v>
      </c>
      <c r="C53" s="21"/>
    </row>
    <row r="54" spans="1:3" ht="15">
      <c r="A54" s="24" t="s">
        <v>560</v>
      </c>
      <c r="B54" s="24" t="s">
        <v>167</v>
      </c>
      <c r="C54" s="21"/>
    </row>
    <row r="55" spans="1:3" ht="30">
      <c r="A55" s="24" t="s">
        <v>561</v>
      </c>
      <c r="B55" s="24" t="s">
        <v>167</v>
      </c>
      <c r="C55" s="21"/>
    </row>
    <row r="56" spans="1:3" ht="15">
      <c r="A56" s="29" t="s">
        <v>562</v>
      </c>
      <c r="B56" s="24" t="s">
        <v>167</v>
      </c>
      <c r="C56" s="21"/>
    </row>
    <row r="57" spans="1:3" ht="15">
      <c r="A57" s="29" t="s">
        <v>567</v>
      </c>
      <c r="B57" s="24" t="s">
        <v>167</v>
      </c>
      <c r="C57" s="21"/>
    </row>
    <row r="58" spans="1:3" ht="15">
      <c r="A58" s="29" t="s">
        <v>564</v>
      </c>
      <c r="B58" s="24" t="s">
        <v>167</v>
      </c>
      <c r="C58" s="21"/>
    </row>
    <row r="59" spans="1:3" ht="15">
      <c r="A59" s="45" t="s">
        <v>565</v>
      </c>
      <c r="B59" s="46" t="s">
        <v>167</v>
      </c>
      <c r="C59" s="47"/>
    </row>
    <row r="60" spans="1:3" ht="15">
      <c r="A60" s="200" t="s">
        <v>568</v>
      </c>
      <c r="B60" s="199" t="s">
        <v>167</v>
      </c>
      <c r="C60" s="50">
        <f>SUM(C50:C59)</f>
        <v>0</v>
      </c>
    </row>
    <row r="61" spans="1:3" ht="15">
      <c r="A61" s="55" t="s">
        <v>545</v>
      </c>
      <c r="B61" s="201" t="s">
        <v>203</v>
      </c>
      <c r="C61" s="37"/>
    </row>
    <row r="62" spans="1:3" ht="15">
      <c r="A62" s="29" t="s">
        <v>546</v>
      </c>
      <c r="B62" s="26" t="s">
        <v>203</v>
      </c>
      <c r="C62" s="21"/>
    </row>
    <row r="63" spans="1:3" ht="30">
      <c r="A63" s="29" t="s">
        <v>547</v>
      </c>
      <c r="B63" s="26" t="s">
        <v>203</v>
      </c>
      <c r="C63" s="21"/>
    </row>
    <row r="64" spans="1:3" ht="15">
      <c r="A64" s="29" t="s">
        <v>548</v>
      </c>
      <c r="B64" s="26" t="s">
        <v>203</v>
      </c>
      <c r="C64" s="21"/>
    </row>
    <row r="65" spans="1:3" ht="15">
      <c r="A65" s="29" t="s">
        <v>549</v>
      </c>
      <c r="B65" s="26" t="s">
        <v>203</v>
      </c>
      <c r="C65" s="21"/>
    </row>
    <row r="66" spans="1:3" ht="15">
      <c r="A66" s="29" t="s">
        <v>550</v>
      </c>
      <c r="B66" s="26" t="s">
        <v>203</v>
      </c>
      <c r="C66" s="21"/>
    </row>
    <row r="67" spans="1:3" ht="15">
      <c r="A67" s="29" t="s">
        <v>551</v>
      </c>
      <c r="B67" s="26" t="s">
        <v>203</v>
      </c>
      <c r="C67" s="21"/>
    </row>
    <row r="68" spans="1:3" ht="15">
      <c r="A68" s="29" t="s">
        <v>552</v>
      </c>
      <c r="B68" s="26" t="s">
        <v>203</v>
      </c>
      <c r="C68" s="21"/>
    </row>
    <row r="69" spans="1:3" ht="15">
      <c r="A69" s="29" t="s">
        <v>553</v>
      </c>
      <c r="B69" s="26" t="s">
        <v>203</v>
      </c>
      <c r="C69" s="21"/>
    </row>
    <row r="70" spans="1:3" ht="15">
      <c r="A70" s="29" t="s">
        <v>554</v>
      </c>
      <c r="B70" s="26" t="s">
        <v>203</v>
      </c>
      <c r="C70" s="21"/>
    </row>
    <row r="71" spans="1:3" ht="25.5">
      <c r="A71" s="161" t="s">
        <v>569</v>
      </c>
      <c r="B71" s="109" t="s">
        <v>203</v>
      </c>
      <c r="C71" s="211">
        <f>SUM(C61:C70)</f>
        <v>0</v>
      </c>
    </row>
    <row r="72" spans="1:3" ht="15">
      <c r="A72" s="29" t="s">
        <v>545</v>
      </c>
      <c r="B72" s="26" t="s">
        <v>205</v>
      </c>
      <c r="C72" s="21"/>
    </row>
    <row r="73" spans="1:3" ht="15">
      <c r="A73" s="29" t="s">
        <v>546</v>
      </c>
      <c r="B73" s="26" t="s">
        <v>205</v>
      </c>
      <c r="C73" s="21"/>
    </row>
    <row r="74" spans="1:3" ht="30">
      <c r="A74" s="29" t="s">
        <v>547</v>
      </c>
      <c r="B74" s="26" t="s">
        <v>205</v>
      </c>
      <c r="C74" s="21"/>
    </row>
    <row r="75" spans="1:3" ht="15">
      <c r="A75" s="29" t="s">
        <v>548</v>
      </c>
      <c r="B75" s="26" t="s">
        <v>205</v>
      </c>
      <c r="C75" s="21"/>
    </row>
    <row r="76" spans="1:3" ht="15">
      <c r="A76" s="29" t="s">
        <v>549</v>
      </c>
      <c r="B76" s="26" t="s">
        <v>205</v>
      </c>
      <c r="C76" s="21"/>
    </row>
    <row r="77" spans="1:3" ht="15">
      <c r="A77" s="29" t="s">
        <v>550</v>
      </c>
      <c r="B77" s="26" t="s">
        <v>205</v>
      </c>
      <c r="C77" s="21"/>
    </row>
    <row r="78" spans="1:3" ht="15">
      <c r="A78" s="29" t="s">
        <v>551</v>
      </c>
      <c r="B78" s="26" t="s">
        <v>205</v>
      </c>
      <c r="C78" s="21"/>
    </row>
    <row r="79" spans="1:3" ht="15">
      <c r="A79" s="29" t="s">
        <v>552</v>
      </c>
      <c r="B79" s="26" t="s">
        <v>205</v>
      </c>
      <c r="C79" s="21"/>
    </row>
    <row r="80" spans="1:3" ht="15">
      <c r="A80" s="29" t="s">
        <v>553</v>
      </c>
      <c r="B80" s="26" t="s">
        <v>205</v>
      </c>
      <c r="C80" s="21"/>
    </row>
    <row r="81" spans="1:3" ht="15">
      <c r="A81" s="29" t="s">
        <v>554</v>
      </c>
      <c r="B81" s="26" t="s">
        <v>205</v>
      </c>
      <c r="C81" s="21"/>
    </row>
    <row r="82" spans="1:3" ht="25.5">
      <c r="A82" s="161" t="s">
        <v>570</v>
      </c>
      <c r="B82" s="109" t="s">
        <v>205</v>
      </c>
      <c r="C82" s="211">
        <f>SUM(C72:C81)</f>
        <v>0</v>
      </c>
    </row>
    <row r="83" spans="1:3" ht="15">
      <c r="A83" s="29" t="s">
        <v>545</v>
      </c>
      <c r="B83" s="26" t="s">
        <v>207</v>
      </c>
      <c r="C83" s="21"/>
    </row>
    <row r="84" spans="1:3" ht="15">
      <c r="A84" s="29" t="s">
        <v>546</v>
      </c>
      <c r="B84" s="26" t="s">
        <v>207</v>
      </c>
      <c r="C84" s="21"/>
    </row>
    <row r="85" spans="1:3" ht="30">
      <c r="A85" s="29" t="s">
        <v>547</v>
      </c>
      <c r="B85" s="26" t="s">
        <v>207</v>
      </c>
      <c r="C85" s="21"/>
    </row>
    <row r="86" spans="1:3" ht="15">
      <c r="A86" s="29" t="s">
        <v>548</v>
      </c>
      <c r="B86" s="26" t="s">
        <v>207</v>
      </c>
      <c r="C86" s="21"/>
    </row>
    <row r="87" spans="1:3" ht="15">
      <c r="A87" s="29" t="s">
        <v>549</v>
      </c>
      <c r="B87" s="26" t="s">
        <v>207</v>
      </c>
      <c r="C87" s="21"/>
    </row>
    <row r="88" spans="1:3" ht="15">
      <c r="A88" s="29" t="s">
        <v>550</v>
      </c>
      <c r="B88" s="26" t="s">
        <v>207</v>
      </c>
      <c r="C88" s="21"/>
    </row>
    <row r="89" spans="1:3" ht="15">
      <c r="A89" s="29" t="s">
        <v>551</v>
      </c>
      <c r="B89" s="26" t="s">
        <v>207</v>
      </c>
      <c r="C89" s="21"/>
    </row>
    <row r="90" spans="1:3" ht="15">
      <c r="A90" s="29" t="s">
        <v>552</v>
      </c>
      <c r="B90" s="26" t="s">
        <v>207</v>
      </c>
      <c r="C90" s="21"/>
    </row>
    <row r="91" spans="1:3" ht="15">
      <c r="A91" s="29" t="s">
        <v>553</v>
      </c>
      <c r="B91" s="26" t="s">
        <v>207</v>
      </c>
      <c r="C91" s="21"/>
    </row>
    <row r="92" spans="1:3" ht="15">
      <c r="A92" s="29" t="s">
        <v>554</v>
      </c>
      <c r="B92" s="26" t="s">
        <v>207</v>
      </c>
      <c r="C92" s="21"/>
    </row>
    <row r="93" spans="1:3" ht="25.5">
      <c r="A93" s="161" t="s">
        <v>571</v>
      </c>
      <c r="B93" s="109" t="s">
        <v>207</v>
      </c>
      <c r="C93" s="211">
        <f>SUM(C83:C92)</f>
        <v>0</v>
      </c>
    </row>
    <row r="94" spans="1:3" ht="15">
      <c r="A94" s="29" t="s">
        <v>556</v>
      </c>
      <c r="B94" s="24" t="s">
        <v>211</v>
      </c>
      <c r="C94" s="21"/>
    </row>
    <row r="95" spans="1:3" ht="15">
      <c r="A95" s="29" t="s">
        <v>557</v>
      </c>
      <c r="B95" s="26" t="s">
        <v>211</v>
      </c>
      <c r="C95" s="21"/>
    </row>
    <row r="96" spans="1:3" ht="15">
      <c r="A96" s="29" t="s">
        <v>558</v>
      </c>
      <c r="B96" s="24" t="s">
        <v>211</v>
      </c>
      <c r="C96" s="21"/>
    </row>
    <row r="97" spans="1:3" ht="15">
      <c r="A97" s="24" t="s">
        <v>559</v>
      </c>
      <c r="B97" s="26" t="s">
        <v>211</v>
      </c>
      <c r="C97" s="21"/>
    </row>
    <row r="98" spans="1:3" ht="15">
      <c r="A98" s="24" t="s">
        <v>560</v>
      </c>
      <c r="B98" s="24" t="s">
        <v>211</v>
      </c>
      <c r="C98" s="21"/>
    </row>
    <row r="99" spans="1:3" ht="30">
      <c r="A99" s="24" t="s">
        <v>561</v>
      </c>
      <c r="B99" s="26" t="s">
        <v>211</v>
      </c>
      <c r="C99" s="21"/>
    </row>
    <row r="100" spans="1:3" ht="15">
      <c r="A100" s="29" t="s">
        <v>562</v>
      </c>
      <c r="B100" s="24" t="s">
        <v>211</v>
      </c>
      <c r="C100" s="21"/>
    </row>
    <row r="101" spans="1:3" ht="15">
      <c r="A101" s="29" t="s">
        <v>567</v>
      </c>
      <c r="B101" s="26" t="s">
        <v>211</v>
      </c>
      <c r="C101" s="21"/>
    </row>
    <row r="102" spans="1:3" ht="15">
      <c r="A102" s="29" t="s">
        <v>564</v>
      </c>
      <c r="B102" s="24" t="s">
        <v>211</v>
      </c>
      <c r="C102" s="21"/>
    </row>
    <row r="103" spans="1:3" ht="15">
      <c r="A103" s="29" t="s">
        <v>565</v>
      </c>
      <c r="B103" s="26" t="s">
        <v>211</v>
      </c>
      <c r="C103" s="21"/>
    </row>
    <row r="104" spans="1:3" ht="25.5">
      <c r="A104" s="161" t="s">
        <v>572</v>
      </c>
      <c r="B104" s="109" t="s">
        <v>211</v>
      </c>
      <c r="C104" s="211">
        <f>SUM(C94:C103)</f>
        <v>0</v>
      </c>
    </row>
    <row r="105" spans="1:3" ht="15">
      <c r="A105" s="29" t="s">
        <v>556</v>
      </c>
      <c r="B105" s="24" t="s">
        <v>215</v>
      </c>
      <c r="C105" s="21"/>
    </row>
    <row r="106" spans="1:3" ht="15">
      <c r="A106" s="29" t="s">
        <v>557</v>
      </c>
      <c r="B106" s="24" t="s">
        <v>215</v>
      </c>
      <c r="C106" s="21"/>
    </row>
    <row r="107" spans="1:3" ht="15">
      <c r="A107" s="29" t="s">
        <v>558</v>
      </c>
      <c r="B107" s="24" t="s">
        <v>215</v>
      </c>
      <c r="C107" s="21"/>
    </row>
    <row r="108" spans="1:3" ht="15">
      <c r="A108" s="24" t="s">
        <v>559</v>
      </c>
      <c r="B108" s="24" t="s">
        <v>215</v>
      </c>
      <c r="C108" s="21"/>
    </row>
    <row r="109" spans="1:3" ht="15">
      <c r="A109" s="24" t="s">
        <v>560</v>
      </c>
      <c r="B109" s="24" t="s">
        <v>215</v>
      </c>
      <c r="C109" s="21"/>
    </row>
    <row r="110" spans="1:3" ht="30">
      <c r="A110" s="24" t="s">
        <v>561</v>
      </c>
      <c r="B110" s="24" t="s">
        <v>215</v>
      </c>
      <c r="C110" s="21"/>
    </row>
    <row r="111" spans="1:3" ht="15">
      <c r="A111" s="29" t="s">
        <v>562</v>
      </c>
      <c r="B111" s="24" t="s">
        <v>215</v>
      </c>
      <c r="C111" s="21"/>
    </row>
    <row r="112" spans="1:3" ht="15">
      <c r="A112" s="29" t="s">
        <v>567</v>
      </c>
      <c r="B112" s="24" t="s">
        <v>215</v>
      </c>
      <c r="C112" s="21"/>
    </row>
    <row r="113" spans="1:3" ht="15">
      <c r="A113" s="29" t="s">
        <v>564</v>
      </c>
      <c r="B113" s="24" t="s">
        <v>215</v>
      </c>
      <c r="C113" s="21"/>
    </row>
    <row r="114" spans="1:3" ht="15">
      <c r="A114" s="29" t="s">
        <v>565</v>
      </c>
      <c r="B114" s="24" t="s">
        <v>215</v>
      </c>
      <c r="C114" s="21"/>
    </row>
    <row r="115" spans="1:3" ht="25.5">
      <c r="A115" s="39" t="s">
        <v>214</v>
      </c>
      <c r="B115" s="109" t="s">
        <v>215</v>
      </c>
      <c r="C115" s="211">
        <f>SUM(C105:C105)</f>
        <v>0</v>
      </c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63" r:id="rId1"/>
  <headerFooter alignWithMargins="0">
    <oddHeader>&amp;C&amp;"Times New Roman,Normál"&amp;12 16.melléklet a ........1.../2014.(..III.10.........)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115"/>
  <sheetViews>
    <sheetView workbookViewId="0" topLeftCell="A55">
      <selection activeCell="A125" sqref="A124:A125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349" t="s">
        <v>631</v>
      </c>
      <c r="B1" s="349"/>
      <c r="C1" s="349"/>
    </row>
    <row r="2" spans="1:3" ht="25.5" customHeight="1">
      <c r="A2" s="350" t="s">
        <v>573</v>
      </c>
      <c r="B2" s="350"/>
      <c r="C2" s="350"/>
    </row>
    <row r="3" spans="1:3" ht="15.75" customHeight="1">
      <c r="A3" s="1"/>
      <c r="B3" s="153"/>
      <c r="C3" s="153"/>
    </row>
    <row r="4" ht="21" customHeight="1">
      <c r="A4" s="17" t="s">
        <v>26</v>
      </c>
    </row>
    <row r="5" spans="1:3" ht="25.5">
      <c r="A5" s="7" t="s">
        <v>506</v>
      </c>
      <c r="B5" s="19" t="s">
        <v>28</v>
      </c>
      <c r="C5" s="190" t="s">
        <v>510</v>
      </c>
    </row>
    <row r="6" spans="1:3" ht="15">
      <c r="A6" s="29" t="s">
        <v>574</v>
      </c>
      <c r="B6" s="26" t="s">
        <v>299</v>
      </c>
      <c r="C6" s="21"/>
    </row>
    <row r="7" spans="1:3" ht="15">
      <c r="A7" s="29" t="s">
        <v>575</v>
      </c>
      <c r="B7" s="26" t="s">
        <v>299</v>
      </c>
      <c r="C7" s="21"/>
    </row>
    <row r="8" spans="1:3" ht="15">
      <c r="A8" s="29" t="s">
        <v>576</v>
      </c>
      <c r="B8" s="26" t="s">
        <v>299</v>
      </c>
      <c r="C8" s="21"/>
    </row>
    <row r="9" spans="1:3" ht="15">
      <c r="A9" s="29" t="s">
        <v>577</v>
      </c>
      <c r="B9" s="26" t="s">
        <v>299</v>
      </c>
      <c r="C9" s="21"/>
    </row>
    <row r="10" spans="1:3" ht="15">
      <c r="A10" s="29" t="s">
        <v>578</v>
      </c>
      <c r="B10" s="26" t="s">
        <v>299</v>
      </c>
      <c r="C10" s="21"/>
    </row>
    <row r="11" spans="1:3" ht="15">
      <c r="A11" s="29" t="s">
        <v>579</v>
      </c>
      <c r="B11" s="26" t="s">
        <v>299</v>
      </c>
      <c r="C11" s="21"/>
    </row>
    <row r="12" spans="1:3" ht="15">
      <c r="A12" s="29" t="s">
        <v>580</v>
      </c>
      <c r="B12" s="26" t="s">
        <v>299</v>
      </c>
      <c r="C12" s="21"/>
    </row>
    <row r="13" spans="1:3" ht="15">
      <c r="A13" s="29" t="s">
        <v>581</v>
      </c>
      <c r="B13" s="26" t="s">
        <v>299</v>
      </c>
      <c r="C13" s="21"/>
    </row>
    <row r="14" spans="1:3" ht="15">
      <c r="A14" s="29" t="s">
        <v>582</v>
      </c>
      <c r="B14" s="26" t="s">
        <v>299</v>
      </c>
      <c r="C14" s="21"/>
    </row>
    <row r="15" spans="1:3" ht="15">
      <c r="A15" s="29" t="s">
        <v>583</v>
      </c>
      <c r="B15" s="26" t="s">
        <v>299</v>
      </c>
      <c r="C15" s="21"/>
    </row>
    <row r="16" spans="1:3" ht="25.5">
      <c r="A16" s="27" t="s">
        <v>298</v>
      </c>
      <c r="B16" s="109" t="s">
        <v>299</v>
      </c>
      <c r="C16" s="21"/>
    </row>
    <row r="17" spans="1:3" ht="15">
      <c r="A17" s="29" t="s">
        <v>574</v>
      </c>
      <c r="B17" s="26" t="s">
        <v>301</v>
      </c>
      <c r="C17" s="21"/>
    </row>
    <row r="18" spans="1:3" ht="15">
      <c r="A18" s="29" t="s">
        <v>575</v>
      </c>
      <c r="B18" s="26" t="s">
        <v>301</v>
      </c>
      <c r="C18" s="21"/>
    </row>
    <row r="19" spans="1:3" ht="15">
      <c r="A19" s="29" t="s">
        <v>576</v>
      </c>
      <c r="B19" s="26" t="s">
        <v>301</v>
      </c>
      <c r="C19" s="21"/>
    </row>
    <row r="20" spans="1:3" ht="15">
      <c r="A20" s="29" t="s">
        <v>577</v>
      </c>
      <c r="B20" s="26" t="s">
        <v>301</v>
      </c>
      <c r="C20" s="21"/>
    </row>
    <row r="21" spans="1:3" ht="15">
      <c r="A21" s="29" t="s">
        <v>578</v>
      </c>
      <c r="B21" s="26" t="s">
        <v>301</v>
      </c>
      <c r="C21" s="21"/>
    </row>
    <row r="22" spans="1:3" ht="15">
      <c r="A22" s="29" t="s">
        <v>579</v>
      </c>
      <c r="B22" s="26" t="s">
        <v>301</v>
      </c>
      <c r="C22" s="21"/>
    </row>
    <row r="23" spans="1:3" ht="15">
      <c r="A23" s="29" t="s">
        <v>580</v>
      </c>
      <c r="B23" s="26" t="s">
        <v>301</v>
      </c>
      <c r="C23" s="21"/>
    </row>
    <row r="24" spans="1:3" ht="15">
      <c r="A24" s="29" t="s">
        <v>581</v>
      </c>
      <c r="B24" s="26" t="s">
        <v>301</v>
      </c>
      <c r="C24" s="21"/>
    </row>
    <row r="25" spans="1:3" ht="15">
      <c r="A25" s="29" t="s">
        <v>582</v>
      </c>
      <c r="B25" s="26" t="s">
        <v>301</v>
      </c>
      <c r="C25" s="21"/>
    </row>
    <row r="26" spans="1:3" ht="15">
      <c r="A26" s="29" t="s">
        <v>583</v>
      </c>
      <c r="B26" s="26" t="s">
        <v>301</v>
      </c>
      <c r="C26" s="21"/>
    </row>
    <row r="27" spans="1:3" ht="25.5">
      <c r="A27" s="27" t="s">
        <v>584</v>
      </c>
      <c r="B27" s="109" t="s">
        <v>301</v>
      </c>
      <c r="C27" s="21"/>
    </row>
    <row r="28" spans="1:3" ht="15">
      <c r="A28" s="29" t="s">
        <v>574</v>
      </c>
      <c r="B28" s="26" t="s">
        <v>303</v>
      </c>
      <c r="C28" s="21"/>
    </row>
    <row r="29" spans="1:3" ht="15">
      <c r="A29" s="29" t="s">
        <v>575</v>
      </c>
      <c r="B29" s="26" t="s">
        <v>303</v>
      </c>
      <c r="C29" s="21"/>
    </row>
    <row r="30" spans="1:3" ht="15">
      <c r="A30" s="29" t="s">
        <v>576</v>
      </c>
      <c r="B30" s="26" t="s">
        <v>303</v>
      </c>
      <c r="C30" s="21"/>
    </row>
    <row r="31" spans="1:3" ht="15">
      <c r="A31" s="29" t="s">
        <v>577</v>
      </c>
      <c r="B31" s="26" t="s">
        <v>303</v>
      </c>
      <c r="C31" s="21"/>
    </row>
    <row r="32" spans="1:3" ht="15">
      <c r="A32" s="29" t="s">
        <v>578</v>
      </c>
      <c r="B32" s="26" t="s">
        <v>303</v>
      </c>
      <c r="C32" s="21"/>
    </row>
    <row r="33" spans="1:3" ht="15">
      <c r="A33" s="29" t="s">
        <v>579</v>
      </c>
      <c r="B33" s="26" t="s">
        <v>303</v>
      </c>
      <c r="C33" s="21">
        <v>13432</v>
      </c>
    </row>
    <row r="34" spans="1:3" ht="15">
      <c r="A34" s="29" t="s">
        <v>580</v>
      </c>
      <c r="B34" s="26" t="s">
        <v>303</v>
      </c>
      <c r="C34" s="21"/>
    </row>
    <row r="35" spans="1:3" ht="15">
      <c r="A35" s="29" t="s">
        <v>581</v>
      </c>
      <c r="B35" s="26" t="s">
        <v>303</v>
      </c>
      <c r="C35" s="21"/>
    </row>
    <row r="36" spans="1:3" ht="15">
      <c r="A36" s="29" t="s">
        <v>582</v>
      </c>
      <c r="B36" s="26" t="s">
        <v>303</v>
      </c>
      <c r="C36" s="21"/>
    </row>
    <row r="37" spans="1:3" ht="15">
      <c r="A37" s="45" t="s">
        <v>583</v>
      </c>
      <c r="B37" s="141" t="s">
        <v>303</v>
      </c>
      <c r="C37" s="47"/>
    </row>
    <row r="38" spans="1:3" ht="15">
      <c r="A38" s="202" t="s">
        <v>585</v>
      </c>
      <c r="B38" s="199" t="s">
        <v>303</v>
      </c>
      <c r="C38" s="50">
        <f>SUM(C28:C37)</f>
        <v>13432</v>
      </c>
    </row>
    <row r="39" spans="1:3" ht="15">
      <c r="A39" s="55" t="s">
        <v>574</v>
      </c>
      <c r="B39" s="201" t="s">
        <v>369</v>
      </c>
      <c r="C39" s="37"/>
    </row>
    <row r="40" spans="1:3" ht="15">
      <c r="A40" s="29" t="s">
        <v>575</v>
      </c>
      <c r="B40" s="26" t="s">
        <v>369</v>
      </c>
      <c r="C40" s="21"/>
    </row>
    <row r="41" spans="1:3" ht="15">
      <c r="A41" s="29" t="s">
        <v>576</v>
      </c>
      <c r="B41" s="26" t="s">
        <v>369</v>
      </c>
      <c r="C41" s="21"/>
    </row>
    <row r="42" spans="1:3" ht="15">
      <c r="A42" s="29" t="s">
        <v>577</v>
      </c>
      <c r="B42" s="26" t="s">
        <v>369</v>
      </c>
      <c r="C42" s="21"/>
    </row>
    <row r="43" spans="1:3" ht="15">
      <c r="A43" s="29" t="s">
        <v>578</v>
      </c>
      <c r="B43" s="26" t="s">
        <v>369</v>
      </c>
      <c r="C43" s="21"/>
    </row>
    <row r="44" spans="1:3" ht="15">
      <c r="A44" s="29" t="s">
        <v>579</v>
      </c>
      <c r="B44" s="26" t="s">
        <v>369</v>
      </c>
      <c r="C44" s="21"/>
    </row>
    <row r="45" spans="1:3" ht="15">
      <c r="A45" s="29" t="s">
        <v>580</v>
      </c>
      <c r="B45" s="26" t="s">
        <v>369</v>
      </c>
      <c r="C45" s="21"/>
    </row>
    <row r="46" spans="1:3" ht="15">
      <c r="A46" s="29" t="s">
        <v>581</v>
      </c>
      <c r="B46" s="26" t="s">
        <v>369</v>
      </c>
      <c r="C46" s="21"/>
    </row>
    <row r="47" spans="1:3" ht="15">
      <c r="A47" s="29" t="s">
        <v>582</v>
      </c>
      <c r="B47" s="26" t="s">
        <v>369</v>
      </c>
      <c r="C47" s="21"/>
    </row>
    <row r="48" spans="1:3" ht="15">
      <c r="A48" s="29" t="s">
        <v>583</v>
      </c>
      <c r="B48" s="26" t="s">
        <v>369</v>
      </c>
      <c r="C48" s="21"/>
    </row>
    <row r="49" spans="1:3" ht="25.5">
      <c r="A49" s="27" t="s">
        <v>586</v>
      </c>
      <c r="B49" s="109" t="s">
        <v>369</v>
      </c>
      <c r="C49" s="21"/>
    </row>
    <row r="50" spans="1:3" ht="15">
      <c r="A50" s="29" t="s">
        <v>587</v>
      </c>
      <c r="B50" s="26" t="s">
        <v>371</v>
      </c>
      <c r="C50" s="21"/>
    </row>
    <row r="51" spans="1:3" ht="15">
      <c r="A51" s="29" t="s">
        <v>575</v>
      </c>
      <c r="B51" s="26" t="s">
        <v>371</v>
      </c>
      <c r="C51" s="21"/>
    </row>
    <row r="52" spans="1:3" ht="15">
      <c r="A52" s="29" t="s">
        <v>576</v>
      </c>
      <c r="B52" s="26" t="s">
        <v>371</v>
      </c>
      <c r="C52" s="21"/>
    </row>
    <row r="53" spans="1:3" ht="15">
      <c r="A53" s="29" t="s">
        <v>577</v>
      </c>
      <c r="B53" s="26" t="s">
        <v>371</v>
      </c>
      <c r="C53" s="21"/>
    </row>
    <row r="54" spans="1:3" ht="15">
      <c r="A54" s="29" t="s">
        <v>578</v>
      </c>
      <c r="B54" s="26" t="s">
        <v>371</v>
      </c>
      <c r="C54" s="21"/>
    </row>
    <row r="55" spans="1:3" ht="15">
      <c r="A55" s="29" t="s">
        <v>579</v>
      </c>
      <c r="B55" s="26" t="s">
        <v>371</v>
      </c>
      <c r="C55" s="21"/>
    </row>
    <row r="56" spans="1:3" ht="15">
      <c r="A56" s="29" t="s">
        <v>580</v>
      </c>
      <c r="B56" s="26" t="s">
        <v>371</v>
      </c>
      <c r="C56" s="21"/>
    </row>
    <row r="57" spans="1:3" ht="15">
      <c r="A57" s="29" t="s">
        <v>581</v>
      </c>
      <c r="B57" s="26" t="s">
        <v>371</v>
      </c>
      <c r="C57" s="21"/>
    </row>
    <row r="58" spans="1:3" ht="15">
      <c r="A58" s="29" t="s">
        <v>582</v>
      </c>
      <c r="B58" s="26" t="s">
        <v>371</v>
      </c>
      <c r="C58" s="21"/>
    </row>
    <row r="59" spans="1:3" ht="15">
      <c r="A59" s="29" t="s">
        <v>583</v>
      </c>
      <c r="B59" s="26" t="s">
        <v>371</v>
      </c>
      <c r="C59" s="21"/>
    </row>
    <row r="60" spans="1:3" ht="25.5">
      <c r="A60" s="27" t="s">
        <v>588</v>
      </c>
      <c r="B60" s="109" t="s">
        <v>371</v>
      </c>
      <c r="C60" s="21"/>
    </row>
    <row r="61" spans="1:3" ht="15">
      <c r="A61" s="29" t="s">
        <v>574</v>
      </c>
      <c r="B61" s="26" t="s">
        <v>373</v>
      </c>
      <c r="C61" s="21"/>
    </row>
    <row r="62" spans="1:3" ht="15">
      <c r="A62" s="29" t="s">
        <v>575</v>
      </c>
      <c r="B62" s="26" t="s">
        <v>373</v>
      </c>
      <c r="C62" s="21"/>
    </row>
    <row r="63" spans="1:3" ht="15">
      <c r="A63" s="29" t="s">
        <v>576</v>
      </c>
      <c r="B63" s="26" t="s">
        <v>373</v>
      </c>
      <c r="C63" s="21"/>
    </row>
    <row r="64" spans="1:3" ht="15">
      <c r="A64" s="29" t="s">
        <v>577</v>
      </c>
      <c r="B64" s="26" t="s">
        <v>373</v>
      </c>
      <c r="C64" s="21"/>
    </row>
    <row r="65" spans="1:3" ht="15">
      <c r="A65" s="29" t="s">
        <v>578</v>
      </c>
      <c r="B65" s="26" t="s">
        <v>373</v>
      </c>
      <c r="C65" s="21"/>
    </row>
    <row r="66" spans="1:3" ht="15">
      <c r="A66" s="29" t="s">
        <v>579</v>
      </c>
      <c r="B66" s="26" t="s">
        <v>373</v>
      </c>
      <c r="C66" s="21">
        <v>10335</v>
      </c>
    </row>
    <row r="67" spans="1:3" ht="15">
      <c r="A67" s="29" t="s">
        <v>580</v>
      </c>
      <c r="B67" s="26" t="s">
        <v>373</v>
      </c>
      <c r="C67" s="21"/>
    </row>
    <row r="68" spans="1:3" ht="15">
      <c r="A68" s="29" t="s">
        <v>581</v>
      </c>
      <c r="B68" s="26" t="s">
        <v>373</v>
      </c>
      <c r="C68" s="21"/>
    </row>
    <row r="69" spans="1:3" ht="15">
      <c r="A69" s="29" t="s">
        <v>582</v>
      </c>
      <c r="B69" s="26" t="s">
        <v>373</v>
      </c>
      <c r="C69" s="21"/>
    </row>
    <row r="70" spans="1:3" ht="15">
      <c r="A70" s="29" t="s">
        <v>583</v>
      </c>
      <c r="B70" s="26" t="s">
        <v>373</v>
      </c>
      <c r="C70" s="21"/>
    </row>
    <row r="71" spans="1:3" ht="15">
      <c r="A71" s="27" t="s">
        <v>372</v>
      </c>
      <c r="B71" s="109" t="s">
        <v>373</v>
      </c>
      <c r="C71" s="211">
        <f>SUM(C61:C70)</f>
        <v>10335</v>
      </c>
    </row>
    <row r="72" spans="1:3" ht="15">
      <c r="A72" s="29" t="s">
        <v>589</v>
      </c>
      <c r="B72" s="24" t="s">
        <v>359</v>
      </c>
      <c r="C72" s="21"/>
    </row>
    <row r="73" spans="1:3" ht="15">
      <c r="A73" s="29" t="s">
        <v>590</v>
      </c>
      <c r="B73" s="24" t="s">
        <v>359</v>
      </c>
      <c r="C73" s="21"/>
    </row>
    <row r="74" spans="1:3" ht="15">
      <c r="A74" s="29" t="s">
        <v>591</v>
      </c>
      <c r="B74" s="24" t="s">
        <v>359</v>
      </c>
      <c r="C74" s="21">
        <v>600</v>
      </c>
    </row>
    <row r="75" spans="1:3" ht="15">
      <c r="A75" s="24" t="s">
        <v>592</v>
      </c>
      <c r="B75" s="24" t="s">
        <v>359</v>
      </c>
      <c r="C75" s="21"/>
    </row>
    <row r="76" spans="1:3" ht="15">
      <c r="A76" s="24" t="s">
        <v>593</v>
      </c>
      <c r="B76" s="24" t="s">
        <v>359</v>
      </c>
      <c r="C76" s="21"/>
    </row>
    <row r="77" spans="1:3" ht="15">
      <c r="A77" s="24" t="s">
        <v>594</v>
      </c>
      <c r="B77" s="24" t="s">
        <v>359</v>
      </c>
      <c r="C77" s="21"/>
    </row>
    <row r="78" spans="1:3" ht="15">
      <c r="A78" s="29" t="s">
        <v>595</v>
      </c>
      <c r="B78" s="24" t="s">
        <v>359</v>
      </c>
      <c r="C78" s="21"/>
    </row>
    <row r="79" spans="1:3" ht="15">
      <c r="A79" s="29" t="s">
        <v>596</v>
      </c>
      <c r="B79" s="24" t="s">
        <v>359</v>
      </c>
      <c r="C79" s="21"/>
    </row>
    <row r="80" spans="1:3" ht="15">
      <c r="A80" s="29" t="s">
        <v>597</v>
      </c>
      <c r="B80" s="24" t="s">
        <v>359</v>
      </c>
      <c r="C80" s="21"/>
    </row>
    <row r="81" spans="1:3" ht="15">
      <c r="A81" s="45" t="s">
        <v>598</v>
      </c>
      <c r="B81" s="46" t="s">
        <v>359</v>
      </c>
      <c r="C81" s="47"/>
    </row>
    <row r="82" spans="1:3" ht="25.5">
      <c r="A82" s="202" t="s">
        <v>599</v>
      </c>
      <c r="B82" s="199" t="s">
        <v>359</v>
      </c>
      <c r="C82" s="50">
        <f>SUM(C72:C81)</f>
        <v>600</v>
      </c>
    </row>
    <row r="83" spans="1:3" ht="15">
      <c r="A83" s="55" t="s">
        <v>589</v>
      </c>
      <c r="B83" s="56" t="s">
        <v>361</v>
      </c>
      <c r="C83" s="37"/>
    </row>
    <row r="84" spans="1:3" ht="15">
      <c r="A84" s="29" t="s">
        <v>590</v>
      </c>
      <c r="B84" s="24" t="s">
        <v>361</v>
      </c>
      <c r="C84" s="21"/>
    </row>
    <row r="85" spans="1:3" ht="15">
      <c r="A85" s="29" t="s">
        <v>591</v>
      </c>
      <c r="B85" s="24" t="s">
        <v>361</v>
      </c>
      <c r="C85" s="21"/>
    </row>
    <row r="86" spans="1:3" ht="15">
      <c r="A86" s="24" t="s">
        <v>592</v>
      </c>
      <c r="B86" s="24" t="s">
        <v>361</v>
      </c>
      <c r="C86" s="21"/>
    </row>
    <row r="87" spans="1:3" ht="15">
      <c r="A87" s="24" t="s">
        <v>593</v>
      </c>
      <c r="B87" s="24" t="s">
        <v>361</v>
      </c>
      <c r="C87" s="21"/>
    </row>
    <row r="88" spans="1:3" ht="15">
      <c r="A88" s="24" t="s">
        <v>594</v>
      </c>
      <c r="B88" s="24" t="s">
        <v>361</v>
      </c>
      <c r="C88" s="21"/>
    </row>
    <row r="89" spans="1:3" ht="15">
      <c r="A89" s="29" t="s">
        <v>595</v>
      </c>
      <c r="B89" s="24" t="s">
        <v>361</v>
      </c>
      <c r="C89" s="21"/>
    </row>
    <row r="90" spans="1:3" ht="15">
      <c r="A90" s="29" t="s">
        <v>600</v>
      </c>
      <c r="B90" s="24" t="s">
        <v>361</v>
      </c>
      <c r="C90" s="21"/>
    </row>
    <row r="91" spans="1:3" ht="15">
      <c r="A91" s="29" t="s">
        <v>597</v>
      </c>
      <c r="B91" s="24" t="s">
        <v>361</v>
      </c>
      <c r="C91" s="21"/>
    </row>
    <row r="92" spans="1:3" ht="15">
      <c r="A92" s="29" t="s">
        <v>598</v>
      </c>
      <c r="B92" s="24" t="s">
        <v>361</v>
      </c>
      <c r="C92" s="21"/>
    </row>
    <row r="93" spans="1:3" ht="14.25">
      <c r="A93" s="39" t="s">
        <v>601</v>
      </c>
      <c r="B93" s="109" t="s">
        <v>361</v>
      </c>
      <c r="C93" s="21"/>
    </row>
    <row r="94" spans="1:3" ht="15">
      <c r="A94" s="29" t="s">
        <v>589</v>
      </c>
      <c r="B94" s="24" t="s">
        <v>391</v>
      </c>
      <c r="C94" s="21"/>
    </row>
    <row r="95" spans="1:3" ht="15">
      <c r="A95" s="29" t="s">
        <v>590</v>
      </c>
      <c r="B95" s="24" t="s">
        <v>391</v>
      </c>
      <c r="C95" s="21"/>
    </row>
    <row r="96" spans="1:3" ht="15">
      <c r="A96" s="29" t="s">
        <v>591</v>
      </c>
      <c r="B96" s="24" t="s">
        <v>391</v>
      </c>
      <c r="C96" s="21"/>
    </row>
    <row r="97" spans="1:3" ht="15">
      <c r="A97" s="24" t="s">
        <v>592</v>
      </c>
      <c r="B97" s="24" t="s">
        <v>391</v>
      </c>
      <c r="C97" s="21"/>
    </row>
    <row r="98" spans="1:3" ht="15">
      <c r="A98" s="24" t="s">
        <v>593</v>
      </c>
      <c r="B98" s="24" t="s">
        <v>391</v>
      </c>
      <c r="C98" s="21"/>
    </row>
    <row r="99" spans="1:3" ht="15">
      <c r="A99" s="24" t="s">
        <v>594</v>
      </c>
      <c r="B99" s="24" t="s">
        <v>391</v>
      </c>
      <c r="C99" s="21"/>
    </row>
    <row r="100" spans="1:3" ht="15">
      <c r="A100" s="29" t="s">
        <v>595</v>
      </c>
      <c r="B100" s="24" t="s">
        <v>391</v>
      </c>
      <c r="C100" s="21"/>
    </row>
    <row r="101" spans="1:3" ht="15">
      <c r="A101" s="29" t="s">
        <v>596</v>
      </c>
      <c r="B101" s="24" t="s">
        <v>391</v>
      </c>
      <c r="C101" s="21"/>
    </row>
    <row r="102" spans="1:3" ht="15">
      <c r="A102" s="29" t="s">
        <v>597</v>
      </c>
      <c r="B102" s="24" t="s">
        <v>391</v>
      </c>
      <c r="C102" s="21"/>
    </row>
    <row r="103" spans="1:3" ht="15">
      <c r="A103" s="29" t="s">
        <v>598</v>
      </c>
      <c r="B103" s="24" t="s">
        <v>391</v>
      </c>
      <c r="C103" s="21"/>
    </row>
    <row r="104" spans="1:3" ht="25.5">
      <c r="A104" s="27" t="s">
        <v>602</v>
      </c>
      <c r="B104" s="109" t="s">
        <v>391</v>
      </c>
      <c r="C104" s="21"/>
    </row>
    <row r="105" spans="1:3" ht="15">
      <c r="A105" s="29" t="s">
        <v>589</v>
      </c>
      <c r="B105" s="24" t="s">
        <v>393</v>
      </c>
      <c r="C105" s="21"/>
    </row>
    <row r="106" spans="1:3" ht="15">
      <c r="A106" s="29" t="s">
        <v>590</v>
      </c>
      <c r="B106" s="24" t="s">
        <v>393</v>
      </c>
      <c r="C106" s="21"/>
    </row>
    <row r="107" spans="1:3" ht="15">
      <c r="A107" s="29" t="s">
        <v>591</v>
      </c>
      <c r="B107" s="24" t="s">
        <v>393</v>
      </c>
      <c r="C107" s="21"/>
    </row>
    <row r="108" spans="1:3" ht="15">
      <c r="A108" s="24" t="s">
        <v>592</v>
      </c>
      <c r="B108" s="24" t="s">
        <v>393</v>
      </c>
      <c r="C108" s="21"/>
    </row>
    <row r="109" spans="1:3" ht="15">
      <c r="A109" s="24" t="s">
        <v>593</v>
      </c>
      <c r="B109" s="24" t="s">
        <v>393</v>
      </c>
      <c r="C109" s="21"/>
    </row>
    <row r="110" spans="1:3" ht="15">
      <c r="A110" s="24" t="s">
        <v>594</v>
      </c>
      <c r="B110" s="24" t="s">
        <v>393</v>
      </c>
      <c r="C110" s="21"/>
    </row>
    <row r="111" spans="1:3" ht="15">
      <c r="A111" s="29" t="s">
        <v>595</v>
      </c>
      <c r="B111" s="24" t="s">
        <v>393</v>
      </c>
      <c r="C111" s="21"/>
    </row>
    <row r="112" spans="1:3" ht="15">
      <c r="A112" s="29" t="s">
        <v>600</v>
      </c>
      <c r="B112" s="24" t="s">
        <v>393</v>
      </c>
      <c r="C112" s="21"/>
    </row>
    <row r="113" spans="1:3" ht="15">
      <c r="A113" s="29" t="s">
        <v>597</v>
      </c>
      <c r="B113" s="24" t="s">
        <v>393</v>
      </c>
      <c r="C113" s="21"/>
    </row>
    <row r="114" spans="1:3" ht="15">
      <c r="A114" s="29" t="s">
        <v>598</v>
      </c>
      <c r="B114" s="24" t="s">
        <v>393</v>
      </c>
      <c r="C114" s="21"/>
    </row>
    <row r="115" spans="1:3" ht="14.25">
      <c r="A115" s="39" t="s">
        <v>603</v>
      </c>
      <c r="B115" s="109" t="s">
        <v>393</v>
      </c>
      <c r="C115" s="21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 r:id="rId1"/>
  <headerFooter alignWithMargins="0">
    <oddHeader>&amp;C&amp;"Times New Roman,Normál"&amp;12 17.melléklet a .....1..../2014.(....III.10......)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38" sqref="A38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349" t="s">
        <v>631</v>
      </c>
      <c r="B1" s="349"/>
      <c r="C1" s="349"/>
    </row>
    <row r="2" spans="1:3" ht="26.25" customHeight="1">
      <c r="A2" s="350" t="s">
        <v>604</v>
      </c>
      <c r="B2" s="350"/>
      <c r="C2" s="350"/>
    </row>
    <row r="4" spans="1:3" ht="25.5">
      <c r="A4" s="7" t="s">
        <v>506</v>
      </c>
      <c r="B4" s="19" t="s">
        <v>28</v>
      </c>
      <c r="C4" s="190" t="s">
        <v>510</v>
      </c>
    </row>
    <row r="5" spans="1:3" ht="15">
      <c r="A5" s="24" t="s">
        <v>605</v>
      </c>
      <c r="B5" s="24" t="s">
        <v>317</v>
      </c>
      <c r="C5" s="21"/>
    </row>
    <row r="6" spans="1:3" ht="15">
      <c r="A6" s="24" t="s">
        <v>606</v>
      </c>
      <c r="B6" s="24" t="s">
        <v>317</v>
      </c>
      <c r="C6" s="21"/>
    </row>
    <row r="7" spans="1:3" ht="15">
      <c r="A7" s="24" t="s">
        <v>607</v>
      </c>
      <c r="B7" s="24" t="s">
        <v>317</v>
      </c>
      <c r="C7" s="21">
        <v>60</v>
      </c>
    </row>
    <row r="8" spans="1:3" ht="15">
      <c r="A8" s="46" t="s">
        <v>608</v>
      </c>
      <c r="B8" s="46" t="s">
        <v>317</v>
      </c>
      <c r="C8" s="47"/>
    </row>
    <row r="9" spans="1:3" ht="15">
      <c r="A9" s="202" t="s">
        <v>316</v>
      </c>
      <c r="B9" s="199" t="s">
        <v>317</v>
      </c>
      <c r="C9" s="50">
        <f>SUM(C5:C8)</f>
        <v>60</v>
      </c>
    </row>
    <row r="10" spans="1:3" ht="15">
      <c r="A10" s="202" t="s">
        <v>318</v>
      </c>
      <c r="B10" s="199" t="s">
        <v>319</v>
      </c>
      <c r="C10" s="50"/>
    </row>
    <row r="11" spans="1:3" ht="27">
      <c r="A11" s="203" t="s">
        <v>609</v>
      </c>
      <c r="B11" s="203" t="s">
        <v>319</v>
      </c>
      <c r="C11" s="37"/>
    </row>
    <row r="12" spans="1:3" ht="14.25">
      <c r="A12" s="204" t="s">
        <v>610</v>
      </c>
      <c r="B12" s="204" t="s">
        <v>319</v>
      </c>
      <c r="C12" s="47"/>
    </row>
    <row r="13" spans="1:3" ht="15">
      <c r="A13" s="202" t="s">
        <v>324</v>
      </c>
      <c r="B13" s="199" t="s">
        <v>325</v>
      </c>
      <c r="C13" s="50">
        <v>840</v>
      </c>
    </row>
    <row r="14" spans="1:3" ht="14.25">
      <c r="A14" s="203" t="s">
        <v>611</v>
      </c>
      <c r="B14" s="203" t="s">
        <v>325</v>
      </c>
      <c r="C14" s="37"/>
    </row>
    <row r="15" spans="1:3" ht="14.25">
      <c r="A15" s="160" t="s">
        <v>612</v>
      </c>
      <c r="B15" s="160" t="s">
        <v>325</v>
      </c>
      <c r="C15" s="21">
        <v>840</v>
      </c>
    </row>
    <row r="16" spans="1:3" ht="14.25">
      <c r="A16" s="160" t="s">
        <v>613</v>
      </c>
      <c r="B16" s="160" t="s">
        <v>325</v>
      </c>
      <c r="C16" s="21"/>
    </row>
    <row r="17" spans="1:3" ht="14.25">
      <c r="A17" s="204" t="s">
        <v>614</v>
      </c>
      <c r="B17" s="204" t="s">
        <v>325</v>
      </c>
      <c r="C17" s="47"/>
    </row>
    <row r="18" spans="1:3" ht="15">
      <c r="A18" s="202" t="s">
        <v>615</v>
      </c>
      <c r="B18" s="199" t="s">
        <v>327</v>
      </c>
      <c r="C18" s="50">
        <f>SUM(C19+C20)</f>
        <v>0</v>
      </c>
    </row>
    <row r="19" spans="1:3" ht="14.25">
      <c r="A19" s="203" t="s">
        <v>616</v>
      </c>
      <c r="B19" s="203" t="s">
        <v>327</v>
      </c>
      <c r="C19" s="37"/>
    </row>
    <row r="20" spans="1:3" ht="14.25">
      <c r="A20" s="204" t="s">
        <v>617</v>
      </c>
      <c r="B20" s="204" t="s">
        <v>327</v>
      </c>
      <c r="C20" s="47"/>
    </row>
    <row r="21" spans="1:3" ht="15">
      <c r="A21" s="202" t="s">
        <v>328</v>
      </c>
      <c r="B21" s="199" t="s">
        <v>329</v>
      </c>
      <c r="C21" s="50">
        <f>SUM(C10+C13+C18)</f>
        <v>840</v>
      </c>
    </row>
    <row r="22" spans="1:3" ht="15">
      <c r="A22" s="56" t="s">
        <v>618</v>
      </c>
      <c r="B22" s="56" t="s">
        <v>331</v>
      </c>
      <c r="C22" s="37"/>
    </row>
    <row r="23" spans="1:3" ht="15">
      <c r="A23" s="24" t="s">
        <v>619</v>
      </c>
      <c r="B23" s="24" t="s">
        <v>331</v>
      </c>
      <c r="C23" s="21"/>
    </row>
    <row r="24" spans="1:3" ht="15">
      <c r="A24" s="24" t="s">
        <v>620</v>
      </c>
      <c r="B24" s="24" t="s">
        <v>331</v>
      </c>
      <c r="C24" s="21"/>
    </row>
    <row r="25" spans="1:3" ht="15">
      <c r="A25" s="24" t="s">
        <v>621</v>
      </c>
      <c r="B25" s="24" t="s">
        <v>331</v>
      </c>
      <c r="C25" s="21"/>
    </row>
    <row r="26" spans="1:3" ht="15">
      <c r="A26" s="24" t="s">
        <v>622</v>
      </c>
      <c r="B26" s="24" t="s">
        <v>331</v>
      </c>
      <c r="C26" s="21"/>
    </row>
    <row r="27" spans="1:3" ht="15">
      <c r="A27" s="24" t="s">
        <v>623</v>
      </c>
      <c r="B27" s="24" t="s">
        <v>331</v>
      </c>
      <c r="C27" s="21"/>
    </row>
    <row r="28" spans="1:3" ht="15">
      <c r="A28" s="24" t="s">
        <v>624</v>
      </c>
      <c r="B28" s="24" t="s">
        <v>331</v>
      </c>
      <c r="C28" s="21"/>
    </row>
    <row r="29" spans="1:3" ht="15">
      <c r="A29" s="24" t="s">
        <v>625</v>
      </c>
      <c r="B29" s="24" t="s">
        <v>331</v>
      </c>
      <c r="C29" s="21"/>
    </row>
    <row r="30" spans="1:3" ht="30">
      <c r="A30" s="24" t="s">
        <v>626</v>
      </c>
      <c r="B30" s="24" t="s">
        <v>331</v>
      </c>
      <c r="C30" s="21"/>
    </row>
    <row r="31" spans="1:3" ht="15">
      <c r="A31" s="46" t="s">
        <v>627</v>
      </c>
      <c r="B31" s="46" t="s">
        <v>331</v>
      </c>
      <c r="C31" s="47"/>
    </row>
    <row r="32" spans="1:3" ht="15">
      <c r="A32" s="202" t="s">
        <v>330</v>
      </c>
      <c r="B32" s="199" t="s">
        <v>331</v>
      </c>
      <c r="C32" s="50">
        <f>SUM(C22:C31)</f>
        <v>0</v>
      </c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 r:id="rId1"/>
  <headerFooter alignWithMargins="0">
    <oddHeader>&amp;C&amp;"Times New Roman,Normál"&amp;12 18. melléklet a .....1..../2014.(.III.10........)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G18"/>
  <sheetViews>
    <sheetView workbookViewId="0" topLeftCell="A2">
      <selection activeCell="H28" sqref="H28"/>
    </sheetView>
  </sheetViews>
  <sheetFormatPr defaultColWidth="9.140625" defaultRowHeight="15"/>
  <sheetData>
    <row r="3" spans="1:7" ht="14.25">
      <c r="A3" s="347" t="s">
        <v>647</v>
      </c>
      <c r="B3" s="347"/>
      <c r="C3" s="347"/>
      <c r="D3" s="347"/>
      <c r="E3" s="347"/>
      <c r="F3" s="347"/>
      <c r="G3" s="347"/>
    </row>
    <row r="4" spans="1:7" ht="14.25">
      <c r="A4" s="267"/>
      <c r="B4" s="267"/>
      <c r="C4" s="267"/>
      <c r="D4" s="267"/>
      <c r="E4" s="267"/>
      <c r="F4" s="267"/>
      <c r="G4" s="267"/>
    </row>
    <row r="5" spans="1:7" ht="14.25">
      <c r="A5" s="267"/>
      <c r="B5" s="267"/>
      <c r="C5" s="267"/>
      <c r="D5" s="267"/>
      <c r="E5" s="267"/>
      <c r="F5" s="267"/>
      <c r="G5" s="267"/>
    </row>
    <row r="6" spans="1:7" ht="14.25">
      <c r="A6" s="267"/>
      <c r="B6" s="267"/>
      <c r="C6" s="267"/>
      <c r="D6" s="267"/>
      <c r="E6" s="267"/>
      <c r="F6" s="267"/>
      <c r="G6" s="267"/>
    </row>
    <row r="7" spans="1:7" ht="14.25">
      <c r="A7" s="267"/>
      <c r="B7" s="267"/>
      <c r="C7" s="267"/>
      <c r="D7" s="267"/>
      <c r="E7" s="267"/>
      <c r="F7" s="267"/>
      <c r="G7" s="267"/>
    </row>
    <row r="8" spans="1:7" ht="14.25">
      <c r="A8" s="267"/>
      <c r="B8" s="267"/>
      <c r="C8" s="267"/>
      <c r="D8" s="267"/>
      <c r="E8" s="267"/>
      <c r="F8" s="267"/>
      <c r="G8" s="267"/>
    </row>
    <row r="10" spans="1:7" ht="14.25">
      <c r="A10" s="357"/>
      <c r="B10" s="344"/>
      <c r="C10" s="268">
        <v>2014</v>
      </c>
      <c r="D10" s="268">
        <v>2015</v>
      </c>
      <c r="E10" s="268">
        <v>2016</v>
      </c>
      <c r="F10" s="268">
        <v>2017</v>
      </c>
      <c r="G10" s="268">
        <v>2018</v>
      </c>
    </row>
    <row r="11" spans="1:7" ht="14.25">
      <c r="A11" s="357" t="s">
        <v>648</v>
      </c>
      <c r="B11" s="344"/>
      <c r="C11" s="269"/>
      <c r="D11" s="269"/>
      <c r="E11" s="269"/>
      <c r="F11" s="269"/>
      <c r="G11" s="269"/>
    </row>
    <row r="12" spans="1:7" ht="14.25">
      <c r="A12" s="357" t="s">
        <v>649</v>
      </c>
      <c r="B12" s="344"/>
      <c r="C12" s="269"/>
      <c r="D12" s="269"/>
      <c r="E12" s="269"/>
      <c r="F12" s="269"/>
      <c r="G12" s="269"/>
    </row>
    <row r="13" spans="1:7" ht="14.25">
      <c r="A13" s="355" t="s">
        <v>650</v>
      </c>
      <c r="B13" s="356"/>
      <c r="C13" s="269"/>
      <c r="D13" s="269"/>
      <c r="E13" s="269"/>
      <c r="F13" s="269"/>
      <c r="G13" s="269"/>
    </row>
    <row r="14" spans="1:7" ht="14.25">
      <c r="A14" s="355" t="s">
        <v>651</v>
      </c>
      <c r="B14" s="356"/>
      <c r="C14" s="269"/>
      <c r="D14" s="269"/>
      <c r="E14" s="269"/>
      <c r="F14" s="269"/>
      <c r="G14" s="269"/>
    </row>
    <row r="15" spans="1:7" ht="14.25">
      <c r="A15" s="357" t="s">
        <v>652</v>
      </c>
      <c r="B15" s="344"/>
      <c r="C15" s="269"/>
      <c r="D15" s="269"/>
      <c r="E15" s="269"/>
      <c r="F15" s="269"/>
      <c r="G15" s="269"/>
    </row>
    <row r="16" spans="1:7" ht="14.25">
      <c r="A16" s="269" t="s">
        <v>653</v>
      </c>
      <c r="B16" s="269"/>
      <c r="C16" s="269"/>
      <c r="D16" s="269"/>
      <c r="E16" s="269"/>
      <c r="F16" s="269"/>
      <c r="G16" s="269"/>
    </row>
    <row r="17" spans="1:7" ht="15" thickBot="1">
      <c r="A17" s="270" t="s">
        <v>654</v>
      </c>
      <c r="B17" s="270"/>
      <c r="C17" s="270"/>
      <c r="D17" s="270"/>
      <c r="E17" s="270"/>
      <c r="F17" s="270"/>
      <c r="G17" s="270"/>
    </row>
    <row r="18" spans="1:7" ht="15" thickBot="1">
      <c r="A18" s="345" t="s">
        <v>655</v>
      </c>
      <c r="B18" s="346"/>
      <c r="C18" s="219">
        <v>0</v>
      </c>
      <c r="D18" s="219">
        <v>0</v>
      </c>
      <c r="E18" s="219">
        <v>0</v>
      </c>
      <c r="F18" s="219">
        <v>0</v>
      </c>
      <c r="G18" s="220">
        <v>0</v>
      </c>
    </row>
  </sheetData>
  <mergeCells count="8">
    <mergeCell ref="A3:G3"/>
    <mergeCell ref="A10:B10"/>
    <mergeCell ref="A11:B11"/>
    <mergeCell ref="A12:B12"/>
    <mergeCell ref="A13:B13"/>
    <mergeCell ref="A14:B14"/>
    <mergeCell ref="A15:B15"/>
    <mergeCell ref="A18:B1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&amp;C19. melléklet az 1/2014.(III.10.)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71"/>
  <sheetViews>
    <sheetView workbookViewId="0" topLeftCell="N86">
      <selection activeCell="V122" sqref="V122"/>
    </sheetView>
  </sheetViews>
  <sheetFormatPr defaultColWidth="9.140625" defaultRowHeight="15"/>
  <cols>
    <col min="1" max="1" width="66.421875" style="0" customWidth="1"/>
    <col min="2" max="2" width="8.7109375" style="0" customWidth="1"/>
    <col min="3" max="3" width="6.421875" style="0" customWidth="1"/>
    <col min="4" max="4" width="7.57421875" style="0" customWidth="1"/>
    <col min="5" max="5" width="8.00390625" style="0" customWidth="1"/>
    <col min="6" max="6" width="8.140625" style="0" customWidth="1"/>
    <col min="7" max="9" width="7.421875" style="0" customWidth="1"/>
    <col min="15" max="21" width="7.421875" style="0" customWidth="1"/>
    <col min="22" max="22" width="8.28125" style="0" customWidth="1"/>
    <col min="23" max="23" width="10.140625" style="0" customWidth="1"/>
    <col min="24" max="24" width="13.421875" style="0" customWidth="1"/>
    <col min="25" max="25" width="10.57421875" style="0" customWidth="1"/>
    <col min="26" max="26" width="10.421875" style="0" customWidth="1"/>
  </cols>
  <sheetData>
    <row r="1" spans="1:7" ht="21" customHeight="1">
      <c r="A1" s="349" t="s">
        <v>631</v>
      </c>
      <c r="B1" s="349"/>
      <c r="C1" s="349"/>
      <c r="D1" s="349"/>
      <c r="E1" s="349"/>
      <c r="F1" s="349"/>
      <c r="G1" s="212"/>
    </row>
    <row r="2" spans="1:7" ht="18.75" customHeight="1">
      <c r="A2" s="350" t="s">
        <v>25</v>
      </c>
      <c r="B2" s="350"/>
      <c r="C2" s="350"/>
      <c r="D2" s="350"/>
      <c r="E2" s="350"/>
      <c r="F2" s="350"/>
      <c r="G2" s="15"/>
    </row>
    <row r="3" ht="18">
      <c r="A3" s="16"/>
    </row>
    <row r="4" ht="15">
      <c r="A4" s="17" t="s">
        <v>732</v>
      </c>
    </row>
    <row r="5" spans="1:26" s="3" customFormat="1" ht="26.25">
      <c r="A5" s="213" t="s">
        <v>27</v>
      </c>
      <c r="B5" s="214" t="s">
        <v>28</v>
      </c>
      <c r="C5" s="215" t="s">
        <v>32</v>
      </c>
      <c r="D5" s="215" t="s">
        <v>35</v>
      </c>
      <c r="E5" s="215" t="s">
        <v>635</v>
      </c>
      <c r="F5" s="216" t="s">
        <v>30</v>
      </c>
      <c r="G5" s="216" t="s">
        <v>29</v>
      </c>
      <c r="H5" s="217" t="s">
        <v>33</v>
      </c>
      <c r="I5" s="217" t="s">
        <v>31</v>
      </c>
      <c r="J5" s="217" t="s">
        <v>636</v>
      </c>
      <c r="K5" s="217" t="s">
        <v>34</v>
      </c>
      <c r="L5" s="217" t="s">
        <v>267</v>
      </c>
      <c r="M5" s="217" t="s">
        <v>268</v>
      </c>
      <c r="N5" s="217" t="s">
        <v>269</v>
      </c>
      <c r="O5" s="217" t="s">
        <v>643</v>
      </c>
      <c r="P5" s="217" t="s">
        <v>644</v>
      </c>
      <c r="Q5" s="217" t="s">
        <v>635</v>
      </c>
      <c r="R5" s="217" t="s">
        <v>645</v>
      </c>
      <c r="S5" s="218" t="s">
        <v>36</v>
      </c>
      <c r="T5" s="218" t="s">
        <v>646</v>
      </c>
      <c r="U5" s="218" t="s">
        <v>37</v>
      </c>
      <c r="V5" s="218" t="s">
        <v>270</v>
      </c>
      <c r="W5" s="20"/>
      <c r="X5" s="20"/>
      <c r="Y5" s="20"/>
      <c r="Z5" s="20"/>
    </row>
    <row r="6" spans="1:26" ht="15">
      <c r="A6" s="221" t="s">
        <v>38</v>
      </c>
      <c r="B6" s="222" t="s">
        <v>39</v>
      </c>
      <c r="C6" s="223"/>
      <c r="D6" s="223"/>
      <c r="E6" s="223"/>
      <c r="F6" s="223"/>
      <c r="G6" s="223"/>
      <c r="H6" s="224"/>
      <c r="I6" s="224"/>
      <c r="J6" s="224"/>
      <c r="K6" s="224"/>
      <c r="L6" s="224">
        <v>8400</v>
      </c>
      <c r="M6" s="224"/>
      <c r="N6" s="224"/>
      <c r="O6" s="224">
        <v>1308</v>
      </c>
      <c r="P6" s="224">
        <v>1881</v>
      </c>
      <c r="Q6" s="224">
        <v>9851</v>
      </c>
      <c r="R6" s="224"/>
      <c r="S6" s="224"/>
      <c r="T6" s="224"/>
      <c r="U6" s="224"/>
      <c r="V6" s="223">
        <f>SUM(C6:U6)</f>
        <v>21440</v>
      </c>
      <c r="W6" s="22"/>
      <c r="X6" s="22"/>
      <c r="Y6" s="22"/>
      <c r="Z6" s="22"/>
    </row>
    <row r="7" spans="1:26" ht="15">
      <c r="A7" s="221" t="s">
        <v>40</v>
      </c>
      <c r="B7" s="225" t="s">
        <v>41</v>
      </c>
      <c r="C7" s="223"/>
      <c r="D7" s="223"/>
      <c r="E7" s="223"/>
      <c r="F7" s="223"/>
      <c r="G7" s="223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3">
        <f aca="true" t="shared" si="0" ref="V7:V70">SUM(C7:U7)</f>
        <v>0</v>
      </c>
      <c r="W7" s="22"/>
      <c r="X7" s="22"/>
      <c r="Y7" s="22"/>
      <c r="Z7" s="22"/>
    </row>
    <row r="8" spans="1:26" ht="15">
      <c r="A8" s="221" t="s">
        <v>42</v>
      </c>
      <c r="B8" s="225" t="s">
        <v>43</v>
      </c>
      <c r="C8" s="223"/>
      <c r="D8" s="223"/>
      <c r="E8" s="223"/>
      <c r="F8" s="223"/>
      <c r="G8" s="223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3">
        <f t="shared" si="0"/>
        <v>0</v>
      </c>
      <c r="W8" s="22"/>
      <c r="X8" s="22"/>
      <c r="Y8" s="22"/>
      <c r="Z8" s="22"/>
    </row>
    <row r="9" spans="1:26" ht="15">
      <c r="A9" s="226" t="s">
        <v>44</v>
      </c>
      <c r="B9" s="225" t="s">
        <v>45</v>
      </c>
      <c r="C9" s="223"/>
      <c r="D9" s="223"/>
      <c r="E9" s="223"/>
      <c r="F9" s="223"/>
      <c r="G9" s="223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3">
        <f t="shared" si="0"/>
        <v>0</v>
      </c>
      <c r="W9" s="22"/>
      <c r="X9" s="22"/>
      <c r="Y9" s="22"/>
      <c r="Z9" s="22"/>
    </row>
    <row r="10" spans="1:26" ht="15">
      <c r="A10" s="226" t="s">
        <v>46</v>
      </c>
      <c r="B10" s="225" t="s">
        <v>47</v>
      </c>
      <c r="C10" s="223"/>
      <c r="D10" s="223"/>
      <c r="E10" s="223"/>
      <c r="F10" s="223"/>
      <c r="G10" s="223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3">
        <f t="shared" si="0"/>
        <v>0</v>
      </c>
      <c r="W10" s="22"/>
      <c r="X10" s="22"/>
      <c r="Y10" s="22"/>
      <c r="Z10" s="22"/>
    </row>
    <row r="11" spans="1:26" ht="15">
      <c r="A11" s="226" t="s">
        <v>48</v>
      </c>
      <c r="B11" s="225" t="s">
        <v>49</v>
      </c>
      <c r="C11" s="223"/>
      <c r="D11" s="223"/>
      <c r="E11" s="223"/>
      <c r="F11" s="223"/>
      <c r="G11" s="223"/>
      <c r="H11" s="224"/>
      <c r="I11" s="224"/>
      <c r="J11" s="224"/>
      <c r="K11" s="224"/>
      <c r="L11" s="224">
        <v>236</v>
      </c>
      <c r="M11" s="224"/>
      <c r="N11" s="224"/>
      <c r="O11" s="224"/>
      <c r="P11" s="224"/>
      <c r="Q11" s="224"/>
      <c r="R11" s="224"/>
      <c r="S11" s="224"/>
      <c r="T11" s="224"/>
      <c r="U11" s="224"/>
      <c r="V11" s="223">
        <f t="shared" si="0"/>
        <v>236</v>
      </c>
      <c r="W11" s="22"/>
      <c r="X11" s="22"/>
      <c r="Y11" s="22"/>
      <c r="Z11" s="22"/>
    </row>
    <row r="12" spans="1:26" ht="15">
      <c r="A12" s="226" t="s">
        <v>50</v>
      </c>
      <c r="B12" s="225" t="s">
        <v>51</v>
      </c>
      <c r="C12" s="223"/>
      <c r="D12" s="223"/>
      <c r="E12" s="223"/>
      <c r="F12" s="223"/>
      <c r="G12" s="223"/>
      <c r="H12" s="224"/>
      <c r="I12" s="224"/>
      <c r="J12" s="224"/>
      <c r="K12" s="224"/>
      <c r="L12" s="224">
        <v>288</v>
      </c>
      <c r="M12" s="224"/>
      <c r="N12" s="224"/>
      <c r="O12" s="224">
        <v>96</v>
      </c>
      <c r="P12" s="224"/>
      <c r="Q12" s="224"/>
      <c r="R12" s="224"/>
      <c r="S12" s="224"/>
      <c r="T12" s="224"/>
      <c r="U12" s="224"/>
      <c r="V12" s="223">
        <f t="shared" si="0"/>
        <v>384</v>
      </c>
      <c r="W12" s="22"/>
      <c r="X12" s="22"/>
      <c r="Y12" s="22"/>
      <c r="Z12" s="22"/>
    </row>
    <row r="13" spans="1:26" ht="15">
      <c r="A13" s="226" t="s">
        <v>52</v>
      </c>
      <c r="B13" s="225" t="s">
        <v>53</v>
      </c>
      <c r="C13" s="223"/>
      <c r="D13" s="223"/>
      <c r="E13" s="223"/>
      <c r="F13" s="223"/>
      <c r="G13" s="223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3">
        <f t="shared" si="0"/>
        <v>0</v>
      </c>
      <c r="W13" s="22"/>
      <c r="X13" s="22"/>
      <c r="Y13" s="22"/>
      <c r="Z13" s="22"/>
    </row>
    <row r="14" spans="1:26" ht="15">
      <c r="A14" s="227" t="s">
        <v>54</v>
      </c>
      <c r="B14" s="225" t="s">
        <v>55</v>
      </c>
      <c r="C14" s="223"/>
      <c r="D14" s="223"/>
      <c r="E14" s="223"/>
      <c r="F14" s="223"/>
      <c r="G14" s="223"/>
      <c r="H14" s="224"/>
      <c r="I14" s="224"/>
      <c r="J14" s="224"/>
      <c r="K14" s="224"/>
      <c r="L14" s="224">
        <v>73</v>
      </c>
      <c r="M14" s="224"/>
      <c r="N14" s="224"/>
      <c r="O14" s="224"/>
      <c r="P14" s="224"/>
      <c r="Q14" s="224"/>
      <c r="R14" s="224"/>
      <c r="S14" s="224"/>
      <c r="T14" s="224"/>
      <c r="U14" s="224"/>
      <c r="V14" s="223">
        <f t="shared" si="0"/>
        <v>73</v>
      </c>
      <c r="W14" s="22"/>
      <c r="X14" s="22"/>
      <c r="Y14" s="22"/>
      <c r="Z14" s="22"/>
    </row>
    <row r="15" spans="1:26" ht="15">
      <c r="A15" s="227" t="s">
        <v>56</v>
      </c>
      <c r="B15" s="225" t="s">
        <v>57</v>
      </c>
      <c r="C15" s="223"/>
      <c r="D15" s="223"/>
      <c r="E15" s="223"/>
      <c r="F15" s="223"/>
      <c r="G15" s="223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3">
        <f t="shared" si="0"/>
        <v>0</v>
      </c>
      <c r="W15" s="22"/>
      <c r="X15" s="22"/>
      <c r="Y15" s="22"/>
      <c r="Z15" s="22"/>
    </row>
    <row r="16" spans="1:26" ht="15">
      <c r="A16" s="227" t="s">
        <v>58</v>
      </c>
      <c r="B16" s="225" t="s">
        <v>59</v>
      </c>
      <c r="C16" s="223"/>
      <c r="D16" s="223"/>
      <c r="E16" s="223"/>
      <c r="F16" s="223"/>
      <c r="G16" s="223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3">
        <f t="shared" si="0"/>
        <v>0</v>
      </c>
      <c r="W16" s="22"/>
      <c r="X16" s="22"/>
      <c r="Y16" s="22"/>
      <c r="Z16" s="22"/>
    </row>
    <row r="17" spans="1:26" ht="15">
      <c r="A17" s="227" t="s">
        <v>60</v>
      </c>
      <c r="B17" s="225" t="s">
        <v>61</v>
      </c>
      <c r="C17" s="223"/>
      <c r="D17" s="223"/>
      <c r="E17" s="223"/>
      <c r="F17" s="223"/>
      <c r="G17" s="223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3">
        <f t="shared" si="0"/>
        <v>0</v>
      </c>
      <c r="W17" s="22"/>
      <c r="X17" s="22"/>
      <c r="Y17" s="22"/>
      <c r="Z17" s="22"/>
    </row>
    <row r="18" spans="1:26" ht="15">
      <c r="A18" s="227" t="s">
        <v>62</v>
      </c>
      <c r="B18" s="225" t="s">
        <v>63</v>
      </c>
      <c r="C18" s="223"/>
      <c r="D18" s="223"/>
      <c r="E18" s="223"/>
      <c r="F18" s="223"/>
      <c r="G18" s="223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3">
        <f t="shared" si="0"/>
        <v>0</v>
      </c>
      <c r="W18" s="22"/>
      <c r="X18" s="22"/>
      <c r="Y18" s="22"/>
      <c r="Z18" s="22"/>
    </row>
    <row r="19" spans="1:26" s="3" customFormat="1" ht="15">
      <c r="A19" s="228" t="s">
        <v>64</v>
      </c>
      <c r="B19" s="229" t="s">
        <v>65</v>
      </c>
      <c r="C19" s="230">
        <f>SUM(C6:C18)</f>
        <v>0</v>
      </c>
      <c r="D19" s="230">
        <f aca="true" t="shared" si="1" ref="D19:T19">SUM(D6:D18)</f>
        <v>0</v>
      </c>
      <c r="E19" s="230">
        <f t="shared" si="1"/>
        <v>0</v>
      </c>
      <c r="F19" s="230">
        <f t="shared" si="1"/>
        <v>0</v>
      </c>
      <c r="G19" s="230">
        <f t="shared" si="1"/>
        <v>0</v>
      </c>
      <c r="H19" s="230">
        <f t="shared" si="1"/>
        <v>0</v>
      </c>
      <c r="I19" s="230">
        <f t="shared" si="1"/>
        <v>0</v>
      </c>
      <c r="J19" s="230">
        <f t="shared" si="1"/>
        <v>0</v>
      </c>
      <c r="K19" s="230">
        <f t="shared" si="1"/>
        <v>0</v>
      </c>
      <c r="L19" s="230">
        <f t="shared" si="1"/>
        <v>8997</v>
      </c>
      <c r="M19" s="230">
        <f t="shared" si="1"/>
        <v>0</v>
      </c>
      <c r="N19" s="230">
        <f t="shared" si="1"/>
        <v>0</v>
      </c>
      <c r="O19" s="230">
        <f t="shared" si="1"/>
        <v>1404</v>
      </c>
      <c r="P19" s="230">
        <f t="shared" si="1"/>
        <v>1881</v>
      </c>
      <c r="Q19" s="230">
        <f t="shared" si="1"/>
        <v>9851</v>
      </c>
      <c r="R19" s="230"/>
      <c r="S19" s="230">
        <f t="shared" si="1"/>
        <v>0</v>
      </c>
      <c r="T19" s="230">
        <f t="shared" si="1"/>
        <v>0</v>
      </c>
      <c r="U19" s="218"/>
      <c r="V19" s="230">
        <f t="shared" si="0"/>
        <v>22133</v>
      </c>
      <c r="W19" s="20"/>
      <c r="X19" s="20"/>
      <c r="Y19" s="20"/>
      <c r="Z19" s="20"/>
    </row>
    <row r="20" spans="1:26" ht="15">
      <c r="A20" s="227" t="s">
        <v>66</v>
      </c>
      <c r="B20" s="225" t="s">
        <v>67</v>
      </c>
      <c r="C20" s="223">
        <v>1540</v>
      </c>
      <c r="D20" s="223"/>
      <c r="E20" s="223"/>
      <c r="F20" s="223"/>
      <c r="G20" s="223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3">
        <f t="shared" si="0"/>
        <v>1540</v>
      </c>
      <c r="W20" s="22"/>
      <c r="X20" s="22"/>
      <c r="Y20" s="22"/>
      <c r="Z20" s="22"/>
    </row>
    <row r="21" spans="1:26" ht="30">
      <c r="A21" s="227" t="s">
        <v>68</v>
      </c>
      <c r="B21" s="225" t="s">
        <v>69</v>
      </c>
      <c r="C21" s="223"/>
      <c r="D21" s="223"/>
      <c r="E21" s="223"/>
      <c r="F21" s="223"/>
      <c r="G21" s="223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3">
        <f t="shared" si="0"/>
        <v>0</v>
      </c>
      <c r="W21" s="22"/>
      <c r="X21" s="22"/>
      <c r="Y21" s="22"/>
      <c r="Z21" s="22"/>
    </row>
    <row r="22" spans="1:26" ht="15">
      <c r="A22" s="231" t="s">
        <v>70</v>
      </c>
      <c r="B22" s="225" t="s">
        <v>71</v>
      </c>
      <c r="C22" s="223">
        <v>30</v>
      </c>
      <c r="D22" s="223"/>
      <c r="E22" s="223"/>
      <c r="F22" s="223"/>
      <c r="G22" s="223"/>
      <c r="H22" s="224"/>
      <c r="I22" s="224"/>
      <c r="J22" s="224">
        <v>50</v>
      </c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3">
        <f t="shared" si="0"/>
        <v>80</v>
      </c>
      <c r="W22" s="22"/>
      <c r="X22" s="22"/>
      <c r="Y22" s="22"/>
      <c r="Z22" s="22"/>
    </row>
    <row r="23" spans="1:26" s="3" customFormat="1" ht="15">
      <c r="A23" s="232" t="s">
        <v>72</v>
      </c>
      <c r="B23" s="229" t="s">
        <v>73</v>
      </c>
      <c r="C23" s="218">
        <f aca="true" t="shared" si="2" ref="C23:Q23">SUM(C20:C22)</f>
        <v>1570</v>
      </c>
      <c r="D23" s="218">
        <f t="shared" si="2"/>
        <v>0</v>
      </c>
      <c r="E23" s="218">
        <f t="shared" si="2"/>
        <v>0</v>
      </c>
      <c r="F23" s="218">
        <f t="shared" si="2"/>
        <v>0</v>
      </c>
      <c r="G23" s="218">
        <f t="shared" si="2"/>
        <v>0</v>
      </c>
      <c r="H23" s="218">
        <f t="shared" si="2"/>
        <v>0</v>
      </c>
      <c r="I23" s="218">
        <f t="shared" si="2"/>
        <v>0</v>
      </c>
      <c r="J23" s="218">
        <f t="shared" si="2"/>
        <v>50</v>
      </c>
      <c r="K23" s="218">
        <f t="shared" si="2"/>
        <v>0</v>
      </c>
      <c r="L23" s="218">
        <f t="shared" si="2"/>
        <v>0</v>
      </c>
      <c r="M23" s="218">
        <f t="shared" si="2"/>
        <v>0</v>
      </c>
      <c r="N23" s="218">
        <f t="shared" si="2"/>
        <v>0</v>
      </c>
      <c r="O23" s="218">
        <f t="shared" si="2"/>
        <v>0</v>
      </c>
      <c r="P23" s="218">
        <f t="shared" si="2"/>
        <v>0</v>
      </c>
      <c r="Q23" s="218">
        <f t="shared" si="2"/>
        <v>0</v>
      </c>
      <c r="R23" s="218"/>
      <c r="S23" s="218">
        <f>SUM(S20:S22)</f>
        <v>0</v>
      </c>
      <c r="T23" s="218"/>
      <c r="U23" s="218"/>
      <c r="V23" s="230">
        <f t="shared" si="0"/>
        <v>1620</v>
      </c>
      <c r="W23" s="20"/>
      <c r="X23" s="20"/>
      <c r="Y23" s="20"/>
      <c r="Z23" s="20"/>
    </row>
    <row r="24" spans="1:26" s="3" customFormat="1" ht="15">
      <c r="A24" s="233" t="s">
        <v>74</v>
      </c>
      <c r="B24" s="234" t="s">
        <v>75</v>
      </c>
      <c r="C24" s="218">
        <f aca="true" t="shared" si="3" ref="C24:Q24">C19+C23</f>
        <v>1570</v>
      </c>
      <c r="D24" s="218">
        <f t="shared" si="3"/>
        <v>0</v>
      </c>
      <c r="E24" s="218">
        <f t="shared" si="3"/>
        <v>0</v>
      </c>
      <c r="F24" s="218">
        <f t="shared" si="3"/>
        <v>0</v>
      </c>
      <c r="G24" s="218">
        <f t="shared" si="3"/>
        <v>0</v>
      </c>
      <c r="H24" s="218">
        <f t="shared" si="3"/>
        <v>0</v>
      </c>
      <c r="I24" s="218">
        <f t="shared" si="3"/>
        <v>0</v>
      </c>
      <c r="J24" s="218">
        <f t="shared" si="3"/>
        <v>50</v>
      </c>
      <c r="K24" s="218">
        <f t="shared" si="3"/>
        <v>0</v>
      </c>
      <c r="L24" s="218">
        <f t="shared" si="3"/>
        <v>8997</v>
      </c>
      <c r="M24" s="218">
        <f t="shared" si="3"/>
        <v>0</v>
      </c>
      <c r="N24" s="218">
        <f t="shared" si="3"/>
        <v>0</v>
      </c>
      <c r="O24" s="218">
        <f t="shared" si="3"/>
        <v>1404</v>
      </c>
      <c r="P24" s="218">
        <f t="shared" si="3"/>
        <v>1881</v>
      </c>
      <c r="Q24" s="218">
        <f t="shared" si="3"/>
        <v>9851</v>
      </c>
      <c r="R24" s="218"/>
      <c r="S24" s="218">
        <f>S19+S23</f>
        <v>0</v>
      </c>
      <c r="T24" s="218"/>
      <c r="U24" s="218"/>
      <c r="V24" s="230">
        <f t="shared" si="0"/>
        <v>23753</v>
      </c>
      <c r="W24" s="20"/>
      <c r="X24" s="20"/>
      <c r="Y24" s="20"/>
      <c r="Z24" s="20"/>
    </row>
    <row r="25" spans="1:26" s="3" customFormat="1" ht="15">
      <c r="A25" s="235" t="s">
        <v>76</v>
      </c>
      <c r="B25" s="234" t="s">
        <v>77</v>
      </c>
      <c r="C25" s="218">
        <v>416</v>
      </c>
      <c r="D25" s="218">
        <v>0</v>
      </c>
      <c r="E25" s="218">
        <v>0</v>
      </c>
      <c r="F25" s="218">
        <v>0</v>
      </c>
      <c r="G25" s="218">
        <v>0</v>
      </c>
      <c r="H25" s="218">
        <v>0</v>
      </c>
      <c r="I25" s="218">
        <v>0</v>
      </c>
      <c r="J25" s="218">
        <v>0</v>
      </c>
      <c r="K25" s="218">
        <v>0</v>
      </c>
      <c r="L25" s="218">
        <v>2332</v>
      </c>
      <c r="M25" s="218">
        <v>94</v>
      </c>
      <c r="N25" s="218">
        <v>0</v>
      </c>
      <c r="O25" s="218">
        <v>387</v>
      </c>
      <c r="P25" s="218">
        <v>268</v>
      </c>
      <c r="Q25" s="218">
        <v>1329</v>
      </c>
      <c r="R25" s="218"/>
      <c r="S25" s="218">
        <v>0</v>
      </c>
      <c r="T25" s="218"/>
      <c r="U25" s="218"/>
      <c r="V25" s="230">
        <f t="shared" si="0"/>
        <v>4826</v>
      </c>
      <c r="W25" s="20"/>
      <c r="X25" s="20"/>
      <c r="Y25" s="20"/>
      <c r="Z25" s="20"/>
    </row>
    <row r="26" spans="1:26" ht="15">
      <c r="A26" s="227" t="s">
        <v>78</v>
      </c>
      <c r="B26" s="225" t="s">
        <v>79</v>
      </c>
      <c r="C26" s="223"/>
      <c r="D26" s="223"/>
      <c r="E26" s="223"/>
      <c r="F26" s="223"/>
      <c r="G26" s="223"/>
      <c r="H26" s="224"/>
      <c r="I26" s="224"/>
      <c r="J26" s="224"/>
      <c r="K26" s="224"/>
      <c r="L26" s="224"/>
      <c r="M26" s="224">
        <v>10</v>
      </c>
      <c r="N26" s="224"/>
      <c r="O26" s="224"/>
      <c r="P26" s="224"/>
      <c r="Q26" s="224"/>
      <c r="R26" s="224"/>
      <c r="S26" s="224"/>
      <c r="T26" s="224"/>
      <c r="U26" s="224"/>
      <c r="V26" s="223">
        <f t="shared" si="0"/>
        <v>10</v>
      </c>
      <c r="W26" s="22"/>
      <c r="X26" s="22"/>
      <c r="Y26" s="22"/>
      <c r="Z26" s="22"/>
    </row>
    <row r="27" spans="1:26" ht="15">
      <c r="A27" s="227" t="s">
        <v>80</v>
      </c>
      <c r="B27" s="225" t="s">
        <v>81</v>
      </c>
      <c r="C27" s="223">
        <v>52</v>
      </c>
      <c r="D27" s="223">
        <v>60</v>
      </c>
      <c r="E27" s="223">
        <v>1104</v>
      </c>
      <c r="F27" s="223"/>
      <c r="G27" s="223"/>
      <c r="H27" s="224"/>
      <c r="I27" s="224">
        <v>660</v>
      </c>
      <c r="J27" s="224">
        <v>62</v>
      </c>
      <c r="K27" s="224">
        <v>68</v>
      </c>
      <c r="L27" s="224"/>
      <c r="M27" s="224">
        <v>102</v>
      </c>
      <c r="N27" s="224"/>
      <c r="O27" s="224">
        <v>591</v>
      </c>
      <c r="P27" s="224"/>
      <c r="Q27" s="224"/>
      <c r="R27" s="224"/>
      <c r="S27" s="224"/>
      <c r="T27" s="224"/>
      <c r="U27" s="224"/>
      <c r="V27" s="223">
        <f t="shared" si="0"/>
        <v>2699</v>
      </c>
      <c r="W27" s="22"/>
      <c r="X27" s="22"/>
      <c r="Y27" s="22"/>
      <c r="Z27" s="22"/>
    </row>
    <row r="28" spans="1:26" ht="15">
      <c r="A28" s="227" t="s">
        <v>82</v>
      </c>
      <c r="B28" s="225" t="s">
        <v>83</v>
      </c>
      <c r="C28" s="223"/>
      <c r="D28" s="223"/>
      <c r="E28" s="223"/>
      <c r="F28" s="223"/>
      <c r="G28" s="223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3">
        <f t="shared" si="0"/>
        <v>0</v>
      </c>
      <c r="W28" s="22"/>
      <c r="X28" s="22"/>
      <c r="Y28" s="22"/>
      <c r="Z28" s="22"/>
    </row>
    <row r="29" spans="1:26" s="3" customFormat="1" ht="15">
      <c r="A29" s="232" t="s">
        <v>84</v>
      </c>
      <c r="B29" s="229" t="s">
        <v>85</v>
      </c>
      <c r="C29" s="230">
        <f>SUM(C26:C28)</f>
        <v>52</v>
      </c>
      <c r="D29" s="230">
        <f aca="true" t="shared" si="4" ref="D29:S29">SUM(D26:D28)</f>
        <v>60</v>
      </c>
      <c r="E29" s="230">
        <f t="shared" si="4"/>
        <v>1104</v>
      </c>
      <c r="F29" s="230">
        <f t="shared" si="4"/>
        <v>0</v>
      </c>
      <c r="G29" s="230">
        <f t="shared" si="4"/>
        <v>0</v>
      </c>
      <c r="H29" s="230">
        <f t="shared" si="4"/>
        <v>0</v>
      </c>
      <c r="I29" s="230">
        <f t="shared" si="4"/>
        <v>660</v>
      </c>
      <c r="J29" s="230">
        <f t="shared" si="4"/>
        <v>62</v>
      </c>
      <c r="K29" s="230">
        <f t="shared" si="4"/>
        <v>68</v>
      </c>
      <c r="L29" s="230">
        <f t="shared" si="4"/>
        <v>0</v>
      </c>
      <c r="M29" s="230">
        <f t="shared" si="4"/>
        <v>112</v>
      </c>
      <c r="N29" s="230">
        <f t="shared" si="4"/>
        <v>0</v>
      </c>
      <c r="O29" s="218">
        <f t="shared" si="4"/>
        <v>591</v>
      </c>
      <c r="P29" s="218">
        <f t="shared" si="4"/>
        <v>0</v>
      </c>
      <c r="Q29" s="218">
        <f t="shared" si="4"/>
        <v>0</v>
      </c>
      <c r="R29" s="218"/>
      <c r="S29" s="218">
        <f t="shared" si="4"/>
        <v>0</v>
      </c>
      <c r="T29" s="218"/>
      <c r="U29" s="218"/>
      <c r="V29" s="230">
        <f t="shared" si="0"/>
        <v>2709</v>
      </c>
      <c r="W29" s="20"/>
      <c r="X29" s="20"/>
      <c r="Y29" s="20"/>
      <c r="Z29" s="20"/>
    </row>
    <row r="30" spans="1:26" ht="15">
      <c r="A30" s="227" t="s">
        <v>86</v>
      </c>
      <c r="B30" s="225" t="s">
        <v>87</v>
      </c>
      <c r="C30" s="223"/>
      <c r="D30" s="223"/>
      <c r="E30" s="223"/>
      <c r="F30" s="223"/>
      <c r="G30" s="223"/>
      <c r="H30" s="224"/>
      <c r="I30" s="224"/>
      <c r="J30" s="224"/>
      <c r="K30" s="224">
        <v>38</v>
      </c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3">
        <f t="shared" si="0"/>
        <v>38</v>
      </c>
      <c r="W30" s="22"/>
      <c r="X30" s="22"/>
      <c r="Y30" s="22"/>
      <c r="Z30" s="22"/>
    </row>
    <row r="31" spans="1:26" ht="15">
      <c r="A31" s="227" t="s">
        <v>88</v>
      </c>
      <c r="B31" s="225" t="s">
        <v>89</v>
      </c>
      <c r="C31" s="223">
        <v>90</v>
      </c>
      <c r="D31" s="223"/>
      <c r="E31" s="223"/>
      <c r="F31" s="223"/>
      <c r="G31" s="223"/>
      <c r="H31" s="224"/>
      <c r="I31" s="224"/>
      <c r="J31" s="224">
        <v>36</v>
      </c>
      <c r="K31" s="224"/>
      <c r="L31" s="224"/>
      <c r="M31" s="224">
        <v>60</v>
      </c>
      <c r="N31" s="224"/>
      <c r="O31" s="224">
        <v>28</v>
      </c>
      <c r="P31" s="224"/>
      <c r="Q31" s="224"/>
      <c r="R31" s="224"/>
      <c r="S31" s="224"/>
      <c r="T31" s="224"/>
      <c r="U31" s="224"/>
      <c r="V31" s="223">
        <f t="shared" si="0"/>
        <v>214</v>
      </c>
      <c r="W31" s="22"/>
      <c r="X31" s="22"/>
      <c r="Y31" s="22"/>
      <c r="Z31" s="22"/>
    </row>
    <row r="32" spans="1:26" s="3" customFormat="1" ht="15" customHeight="1">
      <c r="A32" s="232" t="s">
        <v>90</v>
      </c>
      <c r="B32" s="229" t="s">
        <v>91</v>
      </c>
      <c r="C32" s="218">
        <f aca="true" t="shared" si="5" ref="C32:S32">SUM(C30:C31)</f>
        <v>90</v>
      </c>
      <c r="D32" s="218">
        <f t="shared" si="5"/>
        <v>0</v>
      </c>
      <c r="E32" s="218">
        <f t="shared" si="5"/>
        <v>0</v>
      </c>
      <c r="F32" s="218">
        <f t="shared" si="5"/>
        <v>0</v>
      </c>
      <c r="G32" s="218">
        <f t="shared" si="5"/>
        <v>0</v>
      </c>
      <c r="H32" s="218">
        <f t="shared" si="5"/>
        <v>0</v>
      </c>
      <c r="I32" s="218">
        <f t="shared" si="5"/>
        <v>0</v>
      </c>
      <c r="J32" s="218">
        <f t="shared" si="5"/>
        <v>36</v>
      </c>
      <c r="K32" s="218">
        <f t="shared" si="5"/>
        <v>38</v>
      </c>
      <c r="L32" s="218">
        <f t="shared" si="5"/>
        <v>0</v>
      </c>
      <c r="M32" s="218">
        <f t="shared" si="5"/>
        <v>60</v>
      </c>
      <c r="N32" s="218">
        <f t="shared" si="5"/>
        <v>0</v>
      </c>
      <c r="O32" s="218">
        <f t="shared" si="5"/>
        <v>28</v>
      </c>
      <c r="P32" s="218">
        <f t="shared" si="5"/>
        <v>0</v>
      </c>
      <c r="Q32" s="218">
        <f t="shared" si="5"/>
        <v>0</v>
      </c>
      <c r="R32" s="218"/>
      <c r="S32" s="218">
        <f t="shared" si="5"/>
        <v>0</v>
      </c>
      <c r="T32" s="218"/>
      <c r="U32" s="218"/>
      <c r="V32" s="230">
        <f t="shared" si="0"/>
        <v>252</v>
      </c>
      <c r="W32" s="20"/>
      <c r="X32" s="20"/>
      <c r="Y32" s="20"/>
      <c r="Z32" s="20"/>
    </row>
    <row r="33" spans="1:26" ht="15">
      <c r="A33" s="227" t="s">
        <v>92</v>
      </c>
      <c r="B33" s="225" t="s">
        <v>93</v>
      </c>
      <c r="C33" s="223">
        <v>18</v>
      </c>
      <c r="D33" s="223">
        <v>10</v>
      </c>
      <c r="E33" s="223"/>
      <c r="F33" s="223"/>
      <c r="G33" s="223"/>
      <c r="H33" s="224">
        <v>672</v>
      </c>
      <c r="I33" s="224"/>
      <c r="J33" s="224">
        <v>50</v>
      </c>
      <c r="K33" s="224">
        <v>72</v>
      </c>
      <c r="L33" s="224"/>
      <c r="M33" s="224">
        <v>132</v>
      </c>
      <c r="N33" s="224"/>
      <c r="O33" s="224"/>
      <c r="P33" s="224"/>
      <c r="Q33" s="224"/>
      <c r="R33" s="224"/>
      <c r="S33" s="224"/>
      <c r="T33" s="224"/>
      <c r="U33" s="224"/>
      <c r="V33" s="223">
        <f t="shared" si="0"/>
        <v>954</v>
      </c>
      <c r="W33" s="22"/>
      <c r="X33" s="22"/>
      <c r="Y33" s="22"/>
      <c r="Z33" s="22"/>
    </row>
    <row r="34" spans="1:26" ht="15">
      <c r="A34" s="227" t="s">
        <v>94</v>
      </c>
      <c r="B34" s="225" t="s">
        <v>95</v>
      </c>
      <c r="C34" s="223"/>
      <c r="D34" s="223"/>
      <c r="E34" s="223"/>
      <c r="F34" s="223"/>
      <c r="G34" s="223"/>
      <c r="H34" s="224"/>
      <c r="I34" s="224"/>
      <c r="J34" s="224"/>
      <c r="K34" s="224"/>
      <c r="L34" s="224"/>
      <c r="M34" s="224"/>
      <c r="N34" s="224">
        <v>1318</v>
      </c>
      <c r="O34" s="224"/>
      <c r="P34" s="224"/>
      <c r="Q34" s="224"/>
      <c r="R34" s="224"/>
      <c r="S34" s="224"/>
      <c r="T34" s="224"/>
      <c r="U34" s="224"/>
      <c r="V34" s="223">
        <f t="shared" si="0"/>
        <v>1318</v>
      </c>
      <c r="W34" s="22"/>
      <c r="X34" s="22"/>
      <c r="Y34" s="22"/>
      <c r="Z34" s="22"/>
    </row>
    <row r="35" spans="1:26" ht="15">
      <c r="A35" s="227" t="s">
        <v>96</v>
      </c>
      <c r="B35" s="225" t="s">
        <v>97</v>
      </c>
      <c r="C35" s="223"/>
      <c r="D35" s="223"/>
      <c r="E35" s="223"/>
      <c r="F35" s="223"/>
      <c r="G35" s="223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3">
        <f t="shared" si="0"/>
        <v>0</v>
      </c>
      <c r="W35" s="22"/>
      <c r="X35" s="22"/>
      <c r="Y35" s="22"/>
      <c r="Z35" s="22"/>
    </row>
    <row r="36" spans="1:26" ht="15">
      <c r="A36" s="227" t="s">
        <v>98</v>
      </c>
      <c r="B36" s="225" t="s">
        <v>99</v>
      </c>
      <c r="C36" s="223"/>
      <c r="D36" s="223"/>
      <c r="E36" s="223">
        <v>670</v>
      </c>
      <c r="F36" s="223"/>
      <c r="G36" s="223"/>
      <c r="H36" s="224">
        <v>96</v>
      </c>
      <c r="I36" s="224">
        <v>300</v>
      </c>
      <c r="J36" s="224"/>
      <c r="K36" s="224"/>
      <c r="L36" s="224"/>
      <c r="M36" s="224">
        <v>45</v>
      </c>
      <c r="N36" s="224"/>
      <c r="O36" s="224">
        <v>250</v>
      </c>
      <c r="P36" s="224"/>
      <c r="Q36" s="224"/>
      <c r="R36" s="224"/>
      <c r="S36" s="224"/>
      <c r="T36" s="224"/>
      <c r="U36" s="224"/>
      <c r="V36" s="223">
        <f t="shared" si="0"/>
        <v>1361</v>
      </c>
      <c r="W36" s="22"/>
      <c r="X36" s="22"/>
      <c r="Y36" s="22"/>
      <c r="Z36" s="22"/>
    </row>
    <row r="37" spans="1:26" ht="15">
      <c r="A37" s="236" t="s">
        <v>100</v>
      </c>
      <c r="B37" s="225" t="s">
        <v>101</v>
      </c>
      <c r="C37" s="223"/>
      <c r="D37" s="223"/>
      <c r="E37" s="223"/>
      <c r="F37" s="223"/>
      <c r="G37" s="223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3">
        <f t="shared" si="0"/>
        <v>0</v>
      </c>
      <c r="W37" s="22"/>
      <c r="X37" s="22"/>
      <c r="Y37" s="22"/>
      <c r="Z37" s="22"/>
    </row>
    <row r="38" spans="1:26" ht="15">
      <c r="A38" s="231" t="s">
        <v>102</v>
      </c>
      <c r="B38" s="225" t="s">
        <v>103</v>
      </c>
      <c r="C38" s="223">
        <v>150</v>
      </c>
      <c r="D38" s="223"/>
      <c r="E38" s="223"/>
      <c r="F38" s="223"/>
      <c r="G38" s="223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3">
        <f t="shared" si="0"/>
        <v>150</v>
      </c>
      <c r="W38" s="22"/>
      <c r="X38" s="22"/>
      <c r="Y38" s="22"/>
      <c r="Z38" s="22"/>
    </row>
    <row r="39" spans="1:26" ht="15">
      <c r="A39" s="227" t="s">
        <v>104</v>
      </c>
      <c r="B39" s="225" t="s">
        <v>105</v>
      </c>
      <c r="C39" s="223">
        <v>900</v>
      </c>
      <c r="D39" s="223"/>
      <c r="E39" s="223"/>
      <c r="F39" s="223">
        <v>526</v>
      </c>
      <c r="G39" s="223">
        <v>878</v>
      </c>
      <c r="H39" s="224"/>
      <c r="I39" s="224"/>
      <c r="J39" s="224">
        <v>300</v>
      </c>
      <c r="K39" s="224"/>
      <c r="L39" s="224"/>
      <c r="M39" s="224">
        <v>135</v>
      </c>
      <c r="N39" s="224"/>
      <c r="O39" s="224">
        <v>570</v>
      </c>
      <c r="P39" s="224"/>
      <c r="Q39" s="224"/>
      <c r="R39" s="224"/>
      <c r="S39" s="224"/>
      <c r="T39" s="224"/>
      <c r="U39" s="224"/>
      <c r="V39" s="223">
        <f t="shared" si="0"/>
        <v>3309</v>
      </c>
      <c r="W39" s="22"/>
      <c r="X39" s="22"/>
      <c r="Y39" s="22"/>
      <c r="Z39" s="22"/>
    </row>
    <row r="40" spans="1:26" s="3" customFormat="1" ht="15">
      <c r="A40" s="232" t="s">
        <v>106</v>
      </c>
      <c r="B40" s="229" t="s">
        <v>107</v>
      </c>
      <c r="C40" s="230">
        <f>SUM(C33:C39)</f>
        <v>1068</v>
      </c>
      <c r="D40" s="230">
        <f aca="true" t="shared" si="6" ref="D40:S40">SUM(D33:D39)</f>
        <v>10</v>
      </c>
      <c r="E40" s="230">
        <f t="shared" si="6"/>
        <v>670</v>
      </c>
      <c r="F40" s="230">
        <f t="shared" si="6"/>
        <v>526</v>
      </c>
      <c r="G40" s="230">
        <f t="shared" si="6"/>
        <v>878</v>
      </c>
      <c r="H40" s="230">
        <f t="shared" si="6"/>
        <v>768</v>
      </c>
      <c r="I40" s="230">
        <f t="shared" si="6"/>
        <v>300</v>
      </c>
      <c r="J40" s="230">
        <f t="shared" si="6"/>
        <v>350</v>
      </c>
      <c r="K40" s="230">
        <f t="shared" si="6"/>
        <v>72</v>
      </c>
      <c r="L40" s="230">
        <f t="shared" si="6"/>
        <v>0</v>
      </c>
      <c r="M40" s="218">
        <f t="shared" si="6"/>
        <v>312</v>
      </c>
      <c r="N40" s="218">
        <f t="shared" si="6"/>
        <v>1318</v>
      </c>
      <c r="O40" s="218">
        <f t="shared" si="6"/>
        <v>820</v>
      </c>
      <c r="P40" s="218">
        <f t="shared" si="6"/>
        <v>0</v>
      </c>
      <c r="Q40" s="218">
        <f t="shared" si="6"/>
        <v>0</v>
      </c>
      <c r="R40" s="218"/>
      <c r="S40" s="218">
        <f t="shared" si="6"/>
        <v>0</v>
      </c>
      <c r="T40" s="218"/>
      <c r="U40" s="218"/>
      <c r="V40" s="230">
        <f t="shared" si="0"/>
        <v>7092</v>
      </c>
      <c r="W40" s="20"/>
      <c r="X40" s="20"/>
      <c r="Y40" s="20"/>
      <c r="Z40" s="20"/>
    </row>
    <row r="41" spans="1:26" ht="15">
      <c r="A41" s="227" t="s">
        <v>108</v>
      </c>
      <c r="B41" s="225" t="s">
        <v>109</v>
      </c>
      <c r="C41" s="223">
        <v>320</v>
      </c>
      <c r="D41" s="223"/>
      <c r="E41" s="223"/>
      <c r="F41" s="223"/>
      <c r="G41" s="223"/>
      <c r="H41" s="224"/>
      <c r="I41" s="224"/>
      <c r="J41" s="224"/>
      <c r="K41" s="224"/>
      <c r="L41" s="224"/>
      <c r="M41" s="224">
        <v>85</v>
      </c>
      <c r="N41" s="224"/>
      <c r="O41" s="224"/>
      <c r="P41" s="224"/>
      <c r="Q41" s="224"/>
      <c r="R41" s="224"/>
      <c r="S41" s="224"/>
      <c r="T41" s="224"/>
      <c r="U41" s="224"/>
      <c r="V41" s="223">
        <f t="shared" si="0"/>
        <v>405</v>
      </c>
      <c r="W41" s="22"/>
      <c r="X41" s="22"/>
      <c r="Y41" s="22"/>
      <c r="Z41" s="22"/>
    </row>
    <row r="42" spans="1:26" ht="15">
      <c r="A42" s="227" t="s">
        <v>110</v>
      </c>
      <c r="B42" s="225" t="s">
        <v>111</v>
      </c>
      <c r="C42" s="223"/>
      <c r="D42" s="223"/>
      <c r="E42" s="223"/>
      <c r="F42" s="223"/>
      <c r="G42" s="223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3">
        <f t="shared" si="0"/>
        <v>0</v>
      </c>
      <c r="W42" s="22"/>
      <c r="X42" s="22"/>
      <c r="Y42" s="22"/>
      <c r="Z42" s="22"/>
    </row>
    <row r="43" spans="1:26" s="3" customFormat="1" ht="15">
      <c r="A43" s="232" t="s">
        <v>112</v>
      </c>
      <c r="B43" s="229" t="s">
        <v>113</v>
      </c>
      <c r="C43" s="218">
        <f>SUM(C41:C42)</f>
        <v>320</v>
      </c>
      <c r="D43" s="218">
        <f aca="true" t="shared" si="7" ref="D43:S43">SUM(D41:D42)</f>
        <v>0</v>
      </c>
      <c r="E43" s="218">
        <f t="shared" si="7"/>
        <v>0</v>
      </c>
      <c r="F43" s="218">
        <f t="shared" si="7"/>
        <v>0</v>
      </c>
      <c r="G43" s="218">
        <f t="shared" si="7"/>
        <v>0</v>
      </c>
      <c r="H43" s="218">
        <f t="shared" si="7"/>
        <v>0</v>
      </c>
      <c r="I43" s="218">
        <f t="shared" si="7"/>
        <v>0</v>
      </c>
      <c r="J43" s="218">
        <f t="shared" si="7"/>
        <v>0</v>
      </c>
      <c r="K43" s="218">
        <f t="shared" si="7"/>
        <v>0</v>
      </c>
      <c r="L43" s="218">
        <f t="shared" si="7"/>
        <v>0</v>
      </c>
      <c r="M43" s="218">
        <f t="shared" si="7"/>
        <v>85</v>
      </c>
      <c r="N43" s="218">
        <f t="shared" si="7"/>
        <v>0</v>
      </c>
      <c r="O43" s="218">
        <f t="shared" si="7"/>
        <v>0</v>
      </c>
      <c r="P43" s="218">
        <f t="shared" si="7"/>
        <v>0</v>
      </c>
      <c r="Q43" s="218">
        <f t="shared" si="7"/>
        <v>0</v>
      </c>
      <c r="R43" s="218"/>
      <c r="S43" s="218">
        <f t="shared" si="7"/>
        <v>0</v>
      </c>
      <c r="T43" s="218"/>
      <c r="U43" s="218"/>
      <c r="V43" s="230">
        <f t="shared" si="0"/>
        <v>405</v>
      </c>
      <c r="W43" s="20"/>
      <c r="X43" s="20"/>
      <c r="Y43" s="20"/>
      <c r="Z43" s="20"/>
    </row>
    <row r="44" spans="1:26" ht="15">
      <c r="A44" s="227" t="s">
        <v>114</v>
      </c>
      <c r="B44" s="225" t="s">
        <v>115</v>
      </c>
      <c r="C44" s="223">
        <v>105</v>
      </c>
      <c r="D44" s="223">
        <v>19</v>
      </c>
      <c r="E44" s="223">
        <v>478</v>
      </c>
      <c r="F44" s="223">
        <v>142</v>
      </c>
      <c r="G44" s="223">
        <v>237</v>
      </c>
      <c r="H44" s="224">
        <v>207</v>
      </c>
      <c r="I44" s="224">
        <v>259</v>
      </c>
      <c r="J44" s="224">
        <v>129</v>
      </c>
      <c r="K44" s="224">
        <v>48</v>
      </c>
      <c r="L44" s="224"/>
      <c r="M44" s="224">
        <v>121</v>
      </c>
      <c r="N44" s="224">
        <v>356</v>
      </c>
      <c r="O44" s="224">
        <v>379</v>
      </c>
      <c r="P44" s="224"/>
      <c r="Q44" s="224"/>
      <c r="R44" s="224"/>
      <c r="S44" s="224"/>
      <c r="T44" s="224"/>
      <c r="U44" s="224"/>
      <c r="V44" s="223">
        <f t="shared" si="0"/>
        <v>2480</v>
      </c>
      <c r="W44" s="22"/>
      <c r="X44" s="22"/>
      <c r="Y44" s="22"/>
      <c r="Z44" s="22"/>
    </row>
    <row r="45" spans="1:26" ht="15">
      <c r="A45" s="227" t="s">
        <v>116</v>
      </c>
      <c r="B45" s="225" t="s">
        <v>117</v>
      </c>
      <c r="C45" s="223"/>
      <c r="D45" s="223"/>
      <c r="E45" s="223"/>
      <c r="F45" s="223"/>
      <c r="G45" s="223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3">
        <f t="shared" si="0"/>
        <v>0</v>
      </c>
      <c r="W45" s="22"/>
      <c r="X45" s="22"/>
      <c r="Y45" s="22"/>
      <c r="Z45" s="22"/>
    </row>
    <row r="46" spans="1:26" ht="15">
      <c r="A46" s="227" t="s">
        <v>118</v>
      </c>
      <c r="B46" s="225" t="s">
        <v>119</v>
      </c>
      <c r="C46" s="223"/>
      <c r="D46" s="223"/>
      <c r="E46" s="223"/>
      <c r="F46" s="223"/>
      <c r="G46" s="223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3">
        <f t="shared" si="0"/>
        <v>0</v>
      </c>
      <c r="W46" s="22"/>
      <c r="X46" s="22"/>
      <c r="Y46" s="22"/>
      <c r="Z46" s="22"/>
    </row>
    <row r="47" spans="1:26" ht="15">
      <c r="A47" s="227" t="s">
        <v>120</v>
      </c>
      <c r="B47" s="225" t="s">
        <v>121</v>
      </c>
      <c r="C47" s="223"/>
      <c r="D47" s="223"/>
      <c r="E47" s="223"/>
      <c r="F47" s="223"/>
      <c r="G47" s="223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3">
        <f t="shared" si="0"/>
        <v>0</v>
      </c>
      <c r="W47" s="22"/>
      <c r="X47" s="22"/>
      <c r="Y47" s="22"/>
      <c r="Z47" s="22"/>
    </row>
    <row r="48" spans="1:26" ht="15">
      <c r="A48" s="227" t="s">
        <v>122</v>
      </c>
      <c r="B48" s="225" t="s">
        <v>123</v>
      </c>
      <c r="C48" s="223"/>
      <c r="D48" s="223"/>
      <c r="E48" s="223"/>
      <c r="F48" s="223"/>
      <c r="G48" s="223"/>
      <c r="H48" s="224"/>
      <c r="I48" s="224"/>
      <c r="J48" s="224">
        <v>256</v>
      </c>
      <c r="K48" s="224"/>
      <c r="L48" s="224"/>
      <c r="M48" s="224"/>
      <c r="N48" s="224"/>
      <c r="O48" s="224">
        <v>280</v>
      </c>
      <c r="P48" s="224"/>
      <c r="Q48" s="224"/>
      <c r="R48" s="224"/>
      <c r="S48" s="224"/>
      <c r="T48" s="224"/>
      <c r="U48" s="224"/>
      <c r="V48" s="223">
        <f t="shared" si="0"/>
        <v>536</v>
      </c>
      <c r="W48" s="22"/>
      <c r="X48" s="22"/>
      <c r="Y48" s="22"/>
      <c r="Z48" s="22"/>
    </row>
    <row r="49" spans="1:26" s="3" customFormat="1" ht="15">
      <c r="A49" s="232" t="s">
        <v>124</v>
      </c>
      <c r="B49" s="229" t="s">
        <v>125</v>
      </c>
      <c r="C49" s="230">
        <f aca="true" t="shared" si="8" ref="C49:S49">SUM(C44:C48)</f>
        <v>105</v>
      </c>
      <c r="D49" s="230">
        <f t="shared" si="8"/>
        <v>19</v>
      </c>
      <c r="E49" s="230">
        <f t="shared" si="8"/>
        <v>478</v>
      </c>
      <c r="F49" s="230">
        <f t="shared" si="8"/>
        <v>142</v>
      </c>
      <c r="G49" s="230">
        <f t="shared" si="8"/>
        <v>237</v>
      </c>
      <c r="H49" s="230">
        <f t="shared" si="8"/>
        <v>207</v>
      </c>
      <c r="I49" s="230">
        <f t="shared" si="8"/>
        <v>259</v>
      </c>
      <c r="J49" s="230">
        <f t="shared" si="8"/>
        <v>385</v>
      </c>
      <c r="K49" s="230">
        <f t="shared" si="8"/>
        <v>48</v>
      </c>
      <c r="L49" s="230">
        <f t="shared" si="8"/>
        <v>0</v>
      </c>
      <c r="M49" s="230">
        <f t="shared" si="8"/>
        <v>121</v>
      </c>
      <c r="N49" s="230">
        <f t="shared" si="8"/>
        <v>356</v>
      </c>
      <c r="O49" s="230">
        <f t="shared" si="8"/>
        <v>659</v>
      </c>
      <c r="P49" s="230">
        <f t="shared" si="8"/>
        <v>0</v>
      </c>
      <c r="Q49" s="230">
        <f t="shared" si="8"/>
        <v>0</v>
      </c>
      <c r="R49" s="230"/>
      <c r="S49" s="230">
        <f t="shared" si="8"/>
        <v>0</v>
      </c>
      <c r="T49" s="218"/>
      <c r="U49" s="218"/>
      <c r="V49" s="230">
        <f t="shared" si="0"/>
        <v>3016</v>
      </c>
      <c r="W49" s="20"/>
      <c r="X49" s="20"/>
      <c r="Y49" s="20"/>
      <c r="Z49" s="20"/>
    </row>
    <row r="50" spans="1:26" s="3" customFormat="1" ht="15">
      <c r="A50" s="235" t="s">
        <v>126</v>
      </c>
      <c r="B50" s="234" t="s">
        <v>127</v>
      </c>
      <c r="C50" s="230">
        <f>C29+C32+C40+C43+C49</f>
        <v>1635</v>
      </c>
      <c r="D50" s="230">
        <f aca="true" t="shared" si="9" ref="D50:S50">D29+D32+D40+D43+D49</f>
        <v>89</v>
      </c>
      <c r="E50" s="230">
        <f t="shared" si="9"/>
        <v>2252</v>
      </c>
      <c r="F50" s="230">
        <f t="shared" si="9"/>
        <v>668</v>
      </c>
      <c r="G50" s="230">
        <f t="shared" si="9"/>
        <v>1115</v>
      </c>
      <c r="H50" s="230">
        <f t="shared" si="9"/>
        <v>975</v>
      </c>
      <c r="I50" s="230">
        <f t="shared" si="9"/>
        <v>1219</v>
      </c>
      <c r="J50" s="230">
        <f t="shared" si="9"/>
        <v>833</v>
      </c>
      <c r="K50" s="230">
        <f t="shared" si="9"/>
        <v>226</v>
      </c>
      <c r="L50" s="230">
        <f t="shared" si="9"/>
        <v>0</v>
      </c>
      <c r="M50" s="230">
        <f t="shared" si="9"/>
        <v>690</v>
      </c>
      <c r="N50" s="230">
        <f t="shared" si="9"/>
        <v>1674</v>
      </c>
      <c r="O50" s="230">
        <f t="shared" si="9"/>
        <v>2098</v>
      </c>
      <c r="P50" s="230">
        <f t="shared" si="9"/>
        <v>0</v>
      </c>
      <c r="Q50" s="230">
        <f t="shared" si="9"/>
        <v>0</v>
      </c>
      <c r="R50" s="230"/>
      <c r="S50" s="230">
        <f t="shared" si="9"/>
        <v>0</v>
      </c>
      <c r="T50" s="218"/>
      <c r="U50" s="218"/>
      <c r="V50" s="230">
        <f t="shared" si="0"/>
        <v>13474</v>
      </c>
      <c r="W50" s="20"/>
      <c r="X50" s="20"/>
      <c r="Y50" s="20"/>
      <c r="Z50" s="20"/>
    </row>
    <row r="51" spans="1:26" ht="15">
      <c r="A51" s="237" t="s">
        <v>128</v>
      </c>
      <c r="B51" s="225" t="s">
        <v>129</v>
      </c>
      <c r="C51" s="223"/>
      <c r="D51" s="223"/>
      <c r="E51" s="223"/>
      <c r="F51" s="223"/>
      <c r="G51" s="223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3">
        <f t="shared" si="0"/>
        <v>0</v>
      </c>
      <c r="W51" s="22"/>
      <c r="X51" s="22"/>
      <c r="Y51" s="22"/>
      <c r="Z51" s="22"/>
    </row>
    <row r="52" spans="1:26" ht="15">
      <c r="A52" s="237" t="s">
        <v>130</v>
      </c>
      <c r="B52" s="225" t="s">
        <v>131</v>
      </c>
      <c r="C52" s="223"/>
      <c r="D52" s="223"/>
      <c r="E52" s="223"/>
      <c r="F52" s="223"/>
      <c r="G52" s="223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>
        <v>300</v>
      </c>
      <c r="T52" s="224"/>
      <c r="U52" s="224"/>
      <c r="V52" s="223">
        <f t="shared" si="0"/>
        <v>300</v>
      </c>
      <c r="W52" s="22"/>
      <c r="X52" s="22"/>
      <c r="Y52" s="22"/>
      <c r="Z52" s="22"/>
    </row>
    <row r="53" spans="1:26" ht="15">
      <c r="A53" s="238" t="s">
        <v>132</v>
      </c>
      <c r="B53" s="225" t="s">
        <v>133</v>
      </c>
      <c r="C53" s="223"/>
      <c r="D53" s="223"/>
      <c r="E53" s="223"/>
      <c r="F53" s="223"/>
      <c r="G53" s="223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3">
        <f t="shared" si="0"/>
        <v>0</v>
      </c>
      <c r="W53" s="22"/>
      <c r="X53" s="22"/>
      <c r="Y53" s="22"/>
      <c r="Z53" s="22"/>
    </row>
    <row r="54" spans="1:26" ht="15">
      <c r="A54" s="238" t="s">
        <v>134</v>
      </c>
      <c r="B54" s="225" t="s">
        <v>135</v>
      </c>
      <c r="C54" s="223"/>
      <c r="D54" s="223"/>
      <c r="E54" s="223"/>
      <c r="F54" s="223"/>
      <c r="G54" s="223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3">
        <f t="shared" si="0"/>
        <v>0</v>
      </c>
      <c r="W54" s="22"/>
      <c r="X54" s="22"/>
      <c r="Y54" s="22"/>
      <c r="Z54" s="22"/>
    </row>
    <row r="55" spans="1:26" ht="15">
      <c r="A55" s="238" t="s">
        <v>136</v>
      </c>
      <c r="B55" s="225" t="s">
        <v>137</v>
      </c>
      <c r="C55" s="223"/>
      <c r="D55" s="223"/>
      <c r="E55" s="223"/>
      <c r="F55" s="223"/>
      <c r="G55" s="223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>
        <v>6840</v>
      </c>
      <c r="T55" s="224"/>
      <c r="U55" s="224"/>
      <c r="V55" s="223">
        <f t="shared" si="0"/>
        <v>6840</v>
      </c>
      <c r="W55" s="22"/>
      <c r="X55" s="22"/>
      <c r="Y55" s="22"/>
      <c r="Z55" s="22"/>
    </row>
    <row r="56" spans="1:26" ht="15">
      <c r="A56" s="237" t="s">
        <v>138</v>
      </c>
      <c r="B56" s="225" t="s">
        <v>139</v>
      </c>
      <c r="C56" s="223"/>
      <c r="D56" s="223"/>
      <c r="E56" s="223"/>
      <c r="F56" s="223"/>
      <c r="G56" s="223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>
        <v>3373</v>
      </c>
      <c r="T56" s="224"/>
      <c r="U56" s="224"/>
      <c r="V56" s="223">
        <f t="shared" si="0"/>
        <v>3373</v>
      </c>
      <c r="W56" s="22"/>
      <c r="X56" s="22"/>
      <c r="Y56" s="22"/>
      <c r="Z56" s="22"/>
    </row>
    <row r="57" spans="1:26" ht="15">
      <c r="A57" s="237" t="s">
        <v>140</v>
      </c>
      <c r="B57" s="225" t="s">
        <v>141</v>
      </c>
      <c r="C57" s="223"/>
      <c r="D57" s="223"/>
      <c r="E57" s="223"/>
      <c r="F57" s="223"/>
      <c r="G57" s="223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3">
        <f t="shared" si="0"/>
        <v>0</v>
      </c>
      <c r="W57" s="22"/>
      <c r="X57" s="22"/>
      <c r="Y57" s="22"/>
      <c r="Z57" s="22"/>
    </row>
    <row r="58" spans="1:26" ht="15">
      <c r="A58" s="237" t="s">
        <v>142</v>
      </c>
      <c r="B58" s="225" t="s">
        <v>143</v>
      </c>
      <c r="C58" s="223"/>
      <c r="D58" s="223"/>
      <c r="E58" s="223"/>
      <c r="F58" s="223"/>
      <c r="G58" s="223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>
        <v>7114</v>
      </c>
      <c r="T58" s="224"/>
      <c r="U58" s="224"/>
      <c r="V58" s="223">
        <f t="shared" si="0"/>
        <v>7114</v>
      </c>
      <c r="W58" s="22"/>
      <c r="X58" s="22"/>
      <c r="Y58" s="22"/>
      <c r="Z58" s="22"/>
    </row>
    <row r="59" spans="1:26" s="3" customFormat="1" ht="15">
      <c r="A59" s="239" t="s">
        <v>144</v>
      </c>
      <c r="B59" s="234" t="s">
        <v>145</v>
      </c>
      <c r="C59" s="230"/>
      <c r="D59" s="230"/>
      <c r="E59" s="230"/>
      <c r="F59" s="230"/>
      <c r="G59" s="230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>
        <f>S51+S52+S53+S54+S55+S56+S57+S58</f>
        <v>17627</v>
      </c>
      <c r="T59" s="218"/>
      <c r="U59" s="218"/>
      <c r="V59" s="230">
        <f t="shared" si="0"/>
        <v>17627</v>
      </c>
      <c r="W59" s="20"/>
      <c r="X59" s="20"/>
      <c r="Y59" s="20"/>
      <c r="Z59" s="20"/>
    </row>
    <row r="60" spans="1:26" ht="15">
      <c r="A60" s="240" t="s">
        <v>146</v>
      </c>
      <c r="B60" s="225" t="s">
        <v>147</v>
      </c>
      <c r="C60" s="223"/>
      <c r="D60" s="223"/>
      <c r="E60" s="223"/>
      <c r="F60" s="223"/>
      <c r="G60" s="223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3">
        <f t="shared" si="0"/>
        <v>0</v>
      </c>
      <c r="W60" s="22"/>
      <c r="X60" s="22"/>
      <c r="Y60" s="22"/>
      <c r="Z60" s="22"/>
    </row>
    <row r="61" spans="1:26" ht="15">
      <c r="A61" s="240" t="s">
        <v>148</v>
      </c>
      <c r="B61" s="225" t="s">
        <v>149</v>
      </c>
      <c r="C61" s="223"/>
      <c r="D61" s="223"/>
      <c r="E61" s="223"/>
      <c r="F61" s="223"/>
      <c r="G61" s="223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3">
        <f t="shared" si="0"/>
        <v>0</v>
      </c>
      <c r="W61" s="22"/>
      <c r="X61" s="22"/>
      <c r="Y61" s="22"/>
      <c r="Z61" s="22"/>
    </row>
    <row r="62" spans="1:26" ht="30">
      <c r="A62" s="240" t="s">
        <v>150</v>
      </c>
      <c r="B62" s="225" t="s">
        <v>151</v>
      </c>
      <c r="C62" s="223"/>
      <c r="D62" s="223"/>
      <c r="E62" s="223"/>
      <c r="F62" s="223"/>
      <c r="G62" s="223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3">
        <f t="shared" si="0"/>
        <v>0</v>
      </c>
      <c r="W62" s="22"/>
      <c r="X62" s="22"/>
      <c r="Y62" s="22"/>
      <c r="Z62" s="22"/>
    </row>
    <row r="63" spans="1:26" ht="30">
      <c r="A63" s="240" t="s">
        <v>152</v>
      </c>
      <c r="B63" s="225" t="s">
        <v>153</v>
      </c>
      <c r="C63" s="223"/>
      <c r="D63" s="223"/>
      <c r="E63" s="223"/>
      <c r="F63" s="223"/>
      <c r="G63" s="223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3">
        <f t="shared" si="0"/>
        <v>0</v>
      </c>
      <c r="W63" s="22"/>
      <c r="X63" s="22"/>
      <c r="Y63" s="22"/>
      <c r="Z63" s="22"/>
    </row>
    <row r="64" spans="1:26" ht="30">
      <c r="A64" s="240" t="s">
        <v>154</v>
      </c>
      <c r="B64" s="225" t="s">
        <v>155</v>
      </c>
      <c r="C64" s="223"/>
      <c r="D64" s="223"/>
      <c r="E64" s="223"/>
      <c r="F64" s="223"/>
      <c r="G64" s="223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3">
        <f t="shared" si="0"/>
        <v>0</v>
      </c>
      <c r="W64" s="22"/>
      <c r="X64" s="22"/>
      <c r="Y64" s="22"/>
      <c r="Z64" s="22"/>
    </row>
    <row r="65" spans="1:26" ht="15">
      <c r="A65" s="240" t="s">
        <v>156</v>
      </c>
      <c r="B65" s="225" t="s">
        <v>157</v>
      </c>
      <c r="C65" s="223">
        <v>770</v>
      </c>
      <c r="D65" s="223"/>
      <c r="E65" s="223"/>
      <c r="F65" s="223"/>
      <c r="G65" s="223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>
        <v>390</v>
      </c>
      <c r="S65" s="224"/>
      <c r="T65" s="224"/>
      <c r="U65" s="224"/>
      <c r="V65" s="223">
        <f t="shared" si="0"/>
        <v>1160</v>
      </c>
      <c r="W65" s="22"/>
      <c r="X65" s="22"/>
      <c r="Y65" s="22"/>
      <c r="Z65" s="22"/>
    </row>
    <row r="66" spans="1:26" ht="30">
      <c r="A66" s="240" t="s">
        <v>158</v>
      </c>
      <c r="B66" s="225" t="s">
        <v>159</v>
      </c>
      <c r="C66" s="223"/>
      <c r="D66" s="223"/>
      <c r="E66" s="223"/>
      <c r="F66" s="223"/>
      <c r="G66" s="223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3">
        <f t="shared" si="0"/>
        <v>0</v>
      </c>
      <c r="W66" s="22"/>
      <c r="X66" s="22"/>
      <c r="Y66" s="22"/>
      <c r="Z66" s="22"/>
    </row>
    <row r="67" spans="1:26" ht="30">
      <c r="A67" s="240" t="s">
        <v>160</v>
      </c>
      <c r="B67" s="225" t="s">
        <v>161</v>
      </c>
      <c r="C67" s="223"/>
      <c r="D67" s="223"/>
      <c r="E67" s="223"/>
      <c r="F67" s="223"/>
      <c r="G67" s="223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>
        <v>600</v>
      </c>
      <c r="U67" s="224"/>
      <c r="V67" s="223">
        <f t="shared" si="0"/>
        <v>600</v>
      </c>
      <c r="W67" s="22"/>
      <c r="X67" s="22"/>
      <c r="Y67" s="22"/>
      <c r="Z67" s="22"/>
    </row>
    <row r="68" spans="1:26" ht="15">
      <c r="A68" s="240" t="s">
        <v>162</v>
      </c>
      <c r="B68" s="225" t="s">
        <v>163</v>
      </c>
      <c r="C68" s="223"/>
      <c r="D68" s="223"/>
      <c r="E68" s="223"/>
      <c r="F68" s="223"/>
      <c r="G68" s="223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3">
        <f t="shared" si="0"/>
        <v>0</v>
      </c>
      <c r="W68" s="22"/>
      <c r="X68" s="22"/>
      <c r="Y68" s="22"/>
      <c r="Z68" s="22"/>
    </row>
    <row r="69" spans="1:26" ht="15">
      <c r="A69" s="241" t="s">
        <v>164</v>
      </c>
      <c r="B69" s="225" t="s">
        <v>165</v>
      </c>
      <c r="C69" s="223"/>
      <c r="D69" s="223"/>
      <c r="E69" s="223"/>
      <c r="F69" s="223"/>
      <c r="G69" s="223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3">
        <f t="shared" si="0"/>
        <v>0</v>
      </c>
      <c r="W69" s="22"/>
      <c r="X69" s="22"/>
      <c r="Y69" s="22"/>
      <c r="Z69" s="22"/>
    </row>
    <row r="70" spans="1:26" ht="15">
      <c r="A70" s="240" t="s">
        <v>166</v>
      </c>
      <c r="B70" s="225" t="s">
        <v>167</v>
      </c>
      <c r="C70" s="223"/>
      <c r="D70" s="223"/>
      <c r="E70" s="223"/>
      <c r="F70" s="223"/>
      <c r="G70" s="223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3">
        <f t="shared" si="0"/>
        <v>0</v>
      </c>
      <c r="W70" s="22"/>
      <c r="X70" s="22"/>
      <c r="Y70" s="22"/>
      <c r="Z70" s="22"/>
    </row>
    <row r="71" spans="1:26" ht="15">
      <c r="A71" s="241" t="s">
        <v>168</v>
      </c>
      <c r="B71" s="225" t="s">
        <v>169</v>
      </c>
      <c r="C71" s="223">
        <v>540</v>
      </c>
      <c r="D71" s="223"/>
      <c r="E71" s="223"/>
      <c r="F71" s="223"/>
      <c r="G71" s="223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3">
        <f aca="true" t="shared" si="10" ref="V71:V98">SUM(C71:U71)</f>
        <v>540</v>
      </c>
      <c r="W71" s="22"/>
      <c r="X71" s="22"/>
      <c r="Y71" s="22"/>
      <c r="Z71" s="22"/>
    </row>
    <row r="72" spans="1:26" ht="15">
      <c r="A72" s="241" t="s">
        <v>170</v>
      </c>
      <c r="B72" s="225" t="s">
        <v>169</v>
      </c>
      <c r="C72" s="223"/>
      <c r="D72" s="223"/>
      <c r="E72" s="223"/>
      <c r="F72" s="223"/>
      <c r="G72" s="223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3">
        <f t="shared" si="10"/>
        <v>0</v>
      </c>
      <c r="W72" s="22"/>
      <c r="X72" s="22"/>
      <c r="Y72" s="22"/>
      <c r="Z72" s="22"/>
    </row>
    <row r="73" spans="1:26" s="3" customFormat="1" ht="15">
      <c r="A73" s="239" t="s">
        <v>171</v>
      </c>
      <c r="B73" s="234" t="s">
        <v>172</v>
      </c>
      <c r="C73" s="230">
        <f>SUM(C60:C72)</f>
        <v>1310</v>
      </c>
      <c r="D73" s="230">
        <f aca="true" t="shared" si="11" ref="D73:R73">SUM(D60:D72)</f>
        <v>0</v>
      </c>
      <c r="E73" s="230">
        <f t="shared" si="11"/>
        <v>0</v>
      </c>
      <c r="F73" s="230">
        <f t="shared" si="11"/>
        <v>0</v>
      </c>
      <c r="G73" s="230">
        <f t="shared" si="11"/>
        <v>0</v>
      </c>
      <c r="H73" s="230">
        <f t="shared" si="11"/>
        <v>0</v>
      </c>
      <c r="I73" s="230">
        <f t="shared" si="11"/>
        <v>0</v>
      </c>
      <c r="J73" s="230">
        <f t="shared" si="11"/>
        <v>0</v>
      </c>
      <c r="K73" s="230">
        <f t="shared" si="11"/>
        <v>0</v>
      </c>
      <c r="L73" s="230">
        <f t="shared" si="11"/>
        <v>0</v>
      </c>
      <c r="M73" s="230">
        <f t="shared" si="11"/>
        <v>0</v>
      </c>
      <c r="N73" s="230">
        <f t="shared" si="11"/>
        <v>0</v>
      </c>
      <c r="O73" s="230">
        <f t="shared" si="11"/>
        <v>0</v>
      </c>
      <c r="P73" s="230">
        <f t="shared" si="11"/>
        <v>0</v>
      </c>
      <c r="Q73" s="230">
        <f t="shared" si="11"/>
        <v>0</v>
      </c>
      <c r="R73" s="230">
        <f t="shared" si="11"/>
        <v>390</v>
      </c>
      <c r="S73" s="230">
        <f>SUM(S60:S72)</f>
        <v>0</v>
      </c>
      <c r="T73" s="230">
        <f>SUM(T60:T72)</f>
        <v>600</v>
      </c>
      <c r="U73" s="230">
        <f>SUM(U60:U72)</f>
        <v>0</v>
      </c>
      <c r="V73" s="230">
        <f>SUM(V60:V72)</f>
        <v>2300</v>
      </c>
      <c r="W73" s="20"/>
      <c r="X73" s="20"/>
      <c r="Y73" s="20"/>
      <c r="Z73" s="20"/>
    </row>
    <row r="74" spans="1:26" s="3" customFormat="1" ht="15.75">
      <c r="A74" s="242" t="s">
        <v>173</v>
      </c>
      <c r="B74" s="234"/>
      <c r="C74" s="230"/>
      <c r="D74" s="230"/>
      <c r="E74" s="230"/>
      <c r="F74" s="230"/>
      <c r="G74" s="230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23">
        <f t="shared" si="10"/>
        <v>0</v>
      </c>
      <c r="W74" s="20"/>
      <c r="X74" s="20"/>
      <c r="Y74" s="20"/>
      <c r="Z74" s="20"/>
    </row>
    <row r="75" spans="1:26" ht="15">
      <c r="A75" s="243" t="s">
        <v>174</v>
      </c>
      <c r="B75" s="225" t="s">
        <v>175</v>
      </c>
      <c r="C75" s="223"/>
      <c r="D75" s="223"/>
      <c r="E75" s="223"/>
      <c r="F75" s="223"/>
      <c r="G75" s="223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3">
        <f t="shared" si="10"/>
        <v>0</v>
      </c>
      <c r="W75" s="22"/>
      <c r="X75" s="22"/>
      <c r="Y75" s="22"/>
      <c r="Z75" s="22"/>
    </row>
    <row r="76" spans="1:26" ht="15">
      <c r="A76" s="243" t="s">
        <v>176</v>
      </c>
      <c r="B76" s="225" t="s">
        <v>177</v>
      </c>
      <c r="C76" s="223"/>
      <c r="D76" s="223"/>
      <c r="E76" s="223"/>
      <c r="F76" s="223"/>
      <c r="G76" s="223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3">
        <f t="shared" si="10"/>
        <v>0</v>
      </c>
      <c r="W76" s="22"/>
      <c r="X76" s="22"/>
      <c r="Y76" s="22"/>
      <c r="Z76" s="22"/>
    </row>
    <row r="77" spans="1:26" ht="15">
      <c r="A77" s="243" t="s">
        <v>178</v>
      </c>
      <c r="B77" s="225" t="s">
        <v>179</v>
      </c>
      <c r="C77" s="223"/>
      <c r="D77" s="223"/>
      <c r="E77" s="223"/>
      <c r="F77" s="223"/>
      <c r="G77" s="223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3">
        <f t="shared" si="10"/>
        <v>0</v>
      </c>
      <c r="W77" s="22"/>
      <c r="X77" s="22"/>
      <c r="Y77" s="22"/>
      <c r="Z77" s="22"/>
    </row>
    <row r="78" spans="1:26" ht="15">
      <c r="A78" s="243" t="s">
        <v>180</v>
      </c>
      <c r="B78" s="225" t="s">
        <v>181</v>
      </c>
      <c r="C78" s="223"/>
      <c r="D78" s="223"/>
      <c r="E78" s="223"/>
      <c r="F78" s="223"/>
      <c r="G78" s="223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>
        <v>1016</v>
      </c>
      <c r="V78" s="223">
        <f t="shared" si="10"/>
        <v>1016</v>
      </c>
      <c r="W78" s="22"/>
      <c r="X78" s="22"/>
      <c r="Y78" s="22"/>
      <c r="Z78" s="22"/>
    </row>
    <row r="79" spans="1:26" ht="15">
      <c r="A79" s="231" t="s">
        <v>182</v>
      </c>
      <c r="B79" s="225" t="s">
        <v>183</v>
      </c>
      <c r="C79" s="223"/>
      <c r="D79" s="223"/>
      <c r="E79" s="223"/>
      <c r="F79" s="223"/>
      <c r="G79" s="223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3">
        <f t="shared" si="10"/>
        <v>0</v>
      </c>
      <c r="W79" s="22"/>
      <c r="X79" s="22"/>
      <c r="Y79" s="22"/>
      <c r="Z79" s="22"/>
    </row>
    <row r="80" spans="1:26" ht="15">
      <c r="A80" s="231" t="s">
        <v>184</v>
      </c>
      <c r="B80" s="225" t="s">
        <v>185</v>
      </c>
      <c r="C80" s="223"/>
      <c r="D80" s="223"/>
      <c r="E80" s="223"/>
      <c r="F80" s="223"/>
      <c r="G80" s="223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3">
        <f t="shared" si="10"/>
        <v>0</v>
      </c>
      <c r="W80" s="22"/>
      <c r="X80" s="22"/>
      <c r="Y80" s="22"/>
      <c r="Z80" s="22"/>
    </row>
    <row r="81" spans="1:26" ht="15">
      <c r="A81" s="231" t="s">
        <v>186</v>
      </c>
      <c r="B81" s="225" t="s">
        <v>187</v>
      </c>
      <c r="C81" s="223"/>
      <c r="D81" s="223"/>
      <c r="E81" s="223"/>
      <c r="F81" s="223"/>
      <c r="G81" s="223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>
        <v>274</v>
      </c>
      <c r="V81" s="223">
        <f t="shared" si="10"/>
        <v>274</v>
      </c>
      <c r="W81" s="22"/>
      <c r="X81" s="22"/>
      <c r="Y81" s="22"/>
      <c r="Z81" s="22"/>
    </row>
    <row r="82" spans="1:26" s="3" customFormat="1" ht="15">
      <c r="A82" s="244" t="s">
        <v>188</v>
      </c>
      <c r="B82" s="234" t="s">
        <v>189</v>
      </c>
      <c r="C82" s="230"/>
      <c r="D82" s="230"/>
      <c r="E82" s="230"/>
      <c r="F82" s="230"/>
      <c r="G82" s="230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>
        <f>SUM(U75:U81)</f>
        <v>1290</v>
      </c>
      <c r="V82" s="223">
        <f t="shared" si="10"/>
        <v>1290</v>
      </c>
      <c r="W82" s="20"/>
      <c r="X82" s="20"/>
      <c r="Y82" s="20"/>
      <c r="Z82" s="20"/>
    </row>
    <row r="83" spans="1:26" ht="15">
      <c r="A83" s="237" t="s">
        <v>190</v>
      </c>
      <c r="B83" s="225" t="s">
        <v>191</v>
      </c>
      <c r="C83" s="223"/>
      <c r="D83" s="223"/>
      <c r="E83" s="223"/>
      <c r="F83" s="223"/>
      <c r="G83" s="223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>
        <v>8205</v>
      </c>
      <c r="V83" s="223">
        <f t="shared" si="10"/>
        <v>8205</v>
      </c>
      <c r="W83" s="22"/>
      <c r="X83" s="22"/>
      <c r="Y83" s="22"/>
      <c r="Z83" s="22"/>
    </row>
    <row r="84" spans="1:26" ht="15">
      <c r="A84" s="237" t="s">
        <v>192</v>
      </c>
      <c r="B84" s="225" t="s">
        <v>193</v>
      </c>
      <c r="C84" s="223"/>
      <c r="D84" s="223"/>
      <c r="E84" s="223"/>
      <c r="F84" s="223"/>
      <c r="G84" s="223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3">
        <f t="shared" si="10"/>
        <v>0</v>
      </c>
      <c r="W84" s="22"/>
      <c r="X84" s="22"/>
      <c r="Y84" s="22"/>
      <c r="Z84" s="22"/>
    </row>
    <row r="85" spans="1:26" ht="15">
      <c r="A85" s="237" t="s">
        <v>194</v>
      </c>
      <c r="B85" s="225" t="s">
        <v>195</v>
      </c>
      <c r="C85" s="223"/>
      <c r="D85" s="223"/>
      <c r="E85" s="223"/>
      <c r="F85" s="223"/>
      <c r="G85" s="223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3">
        <f t="shared" si="10"/>
        <v>0</v>
      </c>
      <c r="W85" s="22"/>
      <c r="X85" s="22"/>
      <c r="Y85" s="22"/>
      <c r="Z85" s="22"/>
    </row>
    <row r="86" spans="1:26" ht="15">
      <c r="A86" s="237" t="s">
        <v>196</v>
      </c>
      <c r="B86" s="225" t="s">
        <v>197</v>
      </c>
      <c r="C86" s="223"/>
      <c r="D86" s="223"/>
      <c r="E86" s="223"/>
      <c r="F86" s="223"/>
      <c r="G86" s="223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>
        <v>2199</v>
      </c>
      <c r="V86" s="223">
        <f t="shared" si="10"/>
        <v>2199</v>
      </c>
      <c r="W86" s="22"/>
      <c r="X86" s="22"/>
      <c r="Y86" s="22"/>
      <c r="Z86" s="22"/>
    </row>
    <row r="87" spans="1:26" s="3" customFormat="1" ht="15">
      <c r="A87" s="239" t="s">
        <v>198</v>
      </c>
      <c r="B87" s="234" t="s">
        <v>199</v>
      </c>
      <c r="C87" s="230"/>
      <c r="D87" s="230"/>
      <c r="E87" s="230"/>
      <c r="F87" s="230"/>
      <c r="G87" s="230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>
        <f>SUM(U83:U86)</f>
        <v>10404</v>
      </c>
      <c r="V87" s="230">
        <f t="shared" si="10"/>
        <v>10404</v>
      </c>
      <c r="W87" s="20"/>
      <c r="X87" s="20"/>
      <c r="Y87" s="20"/>
      <c r="Z87" s="22"/>
    </row>
    <row r="88" spans="1:26" ht="30">
      <c r="A88" s="237" t="s">
        <v>200</v>
      </c>
      <c r="B88" s="225" t="s">
        <v>201</v>
      </c>
      <c r="C88" s="223"/>
      <c r="D88" s="223"/>
      <c r="E88" s="223"/>
      <c r="F88" s="223"/>
      <c r="G88" s="223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3">
        <f t="shared" si="10"/>
        <v>0</v>
      </c>
      <c r="W88" s="22"/>
      <c r="X88" s="22"/>
      <c r="Y88" s="22"/>
      <c r="Z88" s="22"/>
    </row>
    <row r="89" spans="1:26" ht="30">
      <c r="A89" s="237" t="s">
        <v>202</v>
      </c>
      <c r="B89" s="225" t="s">
        <v>203</v>
      </c>
      <c r="C89" s="223"/>
      <c r="D89" s="223"/>
      <c r="E89" s="223"/>
      <c r="F89" s="223"/>
      <c r="G89" s="223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3">
        <f t="shared" si="10"/>
        <v>0</v>
      </c>
      <c r="W89" s="22"/>
      <c r="X89" s="22"/>
      <c r="Y89" s="22"/>
      <c r="Z89" s="22"/>
    </row>
    <row r="90" spans="1:26" ht="30">
      <c r="A90" s="237" t="s">
        <v>204</v>
      </c>
      <c r="B90" s="225" t="s">
        <v>205</v>
      </c>
      <c r="C90" s="223"/>
      <c r="D90" s="223"/>
      <c r="E90" s="223"/>
      <c r="F90" s="223"/>
      <c r="G90" s="223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3">
        <f t="shared" si="10"/>
        <v>0</v>
      </c>
      <c r="W90" s="22"/>
      <c r="X90" s="22"/>
      <c r="Y90" s="22"/>
      <c r="Z90" s="22"/>
    </row>
    <row r="91" spans="1:26" ht="15">
      <c r="A91" s="237" t="s">
        <v>206</v>
      </c>
      <c r="B91" s="225" t="s">
        <v>207</v>
      </c>
      <c r="C91" s="223"/>
      <c r="D91" s="223"/>
      <c r="E91" s="223"/>
      <c r="F91" s="223"/>
      <c r="G91" s="223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3">
        <f t="shared" si="10"/>
        <v>0</v>
      </c>
      <c r="W91" s="22"/>
      <c r="X91" s="22"/>
      <c r="Y91" s="22"/>
      <c r="Z91" s="22"/>
    </row>
    <row r="92" spans="1:26" ht="30">
      <c r="A92" s="237" t="s">
        <v>208</v>
      </c>
      <c r="B92" s="225" t="s">
        <v>209</v>
      </c>
      <c r="C92" s="223"/>
      <c r="D92" s="223"/>
      <c r="E92" s="223"/>
      <c r="F92" s="223"/>
      <c r="G92" s="223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3">
        <f t="shared" si="10"/>
        <v>0</v>
      </c>
      <c r="W92" s="22"/>
      <c r="X92" s="22"/>
      <c r="Y92" s="22"/>
      <c r="Z92" s="22"/>
    </row>
    <row r="93" spans="1:26" ht="30">
      <c r="A93" s="237" t="s">
        <v>210</v>
      </c>
      <c r="B93" s="225" t="s">
        <v>211</v>
      </c>
      <c r="C93" s="223"/>
      <c r="D93" s="223"/>
      <c r="E93" s="223"/>
      <c r="F93" s="223"/>
      <c r="G93" s="223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3">
        <f t="shared" si="10"/>
        <v>0</v>
      </c>
      <c r="W93" s="22"/>
      <c r="X93" s="22"/>
      <c r="Y93" s="22"/>
      <c r="Z93" s="22"/>
    </row>
    <row r="94" spans="1:26" ht="15">
      <c r="A94" s="237" t="s">
        <v>212</v>
      </c>
      <c r="B94" s="225" t="s">
        <v>213</v>
      </c>
      <c r="C94" s="223"/>
      <c r="D94" s="223"/>
      <c r="E94" s="223"/>
      <c r="F94" s="223"/>
      <c r="G94" s="223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3">
        <f t="shared" si="10"/>
        <v>0</v>
      </c>
      <c r="W94" s="22"/>
      <c r="X94" s="22"/>
      <c r="Y94" s="22"/>
      <c r="Z94" s="22"/>
    </row>
    <row r="95" spans="1:26" ht="15">
      <c r="A95" s="237" t="s">
        <v>214</v>
      </c>
      <c r="B95" s="225" t="s">
        <v>215</v>
      </c>
      <c r="C95" s="223"/>
      <c r="D95" s="223"/>
      <c r="E95" s="223"/>
      <c r="F95" s="223"/>
      <c r="G95" s="223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3">
        <f t="shared" si="10"/>
        <v>0</v>
      </c>
      <c r="W95" s="22"/>
      <c r="X95" s="22"/>
      <c r="Y95" s="22"/>
      <c r="Z95" s="22"/>
    </row>
    <row r="96" spans="1:26" s="3" customFormat="1" ht="15">
      <c r="A96" s="239" t="s">
        <v>216</v>
      </c>
      <c r="B96" s="234" t="s">
        <v>217</v>
      </c>
      <c r="C96" s="230"/>
      <c r="D96" s="230"/>
      <c r="E96" s="230"/>
      <c r="F96" s="230"/>
      <c r="G96" s="230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23">
        <f t="shared" si="10"/>
        <v>0</v>
      </c>
      <c r="W96" s="20"/>
      <c r="X96" s="20"/>
      <c r="Y96" s="20"/>
      <c r="Z96" s="20"/>
    </row>
    <row r="97" spans="1:26" s="3" customFormat="1" ht="15.75">
      <c r="A97" s="242" t="s">
        <v>218</v>
      </c>
      <c r="B97" s="234"/>
      <c r="C97" s="230"/>
      <c r="D97" s="230"/>
      <c r="E97" s="230"/>
      <c r="F97" s="230"/>
      <c r="G97" s="230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23">
        <f t="shared" si="10"/>
        <v>0</v>
      </c>
      <c r="W97" s="20"/>
      <c r="X97" s="20"/>
      <c r="Y97" s="20"/>
      <c r="Z97" s="20"/>
    </row>
    <row r="98" spans="1:26" s="3" customFormat="1" ht="15.75">
      <c r="A98" s="245" t="s">
        <v>219</v>
      </c>
      <c r="B98" s="246" t="s">
        <v>220</v>
      </c>
      <c r="C98" s="230">
        <f>C24+C25+C50+C59+C73+C82+C87+C96</f>
        <v>4931</v>
      </c>
      <c r="D98" s="230">
        <f aca="true" t="shared" si="12" ref="D98:U98">D24+D25+D50+D59+D73+D82+D87+D96</f>
        <v>89</v>
      </c>
      <c r="E98" s="230">
        <f t="shared" si="12"/>
        <v>2252</v>
      </c>
      <c r="F98" s="230">
        <f>F24+F25+F50+F59+F73+F82+F87+F96</f>
        <v>668</v>
      </c>
      <c r="G98" s="230">
        <f>G24+G25+G50+G59+G73+G82+G87+G96</f>
        <v>1115</v>
      </c>
      <c r="H98" s="230">
        <f t="shared" si="12"/>
        <v>975</v>
      </c>
      <c r="I98" s="230">
        <f t="shared" si="12"/>
        <v>1219</v>
      </c>
      <c r="J98" s="230">
        <f t="shared" si="12"/>
        <v>883</v>
      </c>
      <c r="K98" s="230">
        <f t="shared" si="12"/>
        <v>226</v>
      </c>
      <c r="L98" s="230">
        <f t="shared" si="12"/>
        <v>11329</v>
      </c>
      <c r="M98" s="230">
        <f t="shared" si="12"/>
        <v>784</v>
      </c>
      <c r="N98" s="230">
        <f t="shared" si="12"/>
        <v>1674</v>
      </c>
      <c r="O98" s="230">
        <f t="shared" si="12"/>
        <v>3889</v>
      </c>
      <c r="P98" s="230">
        <f t="shared" si="12"/>
        <v>2149</v>
      </c>
      <c r="Q98" s="230">
        <f t="shared" si="12"/>
        <v>11180</v>
      </c>
      <c r="R98" s="230">
        <f t="shared" si="12"/>
        <v>390</v>
      </c>
      <c r="S98" s="230">
        <f t="shared" si="12"/>
        <v>17627</v>
      </c>
      <c r="T98" s="230">
        <f t="shared" si="12"/>
        <v>600</v>
      </c>
      <c r="U98" s="230">
        <f t="shared" si="12"/>
        <v>11694</v>
      </c>
      <c r="V98" s="230">
        <f t="shared" si="10"/>
        <v>73674</v>
      </c>
      <c r="W98" s="20"/>
      <c r="X98" s="20"/>
      <c r="Y98" s="20"/>
      <c r="Z98" s="20"/>
    </row>
    <row r="99" spans="1:26" ht="15">
      <c r="A99" s="237" t="s">
        <v>221</v>
      </c>
      <c r="B99" s="247" t="s">
        <v>222</v>
      </c>
      <c r="C99" s="248"/>
      <c r="D99" s="248"/>
      <c r="E99" s="248"/>
      <c r="F99" s="223"/>
      <c r="G99" s="223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24"/>
      <c r="T99" s="224"/>
      <c r="U99" s="224"/>
      <c r="V99" s="223">
        <f>SUM(C90:T94)</f>
        <v>0</v>
      </c>
      <c r="W99" s="22"/>
      <c r="X99" s="22"/>
      <c r="Y99" s="22"/>
      <c r="Z99" s="22"/>
    </row>
    <row r="100" spans="1:26" ht="15">
      <c r="A100" s="237" t="s">
        <v>223</v>
      </c>
      <c r="B100" s="247" t="s">
        <v>224</v>
      </c>
      <c r="C100" s="248"/>
      <c r="D100" s="248"/>
      <c r="E100" s="248"/>
      <c r="F100" s="223"/>
      <c r="G100" s="223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24"/>
      <c r="T100" s="224"/>
      <c r="U100" s="224"/>
      <c r="V100" s="224"/>
      <c r="W100" s="22"/>
      <c r="X100" s="22"/>
      <c r="Y100" s="22"/>
      <c r="Z100" s="22"/>
    </row>
    <row r="101" spans="1:26" ht="15">
      <c r="A101" s="237" t="s">
        <v>225</v>
      </c>
      <c r="B101" s="247" t="s">
        <v>226</v>
      </c>
      <c r="C101" s="248"/>
      <c r="D101" s="248"/>
      <c r="E101" s="248"/>
      <c r="F101" s="223"/>
      <c r="G101" s="223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24"/>
      <c r="T101" s="224"/>
      <c r="U101" s="224"/>
      <c r="V101" s="224"/>
      <c r="W101" s="22"/>
      <c r="X101" s="22"/>
      <c r="Y101" s="22"/>
      <c r="Z101" s="22"/>
    </row>
    <row r="102" spans="1:26" s="3" customFormat="1" ht="15">
      <c r="A102" s="250" t="s">
        <v>227</v>
      </c>
      <c r="B102" s="251" t="s">
        <v>228</v>
      </c>
      <c r="C102" s="252"/>
      <c r="D102" s="252"/>
      <c r="E102" s="252"/>
      <c r="F102" s="230"/>
      <c r="G102" s="230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18"/>
      <c r="T102" s="218"/>
      <c r="U102" s="218"/>
      <c r="V102" s="218"/>
      <c r="W102" s="20"/>
      <c r="X102" s="20"/>
      <c r="Y102" s="20"/>
      <c r="Z102" s="20"/>
    </row>
    <row r="103" spans="1:26" ht="15">
      <c r="A103" s="254" t="s">
        <v>229</v>
      </c>
      <c r="B103" s="247" t="s">
        <v>230</v>
      </c>
      <c r="C103" s="255"/>
      <c r="D103" s="255"/>
      <c r="E103" s="255"/>
      <c r="F103" s="223"/>
      <c r="G103" s="223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24"/>
      <c r="T103" s="224"/>
      <c r="U103" s="224"/>
      <c r="V103" s="224"/>
      <c r="W103" s="22"/>
      <c r="X103" s="22"/>
      <c r="Y103" s="22"/>
      <c r="Z103" s="22"/>
    </row>
    <row r="104" spans="1:26" ht="15">
      <c r="A104" s="254" t="s">
        <v>231</v>
      </c>
      <c r="B104" s="247" t="s">
        <v>232</v>
      </c>
      <c r="C104" s="255"/>
      <c r="D104" s="255"/>
      <c r="E104" s="255"/>
      <c r="F104" s="223"/>
      <c r="G104" s="223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24"/>
      <c r="T104" s="224"/>
      <c r="U104" s="224"/>
      <c r="V104" s="224"/>
      <c r="W104" s="22"/>
      <c r="X104" s="22"/>
      <c r="Y104" s="22"/>
      <c r="Z104" s="22"/>
    </row>
    <row r="105" spans="1:26" ht="15">
      <c r="A105" s="237" t="s">
        <v>233</v>
      </c>
      <c r="B105" s="247" t="s">
        <v>234</v>
      </c>
      <c r="C105" s="248"/>
      <c r="D105" s="248"/>
      <c r="E105" s="248"/>
      <c r="F105" s="223"/>
      <c r="G105" s="223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24"/>
      <c r="T105" s="224"/>
      <c r="U105" s="224"/>
      <c r="V105" s="224"/>
      <c r="W105" s="22"/>
      <c r="X105" s="22"/>
      <c r="Y105" s="22"/>
      <c r="Z105" s="22"/>
    </row>
    <row r="106" spans="1:26" ht="15">
      <c r="A106" s="237" t="s">
        <v>235</v>
      </c>
      <c r="B106" s="247" t="s">
        <v>236</v>
      </c>
      <c r="C106" s="248"/>
      <c r="D106" s="248"/>
      <c r="E106" s="248"/>
      <c r="F106" s="223"/>
      <c r="G106" s="223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24"/>
      <c r="T106" s="224"/>
      <c r="U106" s="224"/>
      <c r="V106" s="224"/>
      <c r="W106" s="22"/>
      <c r="X106" s="22"/>
      <c r="Y106" s="22"/>
      <c r="Z106" s="22"/>
    </row>
    <row r="107" spans="1:26" s="3" customFormat="1" ht="15">
      <c r="A107" s="257" t="s">
        <v>237</v>
      </c>
      <c r="B107" s="251" t="s">
        <v>238</v>
      </c>
      <c r="C107" s="258"/>
      <c r="D107" s="258"/>
      <c r="E107" s="258"/>
      <c r="F107" s="230"/>
      <c r="G107" s="230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18"/>
      <c r="T107" s="218"/>
      <c r="U107" s="218"/>
      <c r="V107" s="218"/>
      <c r="W107" s="20"/>
      <c r="X107" s="20"/>
      <c r="Y107" s="20"/>
      <c r="Z107" s="20"/>
    </row>
    <row r="108" spans="1:26" ht="15">
      <c r="A108" s="254" t="s">
        <v>239</v>
      </c>
      <c r="B108" s="247" t="s">
        <v>240</v>
      </c>
      <c r="C108" s="255"/>
      <c r="D108" s="255"/>
      <c r="E108" s="255"/>
      <c r="F108" s="223"/>
      <c r="G108" s="223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24"/>
      <c r="T108" s="224"/>
      <c r="U108" s="224"/>
      <c r="V108" s="224"/>
      <c r="W108" s="22"/>
      <c r="X108" s="22"/>
      <c r="Y108" s="22"/>
      <c r="Z108" s="22"/>
    </row>
    <row r="109" spans="1:26" ht="15">
      <c r="A109" s="254" t="s">
        <v>241</v>
      </c>
      <c r="B109" s="247" t="s">
        <v>242</v>
      </c>
      <c r="C109" s="255"/>
      <c r="D109" s="255"/>
      <c r="E109" s="255"/>
      <c r="F109" s="223"/>
      <c r="G109" s="223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24"/>
      <c r="T109" s="224"/>
      <c r="U109" s="224"/>
      <c r="V109" s="224"/>
      <c r="W109" s="22"/>
      <c r="X109" s="22"/>
      <c r="Y109" s="22"/>
      <c r="Z109" s="22"/>
    </row>
    <row r="110" spans="1:26" s="3" customFormat="1" ht="15">
      <c r="A110" s="257" t="s">
        <v>243</v>
      </c>
      <c r="B110" s="251" t="s">
        <v>244</v>
      </c>
      <c r="C110" s="258"/>
      <c r="D110" s="258"/>
      <c r="E110" s="258"/>
      <c r="F110" s="230"/>
      <c r="G110" s="230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18"/>
      <c r="T110" s="218"/>
      <c r="U110" s="218"/>
      <c r="V110" s="218"/>
      <c r="W110" s="20"/>
      <c r="X110" s="20"/>
      <c r="Y110" s="20"/>
      <c r="Z110" s="20"/>
    </row>
    <row r="111" spans="1:26" ht="15">
      <c r="A111" s="254" t="s">
        <v>245</v>
      </c>
      <c r="B111" s="247" t="s">
        <v>246</v>
      </c>
      <c r="C111" s="255"/>
      <c r="D111" s="255"/>
      <c r="E111" s="255"/>
      <c r="F111" s="223"/>
      <c r="G111" s="223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24"/>
      <c r="T111" s="224"/>
      <c r="U111" s="224"/>
      <c r="V111" s="224"/>
      <c r="W111" s="22"/>
      <c r="X111" s="22"/>
      <c r="Y111" s="22"/>
      <c r="Z111" s="22"/>
    </row>
    <row r="112" spans="1:26" ht="15">
      <c r="A112" s="254" t="s">
        <v>247</v>
      </c>
      <c r="B112" s="247" t="s">
        <v>248</v>
      </c>
      <c r="C112" s="255"/>
      <c r="D112" s="255"/>
      <c r="E112" s="255"/>
      <c r="F112" s="223"/>
      <c r="G112" s="223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24"/>
      <c r="T112" s="224"/>
      <c r="U112" s="224"/>
      <c r="V112" s="224"/>
      <c r="W112" s="22"/>
      <c r="X112" s="22"/>
      <c r="Y112" s="22"/>
      <c r="Z112" s="22"/>
    </row>
    <row r="113" spans="1:26" ht="15">
      <c r="A113" s="254" t="s">
        <v>249</v>
      </c>
      <c r="B113" s="247" t="s">
        <v>250</v>
      </c>
      <c r="C113" s="255"/>
      <c r="D113" s="255"/>
      <c r="E113" s="255"/>
      <c r="F113" s="223"/>
      <c r="G113" s="223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24"/>
      <c r="T113" s="224"/>
      <c r="U113" s="224"/>
      <c r="V113" s="224"/>
      <c r="W113" s="22"/>
      <c r="X113" s="22"/>
      <c r="Y113" s="22"/>
      <c r="Z113" s="22"/>
    </row>
    <row r="114" spans="1:26" s="3" customFormat="1" ht="15">
      <c r="A114" s="260" t="s">
        <v>251</v>
      </c>
      <c r="B114" s="261" t="s">
        <v>252</v>
      </c>
      <c r="C114" s="258"/>
      <c r="D114" s="258"/>
      <c r="E114" s="258"/>
      <c r="F114" s="230"/>
      <c r="G114" s="230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18"/>
      <c r="T114" s="218"/>
      <c r="U114" s="218"/>
      <c r="V114" s="218"/>
      <c r="W114" s="20"/>
      <c r="X114" s="20"/>
      <c r="Y114" s="20"/>
      <c r="Z114" s="20"/>
    </row>
    <row r="115" spans="1:26" ht="15">
      <c r="A115" s="254" t="s">
        <v>253</v>
      </c>
      <c r="B115" s="247" t="s">
        <v>254</v>
      </c>
      <c r="C115" s="255"/>
      <c r="D115" s="255"/>
      <c r="E115" s="255"/>
      <c r="F115" s="223"/>
      <c r="G115" s="223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24"/>
      <c r="T115" s="224"/>
      <c r="U115" s="224"/>
      <c r="V115" s="224"/>
      <c r="W115" s="22"/>
      <c r="X115" s="22"/>
      <c r="Y115" s="22"/>
      <c r="Z115" s="22"/>
    </row>
    <row r="116" spans="1:26" ht="15">
      <c r="A116" s="237" t="s">
        <v>255</v>
      </c>
      <c r="B116" s="247" t="s">
        <v>256</v>
      </c>
      <c r="C116" s="248"/>
      <c r="D116" s="248"/>
      <c r="E116" s="248"/>
      <c r="F116" s="223"/>
      <c r="G116" s="223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24"/>
      <c r="T116" s="224"/>
      <c r="U116" s="224"/>
      <c r="V116" s="224"/>
      <c r="W116" s="22"/>
      <c r="X116" s="22"/>
      <c r="Y116" s="22"/>
      <c r="Z116" s="22"/>
    </row>
    <row r="117" spans="1:26" ht="15">
      <c r="A117" s="254" t="s">
        <v>257</v>
      </c>
      <c r="B117" s="247" t="s">
        <v>258</v>
      </c>
      <c r="C117" s="255"/>
      <c r="D117" s="255"/>
      <c r="E117" s="255"/>
      <c r="F117" s="223"/>
      <c r="G117" s="223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24"/>
      <c r="T117" s="224"/>
      <c r="U117" s="224"/>
      <c r="V117" s="224"/>
      <c r="W117" s="22"/>
      <c r="X117" s="22"/>
      <c r="Y117" s="22"/>
      <c r="Z117" s="22"/>
    </row>
    <row r="118" spans="1:26" ht="15">
      <c r="A118" s="254" t="s">
        <v>259</v>
      </c>
      <c r="B118" s="247" t="s">
        <v>260</v>
      </c>
      <c r="C118" s="255"/>
      <c r="D118" s="255"/>
      <c r="E118" s="255"/>
      <c r="F118" s="223"/>
      <c r="G118" s="223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24"/>
      <c r="T118" s="224"/>
      <c r="U118" s="224"/>
      <c r="V118" s="224"/>
      <c r="W118" s="22"/>
      <c r="X118" s="22"/>
      <c r="Y118" s="22"/>
      <c r="Z118" s="22"/>
    </row>
    <row r="119" spans="1:26" s="3" customFormat="1" ht="15">
      <c r="A119" s="260" t="s">
        <v>261</v>
      </c>
      <c r="B119" s="261" t="s">
        <v>262</v>
      </c>
      <c r="C119" s="258"/>
      <c r="D119" s="258"/>
      <c r="E119" s="258"/>
      <c r="F119" s="230"/>
      <c r="G119" s="230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18"/>
      <c r="T119" s="218"/>
      <c r="U119" s="218"/>
      <c r="V119" s="218"/>
      <c r="W119" s="20"/>
      <c r="X119" s="20"/>
      <c r="Y119" s="20"/>
      <c r="Z119" s="20"/>
    </row>
    <row r="120" spans="1:26" ht="15">
      <c r="A120" s="262" t="s">
        <v>263</v>
      </c>
      <c r="B120" s="247" t="s">
        <v>264</v>
      </c>
      <c r="C120" s="248"/>
      <c r="D120" s="248"/>
      <c r="E120" s="248"/>
      <c r="F120" s="223"/>
      <c r="G120" s="223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24"/>
      <c r="T120" s="224"/>
      <c r="U120" s="224"/>
      <c r="V120" s="224"/>
      <c r="W120" s="22"/>
      <c r="X120" s="22"/>
      <c r="Y120" s="22"/>
      <c r="Z120" s="22"/>
    </row>
    <row r="121" spans="1:26" s="3" customFormat="1" ht="15.75">
      <c r="A121" s="263" t="s">
        <v>265</v>
      </c>
      <c r="B121" s="264" t="s">
        <v>266</v>
      </c>
      <c r="C121" s="258"/>
      <c r="D121" s="258"/>
      <c r="E121" s="258"/>
      <c r="F121" s="230"/>
      <c r="G121" s="230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18"/>
      <c r="T121" s="218"/>
      <c r="U121" s="218"/>
      <c r="V121" s="218"/>
      <c r="W121" s="20"/>
      <c r="X121" s="20"/>
      <c r="Y121" s="20"/>
      <c r="Z121" s="20"/>
    </row>
    <row r="122" spans="1:26" s="3" customFormat="1" ht="15.75">
      <c r="A122" s="265" t="s">
        <v>14</v>
      </c>
      <c r="B122" s="266"/>
      <c r="C122" s="230">
        <f aca="true" t="shared" si="13" ref="C122:V122">SUM(C98)</f>
        <v>4931</v>
      </c>
      <c r="D122" s="230">
        <f t="shared" si="13"/>
        <v>89</v>
      </c>
      <c r="E122" s="230">
        <f t="shared" si="13"/>
        <v>2252</v>
      </c>
      <c r="F122" s="230">
        <f t="shared" si="13"/>
        <v>668</v>
      </c>
      <c r="G122" s="230">
        <f t="shared" si="13"/>
        <v>1115</v>
      </c>
      <c r="H122" s="230">
        <f t="shared" si="13"/>
        <v>975</v>
      </c>
      <c r="I122" s="230">
        <f t="shared" si="13"/>
        <v>1219</v>
      </c>
      <c r="J122" s="230">
        <f t="shared" si="13"/>
        <v>883</v>
      </c>
      <c r="K122" s="230">
        <f t="shared" si="13"/>
        <v>226</v>
      </c>
      <c r="L122" s="230">
        <f t="shared" si="13"/>
        <v>11329</v>
      </c>
      <c r="M122" s="230">
        <f t="shared" si="13"/>
        <v>784</v>
      </c>
      <c r="N122" s="230">
        <f t="shared" si="13"/>
        <v>1674</v>
      </c>
      <c r="O122" s="230">
        <f t="shared" si="13"/>
        <v>3889</v>
      </c>
      <c r="P122" s="230">
        <f t="shared" si="13"/>
        <v>2149</v>
      </c>
      <c r="Q122" s="230">
        <f t="shared" si="13"/>
        <v>11180</v>
      </c>
      <c r="R122" s="230">
        <v>390</v>
      </c>
      <c r="S122" s="230">
        <f t="shared" si="13"/>
        <v>17627</v>
      </c>
      <c r="T122" s="230">
        <f t="shared" si="13"/>
        <v>600</v>
      </c>
      <c r="U122" s="230">
        <f t="shared" si="13"/>
        <v>11694</v>
      </c>
      <c r="V122" s="218">
        <f t="shared" si="13"/>
        <v>73674</v>
      </c>
      <c r="W122" s="12"/>
      <c r="X122" s="12"/>
      <c r="Y122" s="12"/>
      <c r="Z122" s="20"/>
    </row>
    <row r="123" spans="2:26" ht="14.25">
      <c r="B123" s="52"/>
      <c r="C123" s="52"/>
      <c r="D123" s="52"/>
      <c r="E123" s="52"/>
      <c r="F123" s="5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2:25" ht="14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4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4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4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4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4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4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4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4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4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4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4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4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4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4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4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4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4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4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4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4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4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4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4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4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4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4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4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4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4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4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4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4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4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4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4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4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4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4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4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4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4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4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4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4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4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4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4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 selectLockedCells="1" selectUnlockedCells="1"/>
  <mergeCells count="2">
    <mergeCell ref="A1:F1"/>
    <mergeCell ref="A2:F2"/>
  </mergeCells>
  <printOptions/>
  <pageMargins left="0.39375" right="0.39375" top="0.7604166666666666" bottom="0.7479166666666667" header="0.5951388888888889" footer="0.5118055555555555"/>
  <pageSetup horizontalDpi="300" verticalDpi="300" orientation="landscape" paperSize="9" scale="45" r:id="rId1"/>
  <headerFooter alignWithMargins="0">
    <oddHeader>&amp;C&amp;"Times New Roman,Normál"&amp;12 2. melléklet a ......1...../2014.(.III.10........)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"/>
    </sheetView>
  </sheetViews>
  <sheetFormatPr defaultColWidth="9.140625" defaultRowHeight="15"/>
  <sheetData>
    <row r="1" spans="1:10" ht="14.25">
      <c r="A1" s="360" t="s">
        <v>728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ht="14.25">
      <c r="A2" s="271"/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4.25">
      <c r="A3" s="361"/>
      <c r="B3" s="361"/>
      <c r="C3" s="361"/>
      <c r="D3" s="361"/>
      <c r="E3" s="361"/>
      <c r="F3" s="361"/>
      <c r="G3" s="361"/>
      <c r="H3" s="361"/>
      <c r="I3" s="361"/>
      <c r="J3" s="361"/>
    </row>
    <row r="4" spans="1:10" ht="14.25">
      <c r="A4" s="271"/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4.25">
      <c r="A5" s="271"/>
      <c r="B5" s="271"/>
      <c r="C5" s="271"/>
      <c r="D5" s="271"/>
      <c r="E5" s="271"/>
      <c r="F5" s="271"/>
      <c r="G5" s="271"/>
      <c r="H5" s="271"/>
      <c r="I5" s="271"/>
      <c r="J5" s="271"/>
    </row>
    <row r="6" spans="1:10" ht="14.25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4.25">
      <c r="A7" s="341" t="s">
        <v>656</v>
      </c>
      <c r="B7" s="341"/>
      <c r="C7" s="341"/>
      <c r="D7" s="341"/>
      <c r="E7" s="341"/>
      <c r="F7" s="341"/>
      <c r="G7" s="341"/>
      <c r="H7" s="341"/>
      <c r="I7" s="341"/>
      <c r="J7" s="269">
        <v>0</v>
      </c>
    </row>
    <row r="8" spans="1:10" ht="14.25">
      <c r="A8" s="341" t="s">
        <v>657</v>
      </c>
      <c r="B8" s="341"/>
      <c r="C8" s="341"/>
      <c r="D8" s="341"/>
      <c r="E8" s="341"/>
      <c r="F8" s="341"/>
      <c r="G8" s="341"/>
      <c r="H8" s="341"/>
      <c r="I8" s="341"/>
      <c r="J8" s="269">
        <v>0</v>
      </c>
    </row>
    <row r="9" spans="1:10" ht="14.25">
      <c r="A9" s="341" t="s">
        <v>658</v>
      </c>
      <c r="B9" s="341"/>
      <c r="C9" s="341"/>
      <c r="D9" s="341"/>
      <c r="E9" s="341"/>
      <c r="F9" s="341"/>
      <c r="G9" s="341"/>
      <c r="H9" s="341"/>
      <c r="I9" s="341"/>
      <c r="J9" s="273">
        <v>0</v>
      </c>
    </row>
    <row r="10" spans="1:10" ht="14.25">
      <c r="A10" s="343" t="s">
        <v>659</v>
      </c>
      <c r="B10" s="358"/>
      <c r="C10" s="358"/>
      <c r="D10" s="358"/>
      <c r="E10" s="358"/>
      <c r="F10" s="358"/>
      <c r="G10" s="358"/>
      <c r="H10" s="359"/>
      <c r="I10" s="272"/>
      <c r="J10" s="273">
        <v>0</v>
      </c>
    </row>
    <row r="11" spans="1:10" ht="14.25">
      <c r="A11" s="343" t="s">
        <v>608</v>
      </c>
      <c r="B11" s="358"/>
      <c r="C11" s="358"/>
      <c r="D11" s="358"/>
      <c r="E11" s="358"/>
      <c r="F11" s="358"/>
      <c r="G11" s="358"/>
      <c r="H11" s="359"/>
      <c r="I11" s="272"/>
      <c r="J11" s="273">
        <v>0</v>
      </c>
    </row>
    <row r="12" spans="1:10" ht="14.25">
      <c r="A12" s="341" t="s">
        <v>660</v>
      </c>
      <c r="B12" s="341"/>
      <c r="C12" s="341"/>
      <c r="D12" s="341"/>
      <c r="E12" s="341"/>
      <c r="F12" s="341"/>
      <c r="G12" s="341"/>
      <c r="H12" s="341"/>
      <c r="I12" s="341"/>
      <c r="J12" s="269">
        <v>0</v>
      </c>
    </row>
    <row r="13" spans="1:10" ht="14.25">
      <c r="A13" s="341" t="s">
        <v>661</v>
      </c>
      <c r="B13" s="341"/>
      <c r="C13" s="341"/>
      <c r="D13" s="341"/>
      <c r="E13" s="341"/>
      <c r="F13" s="341"/>
      <c r="G13" s="341"/>
      <c r="H13" s="341"/>
      <c r="I13" s="341"/>
      <c r="J13" s="269">
        <v>0</v>
      </c>
    </row>
    <row r="14" spans="1:10" ht="14.25">
      <c r="A14" s="342" t="s">
        <v>662</v>
      </c>
      <c r="B14" s="342"/>
      <c r="C14" s="342"/>
      <c r="D14" s="342"/>
      <c r="E14" s="342"/>
      <c r="F14" s="342"/>
      <c r="G14" s="342"/>
      <c r="H14" s="342"/>
      <c r="I14" s="342"/>
      <c r="J14" s="273">
        <f>SUM(J7:J9)</f>
        <v>0</v>
      </c>
    </row>
  </sheetData>
  <mergeCells count="10">
    <mergeCell ref="A1:J1"/>
    <mergeCell ref="A3:J3"/>
    <mergeCell ref="A7:I7"/>
    <mergeCell ref="A8:I8"/>
    <mergeCell ref="A13:I13"/>
    <mergeCell ref="A14:I14"/>
    <mergeCell ref="A9:I9"/>
    <mergeCell ref="A10:H10"/>
    <mergeCell ref="A11:H11"/>
    <mergeCell ref="A12:I1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&amp;C20. melléklet az 1/2014. (III.10.)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9" sqref="E9"/>
    </sheetView>
  </sheetViews>
  <sheetFormatPr defaultColWidth="9.140625" defaultRowHeight="15"/>
  <sheetData>
    <row r="1" ht="15.75">
      <c r="A1" s="274" t="s">
        <v>663</v>
      </c>
    </row>
    <row r="2" spans="1:5" ht="15.75">
      <c r="A2" s="362" t="s">
        <v>730</v>
      </c>
      <c r="B2" s="362"/>
      <c r="C2" s="362"/>
      <c r="D2" s="362"/>
      <c r="E2" s="362"/>
    </row>
    <row r="3" spans="1:5" ht="14.25">
      <c r="A3" s="275"/>
      <c r="B3" s="275"/>
      <c r="C3" s="275"/>
      <c r="D3" s="275"/>
      <c r="E3" s="275"/>
    </row>
    <row r="4" spans="1:5" ht="14.25">
      <c r="A4" s="275"/>
      <c r="B4" s="275"/>
      <c r="C4" s="275"/>
      <c r="D4" s="275"/>
      <c r="E4" s="275"/>
    </row>
    <row r="5" spans="1:5" ht="14.25">
      <c r="A5" s="275"/>
      <c r="B5" s="275"/>
      <c r="C5" s="275"/>
      <c r="D5" s="275"/>
      <c r="E5" s="275"/>
    </row>
    <row r="6" spans="1:5" ht="14.25">
      <c r="A6" s="275"/>
      <c r="B6" s="275"/>
      <c r="C6" s="275"/>
      <c r="D6" s="275"/>
      <c r="E6" s="275"/>
    </row>
    <row r="7" spans="1:5" ht="15" thickBot="1">
      <c r="A7" s="275"/>
      <c r="B7" s="275"/>
      <c r="C7" s="275"/>
      <c r="D7" s="275"/>
      <c r="E7" s="275"/>
    </row>
    <row r="8" spans="1:5" ht="15.75">
      <c r="A8" s="363" t="s">
        <v>506</v>
      </c>
      <c r="B8" s="364"/>
      <c r="C8" s="365"/>
      <c r="D8" s="366" t="s">
        <v>453</v>
      </c>
      <c r="E8" s="367"/>
    </row>
    <row r="9" spans="1:5" ht="15.75">
      <c r="A9" s="368" t="s">
        <v>729</v>
      </c>
      <c r="B9" s="369"/>
      <c r="C9" s="370"/>
      <c r="D9" s="276">
        <v>21</v>
      </c>
      <c r="E9" s="277" t="s">
        <v>731</v>
      </c>
    </row>
  </sheetData>
  <mergeCells count="4">
    <mergeCell ref="A2:E2"/>
    <mergeCell ref="A8:C8"/>
    <mergeCell ref="D8:E8"/>
    <mergeCell ref="A9:C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&amp;C21. melléklet az 1/2014. (III.10.) önkormányzati rendelethez.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60" workbookViewId="0" topLeftCell="A1">
      <selection activeCell="D54" sqref="D54"/>
    </sheetView>
  </sheetViews>
  <sheetFormatPr defaultColWidth="9.140625" defaultRowHeight="15"/>
  <sheetData>
    <row r="1" spans="4:11" ht="15">
      <c r="D1" s="278"/>
      <c r="K1" s="278"/>
    </row>
    <row r="2" spans="1:11" ht="18.75">
      <c r="A2" s="430" t="s">
        <v>664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4:11" ht="15">
      <c r="D3" s="278"/>
      <c r="I3" s="279"/>
      <c r="J3" s="279"/>
      <c r="K3" s="278"/>
    </row>
    <row r="4" spans="1:11" ht="16.5" thickBot="1">
      <c r="A4" s="431" t="s">
        <v>665</v>
      </c>
      <c r="B4" s="431"/>
      <c r="C4" s="431"/>
      <c r="D4" s="431"/>
      <c r="E4" s="431" t="s">
        <v>666</v>
      </c>
      <c r="F4" s="431"/>
      <c r="G4" s="431"/>
      <c r="H4" s="431"/>
      <c r="I4" s="431"/>
      <c r="J4" s="432"/>
      <c r="K4" s="431"/>
    </row>
    <row r="5" spans="1:11" ht="15.75">
      <c r="A5" s="433" t="s">
        <v>506</v>
      </c>
      <c r="B5" s="434"/>
      <c r="C5" s="280"/>
      <c r="D5" s="281"/>
      <c r="E5" s="435" t="s">
        <v>506</v>
      </c>
      <c r="F5" s="436"/>
      <c r="G5" s="436"/>
      <c r="H5" s="436"/>
      <c r="I5" s="437"/>
      <c r="J5" s="282"/>
      <c r="K5" s="283"/>
    </row>
    <row r="6" spans="1:11" ht="15.75">
      <c r="A6" s="423" t="s">
        <v>667</v>
      </c>
      <c r="B6" s="424"/>
      <c r="C6" s="284"/>
      <c r="D6" s="285"/>
      <c r="E6" s="425" t="s">
        <v>668</v>
      </c>
      <c r="F6" s="425"/>
      <c r="G6" s="425"/>
      <c r="H6" s="425"/>
      <c r="I6" s="425"/>
      <c r="J6" s="286"/>
      <c r="K6" s="287"/>
    </row>
    <row r="7" spans="1:11" ht="15.75">
      <c r="A7" s="288" t="s">
        <v>669</v>
      </c>
      <c r="B7" s="289"/>
      <c r="C7" s="290"/>
      <c r="D7" s="291">
        <v>67762</v>
      </c>
      <c r="E7" s="402" t="s">
        <v>670</v>
      </c>
      <c r="F7" s="390"/>
      <c r="G7" s="390"/>
      <c r="H7" s="390"/>
      <c r="I7" s="403"/>
      <c r="J7" s="292"/>
      <c r="K7" s="293">
        <v>73224</v>
      </c>
    </row>
    <row r="8" spans="1:11" ht="15.75">
      <c r="A8" s="426" t="s">
        <v>671</v>
      </c>
      <c r="B8" s="427"/>
      <c r="C8" s="294"/>
      <c r="D8" s="295">
        <v>57427</v>
      </c>
      <c r="E8" s="428" t="s">
        <v>671</v>
      </c>
      <c r="F8" s="426"/>
      <c r="G8" s="426"/>
      <c r="H8" s="426"/>
      <c r="I8" s="429"/>
      <c r="J8" s="296"/>
      <c r="K8" s="297">
        <v>61440</v>
      </c>
    </row>
    <row r="9" spans="1:11" ht="15.75">
      <c r="A9" s="416" t="s">
        <v>672</v>
      </c>
      <c r="B9" s="417"/>
      <c r="C9" s="290"/>
      <c r="D9" s="291">
        <v>57427</v>
      </c>
      <c r="E9" s="376" t="s">
        <v>673</v>
      </c>
      <c r="F9" s="377"/>
      <c r="G9" s="377"/>
      <c r="H9" s="377"/>
      <c r="I9" s="378"/>
      <c r="J9" s="298"/>
      <c r="K9" s="299">
        <v>23753</v>
      </c>
    </row>
    <row r="10" spans="1:11" ht="15">
      <c r="A10" s="377" t="s">
        <v>674</v>
      </c>
      <c r="B10" s="404"/>
      <c r="C10" s="300"/>
      <c r="D10" s="301">
        <v>41176</v>
      </c>
      <c r="E10" s="376" t="s">
        <v>675</v>
      </c>
      <c r="F10" s="377"/>
      <c r="G10" s="377"/>
      <c r="H10" s="377"/>
      <c r="I10" s="378"/>
      <c r="J10" s="298"/>
      <c r="K10" s="299">
        <v>4826</v>
      </c>
    </row>
    <row r="11" spans="1:11" ht="15">
      <c r="A11" s="377" t="s">
        <v>676</v>
      </c>
      <c r="B11" s="404"/>
      <c r="C11" s="300"/>
      <c r="D11" s="301">
        <v>13432</v>
      </c>
      <c r="E11" s="376" t="s">
        <v>677</v>
      </c>
      <c r="F11" s="377"/>
      <c r="G11" s="377"/>
      <c r="H11" s="377"/>
      <c r="I11" s="378"/>
      <c r="J11" s="298"/>
      <c r="K11" s="299">
        <v>13474</v>
      </c>
    </row>
    <row r="12" spans="1:11" ht="15">
      <c r="A12" s="377" t="s">
        <v>678</v>
      </c>
      <c r="B12" s="404"/>
      <c r="C12" s="300"/>
      <c r="D12" s="301">
        <v>900</v>
      </c>
      <c r="E12" s="376" t="s">
        <v>679</v>
      </c>
      <c r="F12" s="377"/>
      <c r="G12" s="377"/>
      <c r="H12" s="377"/>
      <c r="I12" s="378"/>
      <c r="J12" s="298"/>
      <c r="K12" s="299">
        <v>17627</v>
      </c>
    </row>
    <row r="13" spans="1:11" ht="15">
      <c r="A13" s="377" t="s">
        <v>680</v>
      </c>
      <c r="B13" s="404"/>
      <c r="C13" s="300"/>
      <c r="D13" s="301">
        <v>1319</v>
      </c>
      <c r="E13" s="376" t="s">
        <v>681</v>
      </c>
      <c r="F13" s="377"/>
      <c r="G13" s="377"/>
      <c r="H13" s="377"/>
      <c r="I13" s="378"/>
      <c r="J13" s="298"/>
      <c r="K13" s="299">
        <v>1160</v>
      </c>
    </row>
    <row r="14" spans="1:11" ht="15">
      <c r="A14" s="421" t="s">
        <v>682</v>
      </c>
      <c r="B14" s="422"/>
      <c r="C14" s="302"/>
      <c r="D14" s="303">
        <v>0</v>
      </c>
      <c r="E14" s="376" t="s">
        <v>683</v>
      </c>
      <c r="F14" s="377"/>
      <c r="G14" s="377"/>
      <c r="H14" s="377"/>
      <c r="I14" s="378"/>
      <c r="J14" s="298"/>
      <c r="K14" s="299">
        <v>600</v>
      </c>
    </row>
    <row r="15" spans="1:11" ht="15">
      <c r="A15" s="377" t="s">
        <v>684</v>
      </c>
      <c r="B15" s="404"/>
      <c r="C15" s="300"/>
      <c r="D15" s="301">
        <v>0</v>
      </c>
      <c r="E15" s="376"/>
      <c r="F15" s="377"/>
      <c r="G15" s="377"/>
      <c r="H15" s="377"/>
      <c r="I15" s="378"/>
      <c r="J15" s="298"/>
      <c r="K15" s="299"/>
    </row>
    <row r="16" spans="1:11" ht="15">
      <c r="A16" s="378" t="s">
        <v>685</v>
      </c>
      <c r="B16" s="420"/>
      <c r="C16" s="300"/>
      <c r="D16" s="301">
        <v>600</v>
      </c>
      <c r="E16" s="376"/>
      <c r="F16" s="377"/>
      <c r="G16" s="377"/>
      <c r="H16" s="377"/>
      <c r="I16" s="378"/>
      <c r="J16" s="298"/>
      <c r="K16" s="299"/>
    </row>
    <row r="17" spans="1:11" ht="15">
      <c r="A17" s="414"/>
      <c r="B17" s="415"/>
      <c r="C17" s="304"/>
      <c r="D17" s="305"/>
      <c r="E17" s="376"/>
      <c r="F17" s="377"/>
      <c r="G17" s="377"/>
      <c r="H17" s="377"/>
      <c r="I17" s="378"/>
      <c r="J17" s="298"/>
      <c r="K17" s="299"/>
    </row>
    <row r="18" spans="1:11" ht="15.75">
      <c r="A18" s="416"/>
      <c r="B18" s="417"/>
      <c r="C18" s="290"/>
      <c r="D18" s="291"/>
      <c r="E18" s="418"/>
      <c r="F18" s="419"/>
      <c r="G18" s="419"/>
      <c r="H18" s="419"/>
      <c r="I18" s="416"/>
      <c r="J18" s="292"/>
      <c r="K18" s="293"/>
    </row>
    <row r="19" spans="1:11" ht="15.75">
      <c r="A19" s="410" t="s">
        <v>686</v>
      </c>
      <c r="B19" s="411"/>
      <c r="C19" s="306"/>
      <c r="D19" s="307">
        <v>10335</v>
      </c>
      <c r="E19" s="412" t="s">
        <v>687</v>
      </c>
      <c r="F19" s="410"/>
      <c r="G19" s="410"/>
      <c r="H19" s="410"/>
      <c r="I19" s="413"/>
      <c r="J19" s="308"/>
      <c r="K19" s="309">
        <v>11694</v>
      </c>
    </row>
    <row r="20" spans="1:11" ht="15">
      <c r="A20" s="377" t="s">
        <v>688</v>
      </c>
      <c r="B20" s="404"/>
      <c r="C20" s="300"/>
      <c r="D20" s="301"/>
      <c r="E20" s="376" t="s">
        <v>689</v>
      </c>
      <c r="F20" s="377"/>
      <c r="G20" s="377"/>
      <c r="H20" s="377"/>
      <c r="I20" s="378"/>
      <c r="J20" s="310"/>
      <c r="K20" s="311">
        <v>1290</v>
      </c>
    </row>
    <row r="21" spans="1:11" ht="15">
      <c r="A21" s="408" t="s">
        <v>690</v>
      </c>
      <c r="B21" s="409"/>
      <c r="C21" s="300"/>
      <c r="D21" s="301"/>
      <c r="E21" s="376" t="s">
        <v>691</v>
      </c>
      <c r="F21" s="377"/>
      <c r="G21" s="377"/>
      <c r="H21" s="377"/>
      <c r="I21" s="378"/>
      <c r="J21" s="310"/>
      <c r="K21" s="311">
        <v>10404</v>
      </c>
    </row>
    <row r="22" spans="1:11" ht="15">
      <c r="A22" s="408" t="s">
        <v>692</v>
      </c>
      <c r="B22" s="404"/>
      <c r="C22" s="300"/>
      <c r="D22" s="301">
        <v>0</v>
      </c>
      <c r="E22" s="376" t="s">
        <v>693</v>
      </c>
      <c r="F22" s="377"/>
      <c r="G22" s="377"/>
      <c r="H22" s="377"/>
      <c r="I22" s="378"/>
      <c r="J22" s="310"/>
      <c r="K22" s="311">
        <v>0</v>
      </c>
    </row>
    <row r="23" spans="1:11" ht="15">
      <c r="A23" s="377" t="s">
        <v>694</v>
      </c>
      <c r="B23" s="404"/>
      <c r="C23" s="300"/>
      <c r="D23" s="301">
        <v>0</v>
      </c>
      <c r="E23" s="376" t="s">
        <v>212</v>
      </c>
      <c r="F23" s="377"/>
      <c r="G23" s="377"/>
      <c r="H23" s="377"/>
      <c r="I23" s="378"/>
      <c r="J23" s="310"/>
      <c r="K23" s="311">
        <v>0</v>
      </c>
    </row>
    <row r="24" spans="1:11" ht="15">
      <c r="A24" s="377" t="s">
        <v>695</v>
      </c>
      <c r="B24" s="404"/>
      <c r="C24" s="300"/>
      <c r="D24" s="301">
        <v>10335</v>
      </c>
      <c r="E24" s="405" t="s">
        <v>696</v>
      </c>
      <c r="F24" s="406"/>
      <c r="G24" s="406"/>
      <c r="H24" s="406"/>
      <c r="I24" s="407"/>
      <c r="J24" s="310"/>
      <c r="K24" s="311">
        <v>0</v>
      </c>
    </row>
    <row r="25" spans="1:11" ht="15">
      <c r="A25" s="374" t="s">
        <v>697</v>
      </c>
      <c r="B25" s="375"/>
      <c r="C25" s="300"/>
      <c r="D25" s="301">
        <v>0</v>
      </c>
      <c r="E25" s="376" t="s">
        <v>698</v>
      </c>
      <c r="F25" s="377"/>
      <c r="G25" s="377"/>
      <c r="H25" s="377"/>
      <c r="I25" s="378"/>
      <c r="J25" s="310"/>
      <c r="K25" s="311">
        <v>0</v>
      </c>
    </row>
    <row r="26" spans="1:11" ht="15.75">
      <c r="A26" s="312" t="s">
        <v>699</v>
      </c>
      <c r="B26" s="313"/>
      <c r="C26" s="300"/>
      <c r="D26" s="301">
        <v>0</v>
      </c>
      <c r="E26" s="402" t="s">
        <v>700</v>
      </c>
      <c r="F26" s="390"/>
      <c r="G26" s="390"/>
      <c r="H26" s="390"/>
      <c r="I26" s="403"/>
      <c r="J26" s="292"/>
      <c r="K26" s="293">
        <v>0</v>
      </c>
    </row>
    <row r="27" spans="1:11" ht="15.75">
      <c r="A27" s="312"/>
      <c r="B27" s="313"/>
      <c r="C27" s="300"/>
      <c r="D27" s="301"/>
      <c r="E27" s="402" t="s">
        <v>701</v>
      </c>
      <c r="F27" s="390"/>
      <c r="G27" s="390"/>
      <c r="H27" s="390"/>
      <c r="I27" s="403"/>
      <c r="J27" s="292"/>
      <c r="K27" s="293">
        <v>540</v>
      </c>
    </row>
    <row r="28" spans="1:11" ht="15">
      <c r="A28" s="312"/>
      <c r="B28" s="313"/>
      <c r="C28" s="300"/>
      <c r="D28" s="301"/>
      <c r="E28" s="376" t="s">
        <v>702</v>
      </c>
      <c r="F28" s="377"/>
      <c r="G28" s="377"/>
      <c r="H28" s="377"/>
      <c r="I28" s="378"/>
      <c r="J28" s="298"/>
      <c r="K28" s="299">
        <v>540</v>
      </c>
    </row>
    <row r="29" spans="1:11" ht="15">
      <c r="A29" s="312"/>
      <c r="B29" s="313"/>
      <c r="C29" s="300"/>
      <c r="D29" s="301"/>
      <c r="E29" s="376" t="s">
        <v>703</v>
      </c>
      <c r="F29" s="377"/>
      <c r="G29" s="377"/>
      <c r="H29" s="377"/>
      <c r="I29" s="378"/>
      <c r="J29" s="298"/>
      <c r="K29" s="299">
        <v>0</v>
      </c>
    </row>
    <row r="30" spans="1:11" ht="15.75">
      <c r="A30" s="312"/>
      <c r="B30" s="313"/>
      <c r="C30" s="300"/>
      <c r="D30" s="301"/>
      <c r="E30" s="402" t="s">
        <v>704</v>
      </c>
      <c r="F30" s="390"/>
      <c r="G30" s="390"/>
      <c r="H30" s="390"/>
      <c r="I30" s="403"/>
      <c r="J30" s="292"/>
      <c r="K30" s="293">
        <f>SUM(K31)</f>
        <v>0</v>
      </c>
    </row>
    <row r="31" spans="1:11" ht="15">
      <c r="A31" s="312"/>
      <c r="B31" s="313"/>
      <c r="C31" s="300"/>
      <c r="D31" s="301"/>
      <c r="E31" s="376" t="s">
        <v>705</v>
      </c>
      <c r="F31" s="377"/>
      <c r="G31" s="377"/>
      <c r="H31" s="377"/>
      <c r="I31" s="378"/>
      <c r="J31" s="298"/>
      <c r="K31" s="299">
        <v>0</v>
      </c>
    </row>
    <row r="32" spans="1:11" ht="18">
      <c r="A32" s="314"/>
      <c r="B32" s="315"/>
      <c r="C32" s="300"/>
      <c r="D32" s="301"/>
      <c r="E32" s="400" t="s">
        <v>706</v>
      </c>
      <c r="F32" s="385"/>
      <c r="G32" s="385"/>
      <c r="H32" s="385"/>
      <c r="I32" s="401"/>
      <c r="J32" s="298"/>
      <c r="K32" s="299">
        <v>0</v>
      </c>
    </row>
    <row r="33" spans="1:11" ht="18">
      <c r="A33" s="314"/>
      <c r="B33" s="315"/>
      <c r="C33" s="300"/>
      <c r="D33" s="301"/>
      <c r="E33" s="376" t="s">
        <v>707</v>
      </c>
      <c r="F33" s="377"/>
      <c r="G33" s="377"/>
      <c r="H33" s="377"/>
      <c r="I33" s="378"/>
      <c r="J33" s="298"/>
      <c r="K33" s="299">
        <v>0</v>
      </c>
    </row>
    <row r="34" spans="1:11" ht="18">
      <c r="A34" s="314"/>
      <c r="B34" s="315"/>
      <c r="C34" s="300"/>
      <c r="D34" s="301"/>
      <c r="E34" s="376" t="s">
        <v>708</v>
      </c>
      <c r="F34" s="377"/>
      <c r="G34" s="377"/>
      <c r="H34" s="377"/>
      <c r="I34" s="378"/>
      <c r="J34" s="298"/>
      <c r="K34" s="299">
        <v>0</v>
      </c>
    </row>
    <row r="35" spans="1:11" ht="18">
      <c r="A35" s="314"/>
      <c r="B35" s="315"/>
      <c r="C35" s="300"/>
      <c r="D35" s="301"/>
      <c r="E35" s="400" t="s">
        <v>709</v>
      </c>
      <c r="F35" s="385"/>
      <c r="G35" s="385"/>
      <c r="H35" s="385"/>
      <c r="I35" s="401"/>
      <c r="J35" s="292"/>
      <c r="K35" s="293">
        <f>SUM(K36:K37)</f>
        <v>0</v>
      </c>
    </row>
    <row r="36" spans="1:11" ht="18">
      <c r="A36" s="314"/>
      <c r="B36" s="315"/>
      <c r="C36" s="300"/>
      <c r="D36" s="301"/>
      <c r="E36" s="376" t="s">
        <v>710</v>
      </c>
      <c r="F36" s="377"/>
      <c r="G36" s="377"/>
      <c r="H36" s="377"/>
      <c r="I36" s="378"/>
      <c r="J36" s="298"/>
      <c r="K36" s="299">
        <v>0</v>
      </c>
    </row>
    <row r="37" spans="1:11" ht="18.75" thickBot="1">
      <c r="A37" s="314"/>
      <c r="B37" s="315"/>
      <c r="C37" s="316"/>
      <c r="D37" s="317"/>
      <c r="E37" s="392" t="s">
        <v>711</v>
      </c>
      <c r="F37" s="393"/>
      <c r="G37" s="393"/>
      <c r="H37" s="393"/>
      <c r="I37" s="394"/>
      <c r="J37" s="318"/>
      <c r="K37" s="319">
        <v>0</v>
      </c>
    </row>
    <row r="38" spans="1:11" ht="16.5" thickBot="1">
      <c r="A38" s="395" t="s">
        <v>712</v>
      </c>
      <c r="B38" s="396"/>
      <c r="C38" s="320"/>
      <c r="D38" s="321">
        <f>SUM(D19+D8)</f>
        <v>67762</v>
      </c>
      <c r="E38" s="397" t="s">
        <v>713</v>
      </c>
      <c r="F38" s="398"/>
      <c r="G38" s="398"/>
      <c r="H38" s="398"/>
      <c r="I38" s="399"/>
      <c r="J38" s="322"/>
      <c r="K38" s="323">
        <v>73764</v>
      </c>
    </row>
    <row r="39" spans="1:11" ht="15.75">
      <c r="A39" s="381"/>
      <c r="B39" s="382"/>
      <c r="C39" s="324"/>
      <c r="D39" s="325"/>
      <c r="E39" s="326" t="s">
        <v>714</v>
      </c>
      <c r="F39" s="327"/>
      <c r="G39" s="328"/>
      <c r="H39" s="328"/>
      <c r="I39" s="329"/>
      <c r="J39" s="330"/>
      <c r="K39" s="331">
        <f>SUM(K40+K41)</f>
        <v>0</v>
      </c>
    </row>
    <row r="40" spans="1:11" ht="15">
      <c r="A40" s="381"/>
      <c r="B40" s="382"/>
      <c r="C40" s="300"/>
      <c r="D40" s="301"/>
      <c r="E40" s="376" t="s">
        <v>707</v>
      </c>
      <c r="F40" s="377"/>
      <c r="G40" s="377"/>
      <c r="H40" s="377"/>
      <c r="I40" s="378"/>
      <c r="J40" s="298"/>
      <c r="K40" s="299">
        <v>0</v>
      </c>
    </row>
    <row r="41" spans="1:11" ht="15">
      <c r="A41" s="383"/>
      <c r="B41" s="384"/>
      <c r="C41" s="300"/>
      <c r="D41" s="301"/>
      <c r="E41" s="376" t="s">
        <v>708</v>
      </c>
      <c r="F41" s="377"/>
      <c r="G41" s="377"/>
      <c r="H41" s="377"/>
      <c r="I41" s="378"/>
      <c r="J41" s="298"/>
      <c r="K41" s="299">
        <v>0</v>
      </c>
    </row>
    <row r="42" spans="1:11" ht="15.75">
      <c r="A42" s="385" t="s">
        <v>715</v>
      </c>
      <c r="B42" s="386"/>
      <c r="C42" s="332"/>
      <c r="D42" s="291"/>
      <c r="E42" s="387"/>
      <c r="F42" s="387"/>
      <c r="G42" s="387"/>
      <c r="H42" s="387"/>
      <c r="I42" s="387"/>
      <c r="J42" s="298"/>
      <c r="K42" s="299"/>
    </row>
    <row r="43" spans="1:11" ht="15.75">
      <c r="A43" s="390" t="s">
        <v>716</v>
      </c>
      <c r="B43" s="391"/>
      <c r="C43" s="290"/>
      <c r="D43" s="291">
        <v>5912</v>
      </c>
      <c r="E43" s="388"/>
      <c r="F43" s="388"/>
      <c r="G43" s="388"/>
      <c r="H43" s="388"/>
      <c r="I43" s="388"/>
      <c r="J43" s="298"/>
      <c r="K43" s="299"/>
    </row>
    <row r="44" spans="1:11" ht="15">
      <c r="A44" s="333" t="s">
        <v>717</v>
      </c>
      <c r="B44" s="334"/>
      <c r="C44" s="300"/>
      <c r="D44" s="301">
        <v>4950</v>
      </c>
      <c r="E44" s="388"/>
      <c r="F44" s="388"/>
      <c r="G44" s="388"/>
      <c r="H44" s="388"/>
      <c r="I44" s="388"/>
      <c r="J44" s="298"/>
      <c r="K44" s="299"/>
    </row>
    <row r="45" spans="1:11" ht="15">
      <c r="A45" s="333" t="s">
        <v>718</v>
      </c>
      <c r="B45" s="334"/>
      <c r="C45" s="300"/>
      <c r="D45" s="301">
        <v>962</v>
      </c>
      <c r="E45" s="388"/>
      <c r="F45" s="388"/>
      <c r="G45" s="388"/>
      <c r="H45" s="388"/>
      <c r="I45" s="388"/>
      <c r="J45" s="298"/>
      <c r="K45" s="299"/>
    </row>
    <row r="46" spans="1:11" ht="15.75">
      <c r="A46" s="390" t="s">
        <v>719</v>
      </c>
      <c r="B46" s="391"/>
      <c r="C46" s="290"/>
      <c r="D46" s="291"/>
      <c r="E46" s="388"/>
      <c r="F46" s="388"/>
      <c r="G46" s="388"/>
      <c r="H46" s="388"/>
      <c r="I46" s="388"/>
      <c r="J46" s="298"/>
      <c r="K46" s="299"/>
    </row>
    <row r="47" spans="1:11" ht="15">
      <c r="A47" s="379" t="s">
        <v>720</v>
      </c>
      <c r="B47" s="380"/>
      <c r="C47" s="300"/>
      <c r="D47" s="301">
        <v>0</v>
      </c>
      <c r="E47" s="388"/>
      <c r="F47" s="388"/>
      <c r="G47" s="388"/>
      <c r="H47" s="388"/>
      <c r="I47" s="388"/>
      <c r="J47" s="298"/>
      <c r="K47" s="299"/>
    </row>
    <row r="48" spans="1:11" ht="15">
      <c r="A48" s="379" t="s">
        <v>721</v>
      </c>
      <c r="B48" s="380"/>
      <c r="C48" s="300"/>
      <c r="D48" s="301">
        <v>0</v>
      </c>
      <c r="E48" s="389"/>
      <c r="F48" s="389"/>
      <c r="G48" s="389"/>
      <c r="H48" s="389"/>
      <c r="I48" s="389"/>
      <c r="J48" s="298"/>
      <c r="K48" s="299"/>
    </row>
    <row r="49" spans="1:11" ht="15.75">
      <c r="A49" s="335" t="s">
        <v>722</v>
      </c>
      <c r="B49" s="336"/>
      <c r="C49" s="337"/>
      <c r="D49" s="338">
        <v>73674</v>
      </c>
      <c r="E49" s="371" t="s">
        <v>723</v>
      </c>
      <c r="F49" s="372"/>
      <c r="G49" s="372"/>
      <c r="H49" s="372"/>
      <c r="I49" s="373"/>
      <c r="J49" s="339"/>
      <c r="K49" s="340">
        <f>SUM(K50+K51)</f>
        <v>73674</v>
      </c>
    </row>
    <row r="50" spans="1:11" ht="15">
      <c r="A50" s="374" t="s">
        <v>724</v>
      </c>
      <c r="B50" s="375"/>
      <c r="C50" s="300"/>
      <c r="D50" s="301">
        <v>62100</v>
      </c>
      <c r="E50" s="376" t="s">
        <v>725</v>
      </c>
      <c r="F50" s="377"/>
      <c r="G50" s="377"/>
      <c r="H50" s="377"/>
      <c r="I50" s="378"/>
      <c r="J50" s="298"/>
      <c r="K50" s="299">
        <v>62100</v>
      </c>
    </row>
    <row r="51" spans="1:11" ht="15">
      <c r="A51" s="379" t="s">
        <v>726</v>
      </c>
      <c r="B51" s="380"/>
      <c r="C51" s="300"/>
      <c r="D51" s="301">
        <v>11574</v>
      </c>
      <c r="E51" s="376" t="s">
        <v>727</v>
      </c>
      <c r="F51" s="377"/>
      <c r="G51" s="377"/>
      <c r="H51" s="377"/>
      <c r="I51" s="378"/>
      <c r="J51" s="298"/>
      <c r="K51" s="299">
        <v>11574</v>
      </c>
    </row>
  </sheetData>
  <mergeCells count="72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A38:B38"/>
    <mergeCell ref="E38:I38"/>
    <mergeCell ref="A39:B41"/>
    <mergeCell ref="E40:I40"/>
    <mergeCell ref="E41:I41"/>
    <mergeCell ref="A42:B42"/>
    <mergeCell ref="E42:I48"/>
    <mergeCell ref="A43:B43"/>
    <mergeCell ref="A46:B46"/>
    <mergeCell ref="A47:B47"/>
    <mergeCell ref="A48:B48"/>
    <mergeCell ref="E49:I49"/>
    <mergeCell ref="A50:B50"/>
    <mergeCell ref="E50:I50"/>
    <mergeCell ref="A51:B51"/>
    <mergeCell ref="E51:I51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Header>&amp;C22. melléklet az 1/2014. (III.10.) önkormányzati rendelethez.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71"/>
  <sheetViews>
    <sheetView workbookViewId="0" topLeftCell="A130">
      <selection activeCell="C120" sqref="C120"/>
    </sheetView>
  </sheetViews>
  <sheetFormatPr defaultColWidth="9.140625" defaultRowHeight="15"/>
  <cols>
    <col min="1" max="1" width="42.28125" style="0" customWidth="1"/>
    <col min="3" max="3" width="8.00390625" style="0" customWidth="1"/>
    <col min="4" max="4" width="6.7109375" style="0" customWidth="1"/>
    <col min="5" max="5" width="6.8515625" style="0" customWidth="1"/>
  </cols>
  <sheetData>
    <row r="1" spans="1:5" ht="20.25" customHeight="1">
      <c r="A1" s="349" t="s">
        <v>634</v>
      </c>
      <c r="B1" s="349"/>
      <c r="C1" s="349"/>
      <c r="D1" s="349"/>
      <c r="E1" s="349"/>
    </row>
    <row r="2" spans="1:5" ht="19.5" customHeight="1">
      <c r="A2" s="350" t="s">
        <v>25</v>
      </c>
      <c r="B2" s="350"/>
      <c r="C2" s="350"/>
      <c r="D2" s="350"/>
      <c r="E2" s="350"/>
    </row>
    <row r="3" ht="18">
      <c r="A3" s="16"/>
    </row>
    <row r="4" ht="15">
      <c r="A4" s="17" t="s">
        <v>633</v>
      </c>
    </row>
    <row r="5" spans="1:6" ht="30">
      <c r="A5" s="58" t="s">
        <v>27</v>
      </c>
      <c r="B5" s="59" t="s">
        <v>28</v>
      </c>
      <c r="C5" s="60" t="s">
        <v>267</v>
      </c>
      <c r="D5" s="60" t="s">
        <v>268</v>
      </c>
      <c r="E5" s="60" t="s">
        <v>269</v>
      </c>
      <c r="F5" s="22" t="s">
        <v>270</v>
      </c>
    </row>
    <row r="6" spans="1:6" ht="15">
      <c r="A6" s="61" t="s">
        <v>38</v>
      </c>
      <c r="B6" s="62" t="s">
        <v>39</v>
      </c>
      <c r="C6" s="63">
        <v>8400</v>
      </c>
      <c r="D6" s="63"/>
      <c r="E6" s="63"/>
      <c r="F6" s="22">
        <f>SUM(C6:E6)</f>
        <v>8400</v>
      </c>
    </row>
    <row r="7" spans="1:6" ht="15">
      <c r="A7" s="61" t="s">
        <v>40</v>
      </c>
      <c r="B7" s="65" t="s">
        <v>41</v>
      </c>
      <c r="C7" s="63"/>
      <c r="D7" s="63"/>
      <c r="E7" s="63"/>
      <c r="F7" s="22"/>
    </row>
    <row r="8" spans="1:6" ht="15">
      <c r="A8" s="61" t="s">
        <v>42</v>
      </c>
      <c r="B8" s="65" t="s">
        <v>43</v>
      </c>
      <c r="C8" s="63"/>
      <c r="D8" s="63"/>
      <c r="E8" s="63"/>
      <c r="F8" s="22"/>
    </row>
    <row r="9" spans="1:6" ht="30">
      <c r="A9" s="66" t="s">
        <v>44</v>
      </c>
      <c r="B9" s="65" t="s">
        <v>45</v>
      </c>
      <c r="C9" s="63"/>
      <c r="D9" s="63"/>
      <c r="E9" s="63"/>
      <c r="F9" s="22"/>
    </row>
    <row r="10" spans="1:6" ht="15">
      <c r="A10" s="66" t="s">
        <v>46</v>
      </c>
      <c r="B10" s="65" t="s">
        <v>47</v>
      </c>
      <c r="C10" s="63"/>
      <c r="D10" s="63"/>
      <c r="E10" s="63"/>
      <c r="F10" s="22"/>
    </row>
    <row r="11" spans="1:6" ht="15">
      <c r="A11" s="66" t="s">
        <v>48</v>
      </c>
      <c r="B11" s="65" t="s">
        <v>49</v>
      </c>
      <c r="C11" s="63">
        <v>236</v>
      </c>
      <c r="D11" s="63"/>
      <c r="E11" s="63"/>
      <c r="F11" s="22">
        <f aca="true" t="shared" si="0" ref="F11:F18">SUM(C11:E11)</f>
        <v>236</v>
      </c>
    </row>
    <row r="12" spans="1:6" ht="15">
      <c r="A12" s="66" t="s">
        <v>50</v>
      </c>
      <c r="B12" s="65" t="s">
        <v>51</v>
      </c>
      <c r="C12" s="63">
        <v>288</v>
      </c>
      <c r="D12" s="63"/>
      <c r="E12" s="63"/>
      <c r="F12" s="22">
        <f t="shared" si="0"/>
        <v>288</v>
      </c>
    </row>
    <row r="13" spans="1:6" ht="15">
      <c r="A13" s="66" t="s">
        <v>52</v>
      </c>
      <c r="B13" s="65" t="s">
        <v>53</v>
      </c>
      <c r="C13" s="63"/>
      <c r="D13" s="63"/>
      <c r="E13" s="63"/>
      <c r="F13" s="22">
        <f t="shared" si="0"/>
        <v>0</v>
      </c>
    </row>
    <row r="14" spans="1:6" ht="15">
      <c r="A14" s="67" t="s">
        <v>54</v>
      </c>
      <c r="B14" s="65" t="s">
        <v>55</v>
      </c>
      <c r="C14" s="63">
        <v>73</v>
      </c>
      <c r="D14" s="63"/>
      <c r="E14" s="63"/>
      <c r="F14" s="22">
        <f t="shared" si="0"/>
        <v>73</v>
      </c>
    </row>
    <row r="15" spans="1:6" ht="15">
      <c r="A15" s="67" t="s">
        <v>56</v>
      </c>
      <c r="B15" s="65" t="s">
        <v>57</v>
      </c>
      <c r="C15" s="63"/>
      <c r="D15" s="63"/>
      <c r="E15" s="63"/>
      <c r="F15" s="22">
        <f t="shared" si="0"/>
        <v>0</v>
      </c>
    </row>
    <row r="16" spans="1:6" ht="15">
      <c r="A16" s="67" t="s">
        <v>58</v>
      </c>
      <c r="B16" s="65" t="s">
        <v>59</v>
      </c>
      <c r="C16" s="63"/>
      <c r="D16" s="63"/>
      <c r="E16" s="63"/>
      <c r="F16" s="22">
        <f t="shared" si="0"/>
        <v>0</v>
      </c>
    </row>
    <row r="17" spans="1:6" ht="15">
      <c r="A17" s="67" t="s">
        <v>60</v>
      </c>
      <c r="B17" s="65" t="s">
        <v>61</v>
      </c>
      <c r="C17" s="63"/>
      <c r="D17" s="63"/>
      <c r="E17" s="63"/>
      <c r="F17" s="22">
        <f t="shared" si="0"/>
        <v>0</v>
      </c>
    </row>
    <row r="18" spans="1:6" ht="15">
      <c r="A18" s="67" t="s">
        <v>62</v>
      </c>
      <c r="B18" s="65" t="s">
        <v>63</v>
      </c>
      <c r="C18" s="63"/>
      <c r="D18" s="63"/>
      <c r="E18" s="63"/>
      <c r="F18" s="22">
        <f t="shared" si="0"/>
        <v>0</v>
      </c>
    </row>
    <row r="19" spans="1:6" ht="15">
      <c r="A19" s="68" t="s">
        <v>64</v>
      </c>
      <c r="B19" s="69" t="s">
        <v>65</v>
      </c>
      <c r="C19" s="63">
        <f>SUM(C6:C18)</f>
        <v>8997</v>
      </c>
      <c r="D19" s="63"/>
      <c r="E19" s="63">
        <f>SUM(E6:E18)</f>
        <v>0</v>
      </c>
      <c r="F19" s="22">
        <f>SUM(F6:F18)</f>
        <v>8997</v>
      </c>
    </row>
    <row r="20" spans="1:6" ht="15">
      <c r="A20" s="67" t="s">
        <v>66</v>
      </c>
      <c r="B20" s="65" t="s">
        <v>67</v>
      </c>
      <c r="C20" s="63"/>
      <c r="D20" s="63"/>
      <c r="E20" s="63"/>
      <c r="F20" s="22">
        <f>SUM(C20:E20)</f>
        <v>0</v>
      </c>
    </row>
    <row r="21" spans="1:6" ht="30">
      <c r="A21" s="67" t="s">
        <v>68</v>
      </c>
      <c r="B21" s="65" t="s">
        <v>69</v>
      </c>
      <c r="C21" s="63"/>
      <c r="D21" s="63"/>
      <c r="E21" s="63"/>
      <c r="F21" s="22">
        <f>SUM(C21:E21)</f>
        <v>0</v>
      </c>
    </row>
    <row r="22" spans="1:6" ht="15">
      <c r="A22" s="70" t="s">
        <v>70</v>
      </c>
      <c r="B22" s="65" t="s">
        <v>71</v>
      </c>
      <c r="C22" s="63"/>
      <c r="D22" s="63"/>
      <c r="E22" s="63"/>
      <c r="F22" s="22">
        <f>SUM(C22:E22)</f>
        <v>0</v>
      </c>
    </row>
    <row r="23" spans="1:6" ht="15">
      <c r="A23" s="71" t="s">
        <v>72</v>
      </c>
      <c r="B23" s="69" t="s">
        <v>73</v>
      </c>
      <c r="C23" s="63"/>
      <c r="D23" s="63"/>
      <c r="E23" s="63"/>
      <c r="F23" s="22">
        <f>SUM(C23:E23)</f>
        <v>0</v>
      </c>
    </row>
    <row r="24" spans="1:6" ht="15">
      <c r="A24" s="72" t="s">
        <v>74</v>
      </c>
      <c r="B24" s="73" t="s">
        <v>75</v>
      </c>
      <c r="C24" s="74">
        <f>C19</f>
        <v>8997</v>
      </c>
      <c r="D24" s="74">
        <f>D19</f>
        <v>0</v>
      </c>
      <c r="E24" s="74">
        <f>E19</f>
        <v>0</v>
      </c>
      <c r="F24" s="210">
        <f>F19+F23</f>
        <v>8997</v>
      </c>
    </row>
    <row r="25" spans="1:6" ht="30">
      <c r="A25" s="76" t="s">
        <v>76</v>
      </c>
      <c r="B25" s="73" t="s">
        <v>77</v>
      </c>
      <c r="C25" s="74">
        <v>2426</v>
      </c>
      <c r="D25" s="74"/>
      <c r="E25" s="74"/>
      <c r="F25" s="210">
        <f>SUM(C25:E25)</f>
        <v>2426</v>
      </c>
    </row>
    <row r="26" spans="1:6" ht="15">
      <c r="A26" s="67" t="s">
        <v>78</v>
      </c>
      <c r="B26" s="65" t="s">
        <v>79</v>
      </c>
      <c r="C26" s="63"/>
      <c r="D26" s="63">
        <v>10</v>
      </c>
      <c r="E26" s="63"/>
      <c r="F26" s="22">
        <f>SUM(C26:E26)</f>
        <v>10</v>
      </c>
    </row>
    <row r="27" spans="1:6" ht="15">
      <c r="A27" s="67" t="s">
        <v>80</v>
      </c>
      <c r="B27" s="65" t="s">
        <v>81</v>
      </c>
      <c r="C27" s="63"/>
      <c r="D27" s="63">
        <v>102</v>
      </c>
      <c r="E27" s="63"/>
      <c r="F27" s="22">
        <f>SUM(C27:E27)</f>
        <v>102</v>
      </c>
    </row>
    <row r="28" spans="1:6" ht="15">
      <c r="A28" s="67" t="s">
        <v>82</v>
      </c>
      <c r="B28" s="65" t="s">
        <v>83</v>
      </c>
      <c r="C28" s="63"/>
      <c r="D28" s="63"/>
      <c r="E28" s="63"/>
      <c r="F28" s="22">
        <f>SUM(C28:E28)</f>
        <v>0</v>
      </c>
    </row>
    <row r="29" spans="1:6" ht="15">
      <c r="A29" s="71" t="s">
        <v>84</v>
      </c>
      <c r="B29" s="69" t="s">
        <v>85</v>
      </c>
      <c r="C29" s="63"/>
      <c r="D29" s="63">
        <f>SUM(D26:D28)</f>
        <v>112</v>
      </c>
      <c r="E29" s="63">
        <f>SUM(E26:E28)</f>
        <v>0</v>
      </c>
      <c r="F29" s="22">
        <f>SUM(F26:F28)</f>
        <v>112</v>
      </c>
    </row>
    <row r="30" spans="1:6" ht="15">
      <c r="A30" s="67" t="s">
        <v>86</v>
      </c>
      <c r="B30" s="65" t="s">
        <v>87</v>
      </c>
      <c r="C30" s="63"/>
      <c r="D30" s="63"/>
      <c r="E30" s="63"/>
      <c r="F30" s="22">
        <f>SUM(C30:E30)</f>
        <v>0</v>
      </c>
    </row>
    <row r="31" spans="1:6" ht="15">
      <c r="A31" s="67" t="s">
        <v>88</v>
      </c>
      <c r="B31" s="65" t="s">
        <v>89</v>
      </c>
      <c r="C31" s="63"/>
      <c r="D31" s="63">
        <v>60</v>
      </c>
      <c r="E31" s="63"/>
      <c r="F31" s="22">
        <f>SUM(C31:E31)</f>
        <v>60</v>
      </c>
    </row>
    <row r="32" spans="1:6" ht="15" customHeight="1">
      <c r="A32" s="71" t="s">
        <v>90</v>
      </c>
      <c r="B32" s="69" t="s">
        <v>91</v>
      </c>
      <c r="C32" s="63"/>
      <c r="D32" s="63">
        <f>SUM(D30:D31)</f>
        <v>60</v>
      </c>
      <c r="E32" s="63"/>
      <c r="F32" s="22">
        <f>SUM(F30:F31)</f>
        <v>60</v>
      </c>
    </row>
    <row r="33" spans="1:6" ht="15">
      <c r="A33" s="67" t="s">
        <v>92</v>
      </c>
      <c r="B33" s="65" t="s">
        <v>93</v>
      </c>
      <c r="C33" s="63"/>
      <c r="D33" s="63">
        <v>132</v>
      </c>
      <c r="E33" s="63"/>
      <c r="F33" s="22">
        <f aca="true" t="shared" si="1" ref="F33:F39">SUM(C33:E33)</f>
        <v>132</v>
      </c>
    </row>
    <row r="34" spans="1:6" ht="15">
      <c r="A34" s="67" t="s">
        <v>94</v>
      </c>
      <c r="B34" s="65" t="s">
        <v>95</v>
      </c>
      <c r="C34" s="63"/>
      <c r="D34" s="63"/>
      <c r="E34" s="63">
        <v>1318</v>
      </c>
      <c r="F34" s="22">
        <f t="shared" si="1"/>
        <v>1318</v>
      </c>
    </row>
    <row r="35" spans="1:6" ht="15">
      <c r="A35" s="67" t="s">
        <v>96</v>
      </c>
      <c r="B35" s="65" t="s">
        <v>97</v>
      </c>
      <c r="C35" s="63"/>
      <c r="D35" s="63"/>
      <c r="E35" s="63"/>
      <c r="F35" s="22">
        <f t="shared" si="1"/>
        <v>0</v>
      </c>
    </row>
    <row r="36" spans="1:6" ht="15">
      <c r="A36" s="67" t="s">
        <v>98</v>
      </c>
      <c r="B36" s="65" t="s">
        <v>99</v>
      </c>
      <c r="C36" s="63"/>
      <c r="D36" s="63">
        <v>45</v>
      </c>
      <c r="E36" s="63"/>
      <c r="F36" s="22">
        <f t="shared" si="1"/>
        <v>45</v>
      </c>
    </row>
    <row r="37" spans="1:6" ht="15">
      <c r="A37" s="77" t="s">
        <v>100</v>
      </c>
      <c r="B37" s="65" t="s">
        <v>101</v>
      </c>
      <c r="C37" s="63"/>
      <c r="D37" s="63"/>
      <c r="E37" s="63"/>
      <c r="F37" s="22">
        <f t="shared" si="1"/>
        <v>0</v>
      </c>
    </row>
    <row r="38" spans="1:6" ht="15">
      <c r="A38" s="70" t="s">
        <v>102</v>
      </c>
      <c r="B38" s="65" t="s">
        <v>103</v>
      </c>
      <c r="C38" s="63"/>
      <c r="D38" s="63"/>
      <c r="E38" s="63"/>
      <c r="F38" s="22">
        <f t="shared" si="1"/>
        <v>0</v>
      </c>
    </row>
    <row r="39" spans="1:6" ht="15">
      <c r="A39" s="67" t="s">
        <v>104</v>
      </c>
      <c r="B39" s="65" t="s">
        <v>105</v>
      </c>
      <c r="C39" s="63"/>
      <c r="D39" s="63">
        <v>135</v>
      </c>
      <c r="E39" s="63"/>
      <c r="F39" s="22">
        <f t="shared" si="1"/>
        <v>135</v>
      </c>
    </row>
    <row r="40" spans="1:6" ht="15">
      <c r="A40" s="71" t="s">
        <v>106</v>
      </c>
      <c r="B40" s="69" t="s">
        <v>107</v>
      </c>
      <c r="C40" s="63"/>
      <c r="D40" s="63">
        <f>SUM(D33:D39)</f>
        <v>312</v>
      </c>
      <c r="E40" s="63">
        <f>SUM(E33:E39)</f>
        <v>1318</v>
      </c>
      <c r="F40" s="22">
        <f>SUM(F33:F39)</f>
        <v>1630</v>
      </c>
    </row>
    <row r="41" spans="1:6" ht="15">
      <c r="A41" s="67" t="s">
        <v>108</v>
      </c>
      <c r="B41" s="65" t="s">
        <v>109</v>
      </c>
      <c r="C41" s="63"/>
      <c r="D41" s="63">
        <v>85</v>
      </c>
      <c r="E41" s="63"/>
      <c r="F41" s="22">
        <f>SUM(C41:E41)</f>
        <v>85</v>
      </c>
    </row>
    <row r="42" spans="1:6" ht="15">
      <c r="A42" s="67" t="s">
        <v>110</v>
      </c>
      <c r="B42" s="65" t="s">
        <v>111</v>
      </c>
      <c r="C42" s="63"/>
      <c r="D42" s="63"/>
      <c r="E42" s="63"/>
      <c r="F42" s="22">
        <f>SUM(C42:E42)</f>
        <v>0</v>
      </c>
    </row>
    <row r="43" spans="1:6" ht="15">
      <c r="A43" s="71" t="s">
        <v>112</v>
      </c>
      <c r="B43" s="69" t="s">
        <v>113</v>
      </c>
      <c r="C43" s="63"/>
      <c r="D43" s="63">
        <f>SUM(D41:D42)</f>
        <v>85</v>
      </c>
      <c r="E43" s="63"/>
      <c r="F43" s="22">
        <f>SUM(F41:F42)</f>
        <v>85</v>
      </c>
    </row>
    <row r="44" spans="1:6" ht="30">
      <c r="A44" s="67" t="s">
        <v>114</v>
      </c>
      <c r="B44" s="65" t="s">
        <v>115</v>
      </c>
      <c r="C44" s="63"/>
      <c r="D44" s="63">
        <v>121</v>
      </c>
      <c r="E44" s="63">
        <v>356</v>
      </c>
      <c r="F44" s="22">
        <f>SUM(C44:E44)</f>
        <v>477</v>
      </c>
    </row>
    <row r="45" spans="1:6" ht="15">
      <c r="A45" s="67" t="s">
        <v>116</v>
      </c>
      <c r="B45" s="65" t="s">
        <v>117</v>
      </c>
      <c r="C45" s="63"/>
      <c r="D45" s="63"/>
      <c r="E45" s="63"/>
      <c r="F45" s="22">
        <f>SUM(C45:E45)</f>
        <v>0</v>
      </c>
    </row>
    <row r="46" spans="1:6" ht="15">
      <c r="A46" s="67" t="s">
        <v>118</v>
      </c>
      <c r="B46" s="65" t="s">
        <v>119</v>
      </c>
      <c r="C46" s="63"/>
      <c r="D46" s="63"/>
      <c r="E46" s="63"/>
      <c r="F46" s="22">
        <f>SUM(C46:E46)</f>
        <v>0</v>
      </c>
    </row>
    <row r="47" spans="1:6" ht="15">
      <c r="A47" s="67" t="s">
        <v>120</v>
      </c>
      <c r="B47" s="65" t="s">
        <v>121</v>
      </c>
      <c r="C47" s="63"/>
      <c r="D47" s="63"/>
      <c r="E47" s="63"/>
      <c r="F47" s="22">
        <f>SUM(C47:E47)</f>
        <v>0</v>
      </c>
    </row>
    <row r="48" spans="1:6" ht="15">
      <c r="A48" s="67" t="s">
        <v>122</v>
      </c>
      <c r="B48" s="65" t="s">
        <v>123</v>
      </c>
      <c r="C48" s="63"/>
      <c r="D48" s="63"/>
      <c r="E48" s="63"/>
      <c r="F48" s="22">
        <f>SUM(C48:E48)</f>
        <v>0</v>
      </c>
    </row>
    <row r="49" spans="1:6" ht="25.5">
      <c r="A49" s="71" t="s">
        <v>124</v>
      </c>
      <c r="B49" s="69" t="s">
        <v>125</v>
      </c>
      <c r="C49" s="63"/>
      <c r="D49" s="63">
        <f>SUM(D44:D48)</f>
        <v>121</v>
      </c>
      <c r="E49" s="63">
        <f>SUM(E44:E48)</f>
        <v>356</v>
      </c>
      <c r="F49" s="22">
        <f>SUM(F44:F48)</f>
        <v>477</v>
      </c>
    </row>
    <row r="50" spans="1:6" ht="15">
      <c r="A50" s="76" t="s">
        <v>126</v>
      </c>
      <c r="B50" s="73" t="s">
        <v>127</v>
      </c>
      <c r="C50" s="74"/>
      <c r="D50" s="74">
        <f>D29+D32+D40+D43+D49</f>
        <v>690</v>
      </c>
      <c r="E50" s="74">
        <f>E29+E40+E49</f>
        <v>1674</v>
      </c>
      <c r="F50" s="210">
        <f>F29+F32+F40+F43+F49</f>
        <v>2364</v>
      </c>
    </row>
    <row r="51" spans="1:6" ht="15">
      <c r="A51" s="78" t="s">
        <v>128</v>
      </c>
      <c r="B51" s="65" t="s">
        <v>129</v>
      </c>
      <c r="C51" s="63"/>
      <c r="D51" s="63"/>
      <c r="E51" s="63"/>
      <c r="F51" s="22"/>
    </row>
    <row r="52" spans="1:6" ht="15">
      <c r="A52" s="78" t="s">
        <v>130</v>
      </c>
      <c r="B52" s="65" t="s">
        <v>131</v>
      </c>
      <c r="C52" s="63"/>
      <c r="D52" s="63"/>
      <c r="E52" s="63"/>
      <c r="F52" s="22"/>
    </row>
    <row r="53" spans="1:6" ht="15">
      <c r="A53" s="79" t="s">
        <v>132</v>
      </c>
      <c r="B53" s="65" t="s">
        <v>133</v>
      </c>
      <c r="C53" s="63"/>
      <c r="D53" s="63"/>
      <c r="E53" s="63"/>
      <c r="F53" s="22"/>
    </row>
    <row r="54" spans="1:6" ht="30">
      <c r="A54" s="79" t="s">
        <v>134</v>
      </c>
      <c r="B54" s="65" t="s">
        <v>135</v>
      </c>
      <c r="C54" s="63"/>
      <c r="D54" s="63"/>
      <c r="E54" s="63"/>
      <c r="F54" s="22"/>
    </row>
    <row r="55" spans="1:6" ht="30">
      <c r="A55" s="79" t="s">
        <v>136</v>
      </c>
      <c r="B55" s="65" t="s">
        <v>137</v>
      </c>
      <c r="C55" s="63"/>
      <c r="D55" s="63"/>
      <c r="E55" s="63"/>
      <c r="F55" s="22"/>
    </row>
    <row r="56" spans="1:6" ht="15">
      <c r="A56" s="78" t="s">
        <v>138</v>
      </c>
      <c r="B56" s="65" t="s">
        <v>139</v>
      </c>
      <c r="C56" s="63"/>
      <c r="D56" s="63"/>
      <c r="E56" s="63"/>
      <c r="F56" s="22"/>
    </row>
    <row r="57" spans="1:6" ht="15">
      <c r="A57" s="78" t="s">
        <v>140</v>
      </c>
      <c r="B57" s="65" t="s">
        <v>141</v>
      </c>
      <c r="C57" s="63"/>
      <c r="D57" s="63"/>
      <c r="E57" s="63"/>
      <c r="F57" s="22"/>
    </row>
    <row r="58" spans="1:6" ht="15">
      <c r="A58" s="78" t="s">
        <v>142</v>
      </c>
      <c r="B58" s="65" t="s">
        <v>143</v>
      </c>
      <c r="C58" s="63"/>
      <c r="D58" s="63"/>
      <c r="E58" s="63"/>
      <c r="F58" s="22"/>
    </row>
    <row r="59" spans="1:6" ht="15">
      <c r="A59" s="80" t="s">
        <v>144</v>
      </c>
      <c r="B59" s="73" t="s">
        <v>145</v>
      </c>
      <c r="C59" s="74"/>
      <c r="D59" s="74"/>
      <c r="E59" s="74"/>
      <c r="F59" s="22"/>
    </row>
    <row r="60" spans="1:6" ht="15">
      <c r="A60" s="81" t="s">
        <v>146</v>
      </c>
      <c r="B60" s="65" t="s">
        <v>147</v>
      </c>
      <c r="C60" s="63"/>
      <c r="D60" s="63"/>
      <c r="E60" s="63"/>
      <c r="F60" s="22"/>
    </row>
    <row r="61" spans="1:6" ht="15">
      <c r="A61" s="81" t="s">
        <v>148</v>
      </c>
      <c r="B61" s="65" t="s">
        <v>149</v>
      </c>
      <c r="C61" s="63"/>
      <c r="D61" s="63"/>
      <c r="E61" s="63"/>
      <c r="F61" s="22"/>
    </row>
    <row r="62" spans="1:6" ht="30">
      <c r="A62" s="81" t="s">
        <v>150</v>
      </c>
      <c r="B62" s="65" t="s">
        <v>151</v>
      </c>
      <c r="C62" s="63"/>
      <c r="D62" s="63"/>
      <c r="E62" s="63"/>
      <c r="F62" s="22"/>
    </row>
    <row r="63" spans="1:6" ht="30">
      <c r="A63" s="81" t="s">
        <v>152</v>
      </c>
      <c r="B63" s="65" t="s">
        <v>153</v>
      </c>
      <c r="C63" s="63"/>
      <c r="D63" s="63"/>
      <c r="E63" s="63"/>
      <c r="F63" s="22"/>
    </row>
    <row r="64" spans="1:6" ht="30">
      <c r="A64" s="81" t="s">
        <v>154</v>
      </c>
      <c r="B64" s="65" t="s">
        <v>155</v>
      </c>
      <c r="C64" s="63"/>
      <c r="D64" s="63"/>
      <c r="E64" s="63"/>
      <c r="F64" s="22"/>
    </row>
    <row r="65" spans="1:6" ht="30">
      <c r="A65" s="81" t="s">
        <v>156</v>
      </c>
      <c r="B65" s="65" t="s">
        <v>157</v>
      </c>
      <c r="C65" s="63"/>
      <c r="D65" s="63"/>
      <c r="E65" s="63"/>
      <c r="F65" s="22"/>
    </row>
    <row r="66" spans="1:6" ht="30">
      <c r="A66" s="81" t="s">
        <v>158</v>
      </c>
      <c r="B66" s="65" t="s">
        <v>159</v>
      </c>
      <c r="C66" s="63"/>
      <c r="D66" s="63"/>
      <c r="E66" s="63"/>
      <c r="F66" s="22"/>
    </row>
    <row r="67" spans="1:6" ht="30">
      <c r="A67" s="81" t="s">
        <v>160</v>
      </c>
      <c r="B67" s="65" t="s">
        <v>161</v>
      </c>
      <c r="C67" s="63"/>
      <c r="D67" s="63"/>
      <c r="E67" s="63"/>
      <c r="F67" s="22"/>
    </row>
    <row r="68" spans="1:6" ht="15">
      <c r="A68" s="81" t="s">
        <v>162</v>
      </c>
      <c r="B68" s="65" t="s">
        <v>163</v>
      </c>
      <c r="C68" s="63"/>
      <c r="D68" s="63"/>
      <c r="E68" s="63"/>
      <c r="F68" s="22"/>
    </row>
    <row r="69" spans="1:6" ht="15">
      <c r="A69" s="82" t="s">
        <v>164</v>
      </c>
      <c r="B69" s="65" t="s">
        <v>165</v>
      </c>
      <c r="C69" s="63"/>
      <c r="D69" s="63"/>
      <c r="E69" s="63"/>
      <c r="F69" s="22"/>
    </row>
    <row r="70" spans="1:6" ht="30">
      <c r="A70" s="81" t="s">
        <v>166</v>
      </c>
      <c r="B70" s="65" t="s">
        <v>167</v>
      </c>
      <c r="C70" s="63"/>
      <c r="D70" s="63"/>
      <c r="E70" s="63"/>
      <c r="F70" s="22"/>
    </row>
    <row r="71" spans="1:6" ht="15">
      <c r="A71" s="82" t="s">
        <v>168</v>
      </c>
      <c r="B71" s="65" t="s">
        <v>169</v>
      </c>
      <c r="C71" s="63"/>
      <c r="D71" s="63"/>
      <c r="E71" s="63"/>
      <c r="F71" s="22"/>
    </row>
    <row r="72" spans="1:6" ht="15">
      <c r="A72" s="82" t="s">
        <v>170</v>
      </c>
      <c r="B72" s="65" t="s">
        <v>169</v>
      </c>
      <c r="C72" s="63"/>
      <c r="D72" s="63"/>
      <c r="E72" s="63"/>
      <c r="F72" s="22"/>
    </row>
    <row r="73" spans="1:6" ht="15">
      <c r="A73" s="80" t="s">
        <v>171</v>
      </c>
      <c r="B73" s="73" t="s">
        <v>172</v>
      </c>
      <c r="C73" s="74"/>
      <c r="D73" s="74"/>
      <c r="E73" s="74"/>
      <c r="F73" s="22"/>
    </row>
    <row r="74" spans="1:6" ht="15.75">
      <c r="A74" s="83" t="s">
        <v>173</v>
      </c>
      <c r="B74" s="73"/>
      <c r="C74" s="63"/>
      <c r="D74" s="63"/>
      <c r="E74" s="63"/>
      <c r="F74" s="22"/>
    </row>
    <row r="75" spans="1:6" ht="15">
      <c r="A75" s="84" t="s">
        <v>174</v>
      </c>
      <c r="B75" s="65" t="s">
        <v>175</v>
      </c>
      <c r="C75" s="63"/>
      <c r="D75" s="63"/>
      <c r="E75" s="63"/>
      <c r="F75" s="22"/>
    </row>
    <row r="76" spans="1:6" ht="15">
      <c r="A76" s="84" t="s">
        <v>176</v>
      </c>
      <c r="B76" s="65" t="s">
        <v>177</v>
      </c>
      <c r="C76" s="63"/>
      <c r="D76" s="63"/>
      <c r="E76" s="63"/>
      <c r="F76" s="22"/>
    </row>
    <row r="77" spans="1:6" ht="15">
      <c r="A77" s="84" t="s">
        <v>178</v>
      </c>
      <c r="B77" s="65" t="s">
        <v>179</v>
      </c>
      <c r="C77" s="63"/>
      <c r="D77" s="63"/>
      <c r="E77" s="63"/>
      <c r="F77" s="22"/>
    </row>
    <row r="78" spans="1:6" ht="15">
      <c r="A78" s="84" t="s">
        <v>180</v>
      </c>
      <c r="B78" s="65" t="s">
        <v>181</v>
      </c>
      <c r="C78" s="63"/>
      <c r="D78" s="63"/>
      <c r="E78" s="63"/>
      <c r="F78" s="22"/>
    </row>
    <row r="79" spans="1:6" ht="15">
      <c r="A79" s="70" t="s">
        <v>182</v>
      </c>
      <c r="B79" s="65" t="s">
        <v>183</v>
      </c>
      <c r="C79" s="63"/>
      <c r="D79" s="63"/>
      <c r="E79" s="63"/>
      <c r="F79" s="22"/>
    </row>
    <row r="80" spans="1:6" ht="15">
      <c r="A80" s="70" t="s">
        <v>184</v>
      </c>
      <c r="B80" s="65" t="s">
        <v>185</v>
      </c>
      <c r="C80" s="63"/>
      <c r="D80" s="63"/>
      <c r="E80" s="63"/>
      <c r="F80" s="22"/>
    </row>
    <row r="81" spans="1:6" ht="15">
      <c r="A81" s="70" t="s">
        <v>186</v>
      </c>
      <c r="B81" s="65" t="s">
        <v>187</v>
      </c>
      <c r="C81" s="63"/>
      <c r="D81" s="63"/>
      <c r="E81" s="63"/>
      <c r="F81" s="22"/>
    </row>
    <row r="82" spans="1:6" ht="15">
      <c r="A82" s="85" t="s">
        <v>188</v>
      </c>
      <c r="B82" s="73" t="s">
        <v>189</v>
      </c>
      <c r="C82" s="74"/>
      <c r="D82" s="74"/>
      <c r="E82" s="74"/>
      <c r="F82" s="22"/>
    </row>
    <row r="83" spans="1:6" ht="15">
      <c r="A83" s="78" t="s">
        <v>190</v>
      </c>
      <c r="B83" s="65" t="s">
        <v>191</v>
      </c>
      <c r="C83" s="63"/>
      <c r="D83" s="63"/>
      <c r="E83" s="63"/>
      <c r="F83" s="22"/>
    </row>
    <row r="84" spans="1:6" ht="15">
      <c r="A84" s="78" t="s">
        <v>192</v>
      </c>
      <c r="B84" s="65" t="s">
        <v>193</v>
      </c>
      <c r="C84" s="63"/>
      <c r="D84" s="63"/>
      <c r="E84" s="63"/>
      <c r="F84" s="22"/>
    </row>
    <row r="85" spans="1:6" ht="15">
      <c r="A85" s="78" t="s">
        <v>194</v>
      </c>
      <c r="B85" s="65" t="s">
        <v>195</v>
      </c>
      <c r="C85" s="63"/>
      <c r="D85" s="63"/>
      <c r="E85" s="63"/>
      <c r="F85" s="22"/>
    </row>
    <row r="86" spans="1:6" ht="30">
      <c r="A86" s="78" t="s">
        <v>196</v>
      </c>
      <c r="B86" s="65" t="s">
        <v>197</v>
      </c>
      <c r="C86" s="63"/>
      <c r="D86" s="63"/>
      <c r="E86" s="63"/>
      <c r="F86" s="22"/>
    </row>
    <row r="87" spans="1:6" ht="15">
      <c r="A87" s="80" t="s">
        <v>198</v>
      </c>
      <c r="B87" s="73" t="s">
        <v>199</v>
      </c>
      <c r="C87" s="74"/>
      <c r="D87" s="74"/>
      <c r="E87" s="74"/>
      <c r="F87" s="22"/>
    </row>
    <row r="88" spans="1:6" ht="45">
      <c r="A88" s="78" t="s">
        <v>200</v>
      </c>
      <c r="B88" s="65" t="s">
        <v>201</v>
      </c>
      <c r="C88" s="63"/>
      <c r="D88" s="63"/>
      <c r="E88" s="63"/>
      <c r="F88" s="22"/>
    </row>
    <row r="89" spans="1:6" ht="30">
      <c r="A89" s="78" t="s">
        <v>202</v>
      </c>
      <c r="B89" s="65" t="s">
        <v>203</v>
      </c>
      <c r="C89" s="63"/>
      <c r="D89" s="63"/>
      <c r="E89" s="63"/>
      <c r="F89" s="22"/>
    </row>
    <row r="90" spans="1:6" ht="30">
      <c r="A90" s="78" t="s">
        <v>204</v>
      </c>
      <c r="B90" s="65" t="s">
        <v>205</v>
      </c>
      <c r="C90" s="63"/>
      <c r="D90" s="63"/>
      <c r="E90" s="63"/>
      <c r="F90" s="22"/>
    </row>
    <row r="91" spans="1:6" ht="30">
      <c r="A91" s="78" t="s">
        <v>206</v>
      </c>
      <c r="B91" s="65" t="s">
        <v>207</v>
      </c>
      <c r="C91" s="63"/>
      <c r="D91" s="63"/>
      <c r="E91" s="63"/>
      <c r="F91" s="22"/>
    </row>
    <row r="92" spans="1:6" ht="45">
      <c r="A92" s="78" t="s">
        <v>208</v>
      </c>
      <c r="B92" s="65" t="s">
        <v>209</v>
      </c>
      <c r="C92" s="63"/>
      <c r="D92" s="63"/>
      <c r="E92" s="63"/>
      <c r="F92" s="22"/>
    </row>
    <row r="93" spans="1:6" ht="30">
      <c r="A93" s="78" t="s">
        <v>210</v>
      </c>
      <c r="B93" s="65" t="s">
        <v>211</v>
      </c>
      <c r="C93" s="63"/>
      <c r="D93" s="63"/>
      <c r="E93" s="63"/>
      <c r="F93" s="22"/>
    </row>
    <row r="94" spans="1:6" ht="15">
      <c r="A94" s="78" t="s">
        <v>212</v>
      </c>
      <c r="B94" s="65" t="s">
        <v>213</v>
      </c>
      <c r="C94" s="63"/>
      <c r="D94" s="63"/>
      <c r="E94" s="63"/>
      <c r="F94" s="22"/>
    </row>
    <row r="95" spans="1:6" ht="30">
      <c r="A95" s="78" t="s">
        <v>214</v>
      </c>
      <c r="B95" s="65" t="s">
        <v>215</v>
      </c>
      <c r="C95" s="63"/>
      <c r="D95" s="63"/>
      <c r="E95" s="63"/>
      <c r="F95" s="22"/>
    </row>
    <row r="96" spans="1:6" ht="15">
      <c r="A96" s="80" t="s">
        <v>216</v>
      </c>
      <c r="B96" s="73" t="s">
        <v>217</v>
      </c>
      <c r="C96" s="74"/>
      <c r="D96" s="74"/>
      <c r="E96" s="74"/>
      <c r="F96" s="22"/>
    </row>
    <row r="97" spans="1:6" ht="15.75">
      <c r="A97" s="83" t="s">
        <v>218</v>
      </c>
      <c r="B97" s="73"/>
      <c r="C97" s="63"/>
      <c r="D97" s="63"/>
      <c r="E97" s="63"/>
      <c r="F97" s="22"/>
    </row>
    <row r="98" spans="1:6" ht="15.75">
      <c r="A98" s="86" t="s">
        <v>219</v>
      </c>
      <c r="B98" s="87" t="s">
        <v>220</v>
      </c>
      <c r="C98" s="74"/>
      <c r="D98" s="74"/>
      <c r="E98" s="74"/>
      <c r="F98" s="22"/>
    </row>
    <row r="99" spans="1:24" ht="15">
      <c r="A99" s="78" t="s">
        <v>221</v>
      </c>
      <c r="B99" s="67" t="s">
        <v>222</v>
      </c>
      <c r="C99" s="88"/>
      <c r="D99" s="88"/>
      <c r="E99" s="88"/>
      <c r="F99" s="38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52"/>
      <c r="X99" s="52"/>
    </row>
    <row r="100" spans="1:24" ht="30">
      <c r="A100" s="78" t="s">
        <v>223</v>
      </c>
      <c r="B100" s="67" t="s">
        <v>224</v>
      </c>
      <c r="C100" s="88"/>
      <c r="D100" s="88"/>
      <c r="E100" s="88"/>
      <c r="F100" s="38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52"/>
      <c r="X100" s="52"/>
    </row>
    <row r="101" spans="1:24" ht="15">
      <c r="A101" s="78" t="s">
        <v>225</v>
      </c>
      <c r="B101" s="67" t="s">
        <v>226</v>
      </c>
      <c r="C101" s="88"/>
      <c r="D101" s="88"/>
      <c r="E101" s="88"/>
      <c r="F101" s="38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52"/>
      <c r="X101" s="52"/>
    </row>
    <row r="102" spans="1:24" ht="25.5">
      <c r="A102" s="90" t="s">
        <v>227</v>
      </c>
      <c r="B102" s="71" t="s">
        <v>228</v>
      </c>
      <c r="C102" s="91"/>
      <c r="D102" s="91"/>
      <c r="E102" s="91"/>
      <c r="F102" s="40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52"/>
      <c r="X102" s="52"/>
    </row>
    <row r="103" spans="1:24" ht="15">
      <c r="A103" s="93" t="s">
        <v>229</v>
      </c>
      <c r="B103" s="67" t="s">
        <v>230</v>
      </c>
      <c r="C103" s="94"/>
      <c r="D103" s="94"/>
      <c r="E103" s="94"/>
      <c r="F103" s="42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52"/>
      <c r="X103" s="52"/>
    </row>
    <row r="104" spans="1:24" ht="15">
      <c r="A104" s="93" t="s">
        <v>231</v>
      </c>
      <c r="B104" s="67" t="s">
        <v>232</v>
      </c>
      <c r="C104" s="94"/>
      <c r="D104" s="94"/>
      <c r="E104" s="94"/>
      <c r="F104" s="42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52"/>
      <c r="X104" s="52"/>
    </row>
    <row r="105" spans="1:24" ht="15">
      <c r="A105" s="78" t="s">
        <v>233</v>
      </c>
      <c r="B105" s="67" t="s">
        <v>234</v>
      </c>
      <c r="C105" s="88"/>
      <c r="D105" s="88"/>
      <c r="E105" s="88"/>
      <c r="F105" s="38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52"/>
      <c r="X105" s="52"/>
    </row>
    <row r="106" spans="1:24" ht="15">
      <c r="A106" s="78" t="s">
        <v>235</v>
      </c>
      <c r="B106" s="67" t="s">
        <v>236</v>
      </c>
      <c r="C106" s="88"/>
      <c r="D106" s="88"/>
      <c r="E106" s="88"/>
      <c r="F106" s="38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52"/>
      <c r="X106" s="52"/>
    </row>
    <row r="107" spans="1:24" ht="14.25">
      <c r="A107" s="96" t="s">
        <v>237</v>
      </c>
      <c r="B107" s="71" t="s">
        <v>238</v>
      </c>
      <c r="C107" s="97"/>
      <c r="D107" s="97"/>
      <c r="E107" s="97"/>
      <c r="F107" s="44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52"/>
      <c r="X107" s="52"/>
    </row>
    <row r="108" spans="1:24" ht="15">
      <c r="A108" s="93" t="s">
        <v>239</v>
      </c>
      <c r="B108" s="67" t="s">
        <v>240</v>
      </c>
      <c r="C108" s="94"/>
      <c r="D108" s="94"/>
      <c r="E108" s="94"/>
      <c r="F108" s="42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52"/>
      <c r="X108" s="52"/>
    </row>
    <row r="109" spans="1:24" ht="15">
      <c r="A109" s="93" t="s">
        <v>241</v>
      </c>
      <c r="B109" s="67" t="s">
        <v>242</v>
      </c>
      <c r="C109" s="94"/>
      <c r="D109" s="94"/>
      <c r="E109" s="94"/>
      <c r="F109" s="42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52"/>
      <c r="X109" s="52"/>
    </row>
    <row r="110" spans="1:24" ht="15">
      <c r="A110" s="96" t="s">
        <v>243</v>
      </c>
      <c r="B110" s="71" t="s">
        <v>244</v>
      </c>
      <c r="C110" s="94"/>
      <c r="D110" s="94"/>
      <c r="E110" s="94"/>
      <c r="F110" s="42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52"/>
      <c r="X110" s="52"/>
    </row>
    <row r="111" spans="1:24" ht="15">
      <c r="A111" s="93" t="s">
        <v>245</v>
      </c>
      <c r="B111" s="67" t="s">
        <v>246</v>
      </c>
      <c r="C111" s="94"/>
      <c r="D111" s="94"/>
      <c r="E111" s="94"/>
      <c r="F111" s="42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52"/>
      <c r="X111" s="52"/>
    </row>
    <row r="112" spans="1:24" ht="15">
      <c r="A112" s="93" t="s">
        <v>247</v>
      </c>
      <c r="B112" s="67" t="s">
        <v>248</v>
      </c>
      <c r="C112" s="94"/>
      <c r="D112" s="94"/>
      <c r="E112" s="94"/>
      <c r="F112" s="42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52"/>
      <c r="X112" s="52"/>
    </row>
    <row r="113" spans="1:24" ht="15">
      <c r="A113" s="93" t="s">
        <v>249</v>
      </c>
      <c r="B113" s="67" t="s">
        <v>250</v>
      </c>
      <c r="C113" s="94"/>
      <c r="D113" s="94"/>
      <c r="E113" s="94"/>
      <c r="F113" s="42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52"/>
      <c r="X113" s="52"/>
    </row>
    <row r="114" spans="1:24" ht="15">
      <c r="A114" s="99" t="s">
        <v>251</v>
      </c>
      <c r="B114" s="76" t="s">
        <v>252</v>
      </c>
      <c r="C114" s="97"/>
      <c r="D114" s="97"/>
      <c r="E114" s="97"/>
      <c r="F114" s="44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52"/>
      <c r="X114" s="52"/>
    </row>
    <row r="115" spans="1:24" ht="15">
      <c r="A115" s="93" t="s">
        <v>253</v>
      </c>
      <c r="B115" s="67" t="s">
        <v>254</v>
      </c>
      <c r="C115" s="94"/>
      <c r="D115" s="94"/>
      <c r="E115" s="94"/>
      <c r="F115" s="42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52"/>
      <c r="X115" s="52"/>
    </row>
    <row r="116" spans="1:24" ht="15">
      <c r="A116" s="78" t="s">
        <v>255</v>
      </c>
      <c r="B116" s="67" t="s">
        <v>256</v>
      </c>
      <c r="C116" s="88"/>
      <c r="D116" s="88"/>
      <c r="E116" s="88"/>
      <c r="F116" s="38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52"/>
      <c r="X116" s="52"/>
    </row>
    <row r="117" spans="1:24" ht="15">
      <c r="A117" s="93" t="s">
        <v>257</v>
      </c>
      <c r="B117" s="67" t="s">
        <v>258</v>
      </c>
      <c r="C117" s="94"/>
      <c r="D117" s="94"/>
      <c r="E117" s="94"/>
      <c r="F117" s="42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52"/>
      <c r="X117" s="52"/>
    </row>
    <row r="118" spans="1:24" ht="15">
      <c r="A118" s="93" t="s">
        <v>259</v>
      </c>
      <c r="B118" s="67" t="s">
        <v>260</v>
      </c>
      <c r="C118" s="94"/>
      <c r="D118" s="94"/>
      <c r="E118" s="94"/>
      <c r="F118" s="42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52"/>
      <c r="X118" s="52"/>
    </row>
    <row r="119" spans="1:24" ht="15">
      <c r="A119" s="99" t="s">
        <v>261</v>
      </c>
      <c r="B119" s="76" t="s">
        <v>262</v>
      </c>
      <c r="C119" s="97"/>
      <c r="D119" s="97"/>
      <c r="E119" s="97"/>
      <c r="F119" s="44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52"/>
      <c r="X119" s="52"/>
    </row>
    <row r="120" spans="1:24" ht="30">
      <c r="A120" s="78" t="s">
        <v>263</v>
      </c>
      <c r="B120" s="67" t="s">
        <v>264</v>
      </c>
      <c r="C120" s="88"/>
      <c r="D120" s="88"/>
      <c r="E120" s="88"/>
      <c r="F120" s="38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52"/>
      <c r="X120" s="52"/>
    </row>
    <row r="121" spans="1:24" ht="15.75">
      <c r="A121" s="100" t="s">
        <v>265</v>
      </c>
      <c r="B121" s="101" t="s">
        <v>266</v>
      </c>
      <c r="C121" s="97"/>
      <c r="D121" s="97"/>
      <c r="E121" s="97"/>
      <c r="F121" s="44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52"/>
      <c r="X121" s="52"/>
    </row>
    <row r="122" spans="1:24" ht="15.75">
      <c r="A122" s="102" t="s">
        <v>14</v>
      </c>
      <c r="B122" s="103"/>
      <c r="C122" s="74">
        <f>SUM(C24:C25)</f>
        <v>11423</v>
      </c>
      <c r="D122" s="74">
        <f>D24+D25+D50</f>
        <v>690</v>
      </c>
      <c r="E122" s="74">
        <f>E24+E25+E50</f>
        <v>1674</v>
      </c>
      <c r="F122" s="210">
        <f>SUM(C122:E122)</f>
        <v>13787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</row>
    <row r="123" spans="2:24" ht="14.2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</row>
    <row r="124" spans="2:24" ht="14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</row>
    <row r="125" spans="2:24" ht="14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</row>
    <row r="126" spans="2:24" ht="14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</row>
    <row r="127" spans="2:24" ht="14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</row>
    <row r="128" spans="2:24" ht="14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</row>
    <row r="129" spans="2:24" ht="14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</row>
    <row r="130" spans="2:24" ht="14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</row>
    <row r="131" spans="2:24" ht="14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</row>
    <row r="132" spans="2:24" ht="14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</row>
    <row r="133" spans="2:24" ht="14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</row>
    <row r="134" spans="2:24" ht="14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</row>
    <row r="135" spans="2:24" ht="14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</row>
    <row r="136" spans="2:24" ht="14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</row>
    <row r="137" spans="2:24" ht="14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</row>
    <row r="138" spans="2:24" ht="14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</row>
    <row r="139" spans="2:24" ht="14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</row>
    <row r="140" spans="2:24" ht="14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</row>
    <row r="141" spans="2:24" ht="14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</row>
    <row r="142" spans="2:24" ht="14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</row>
    <row r="143" spans="2:24" ht="14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</row>
    <row r="144" spans="2:24" ht="14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</row>
    <row r="145" spans="2:24" ht="14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</row>
    <row r="146" spans="2:24" ht="14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</row>
    <row r="147" spans="2:24" ht="14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</row>
    <row r="148" spans="2:24" ht="14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</row>
    <row r="149" spans="2:24" ht="14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</row>
    <row r="150" spans="2:24" ht="14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</row>
    <row r="151" spans="2:24" ht="14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</row>
    <row r="152" spans="2:24" ht="14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</row>
    <row r="153" spans="2:24" ht="14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</row>
    <row r="154" spans="2:24" ht="14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</row>
    <row r="155" spans="2:24" ht="14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</row>
    <row r="156" spans="2:24" ht="14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</row>
    <row r="157" spans="2:24" ht="14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</row>
    <row r="158" spans="2:24" ht="14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</row>
    <row r="159" spans="2:24" ht="14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</row>
    <row r="160" spans="2:24" ht="14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</row>
    <row r="161" spans="2:24" ht="14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</row>
    <row r="162" spans="2:24" ht="14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</row>
    <row r="163" spans="2:24" ht="14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</row>
    <row r="164" spans="2:24" ht="14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</row>
    <row r="165" spans="2:24" ht="14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</row>
    <row r="166" spans="2:24" ht="14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</row>
    <row r="167" spans="2:24" ht="14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</row>
    <row r="168" spans="2:24" ht="14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</row>
    <row r="169" spans="2:24" ht="14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</row>
    <row r="170" spans="2:24" ht="14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</row>
    <row r="171" spans="2:24" ht="14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 r:id="rId1"/>
  <headerFooter alignWithMargins="0">
    <oddHeader>&amp;C&amp;"Times New Roman,Normál"&amp;12 3. melléklet a ....1.../2014.(....III.10.....) önkormányzati rendlelethez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72"/>
  <sheetViews>
    <sheetView workbookViewId="0" topLeftCell="A65">
      <selection activeCell="C87" sqref="C87"/>
    </sheetView>
  </sheetViews>
  <sheetFormatPr defaultColWidth="9.140625" defaultRowHeight="15"/>
  <cols>
    <col min="1" max="1" width="76.421875" style="0" customWidth="1"/>
    <col min="3" max="3" width="9.57421875" style="0" customWidth="1"/>
    <col min="4" max="4" width="10.421875" style="0" customWidth="1"/>
    <col min="5" max="5" width="14.140625" style="0" customWidth="1"/>
    <col min="6" max="6" width="5.8515625" style="0" customWidth="1"/>
  </cols>
  <sheetData>
    <row r="1" spans="1:5" ht="24.75" customHeight="1">
      <c r="A1" s="349" t="s">
        <v>631</v>
      </c>
      <c r="B1" s="349"/>
      <c r="C1" s="349"/>
      <c r="D1" s="349"/>
      <c r="E1" s="349"/>
    </row>
    <row r="2" spans="1:5" ht="21.75" customHeight="1">
      <c r="A2" s="350" t="s">
        <v>25</v>
      </c>
      <c r="B2" s="350"/>
      <c r="C2" s="350"/>
      <c r="D2" s="350"/>
      <c r="E2" s="350"/>
    </row>
    <row r="3" ht="18">
      <c r="A3" s="16"/>
    </row>
    <row r="4" ht="15">
      <c r="A4" s="17" t="s">
        <v>271</v>
      </c>
    </row>
    <row r="5" spans="1:6" ht="30">
      <c r="A5" s="58" t="s">
        <v>27</v>
      </c>
      <c r="B5" s="59" t="s">
        <v>28</v>
      </c>
      <c r="C5" s="104" t="s">
        <v>272</v>
      </c>
      <c r="D5" s="104" t="s">
        <v>273</v>
      </c>
      <c r="E5" s="105" t="s">
        <v>274</v>
      </c>
      <c r="F5" s="22"/>
    </row>
    <row r="6" spans="1:6" ht="15">
      <c r="A6" s="61" t="s">
        <v>38</v>
      </c>
      <c r="B6" s="62" t="s">
        <v>39</v>
      </c>
      <c r="C6" s="63">
        <v>13040</v>
      </c>
      <c r="D6" s="63">
        <v>8400</v>
      </c>
      <c r="E6" s="64">
        <f aca="true" t="shared" si="0" ref="E6:E18">SUM(C6:D6)</f>
        <v>21440</v>
      </c>
      <c r="F6" s="22"/>
    </row>
    <row r="7" spans="1:6" ht="15">
      <c r="A7" s="61" t="s">
        <v>40</v>
      </c>
      <c r="B7" s="65" t="s">
        <v>41</v>
      </c>
      <c r="C7" s="63"/>
      <c r="D7" s="63"/>
      <c r="E7" s="64">
        <f t="shared" si="0"/>
        <v>0</v>
      </c>
      <c r="F7" s="22"/>
    </row>
    <row r="8" spans="1:6" ht="15">
      <c r="A8" s="61" t="s">
        <v>42</v>
      </c>
      <c r="B8" s="65" t="s">
        <v>43</v>
      </c>
      <c r="C8" s="63"/>
      <c r="D8" s="63"/>
      <c r="E8" s="64">
        <f t="shared" si="0"/>
        <v>0</v>
      </c>
      <c r="F8" s="22"/>
    </row>
    <row r="9" spans="1:6" ht="15">
      <c r="A9" s="66" t="s">
        <v>44</v>
      </c>
      <c r="B9" s="65" t="s">
        <v>45</v>
      </c>
      <c r="C9" s="63"/>
      <c r="D9" s="63"/>
      <c r="E9" s="64">
        <f t="shared" si="0"/>
        <v>0</v>
      </c>
      <c r="F9" s="22"/>
    </row>
    <row r="10" spans="1:6" ht="15">
      <c r="A10" s="66" t="s">
        <v>46</v>
      </c>
      <c r="B10" s="65" t="s">
        <v>47</v>
      </c>
      <c r="C10" s="63"/>
      <c r="D10" s="63"/>
      <c r="E10" s="64">
        <f t="shared" si="0"/>
        <v>0</v>
      </c>
      <c r="F10" s="22"/>
    </row>
    <row r="11" spans="1:6" ht="15">
      <c r="A11" s="66" t="s">
        <v>48</v>
      </c>
      <c r="B11" s="65" t="s">
        <v>49</v>
      </c>
      <c r="C11" s="63"/>
      <c r="D11" s="63">
        <v>236</v>
      </c>
      <c r="E11" s="64">
        <f t="shared" si="0"/>
        <v>236</v>
      </c>
      <c r="F11" s="22"/>
    </row>
    <row r="12" spans="1:6" ht="15">
      <c r="A12" s="66" t="s">
        <v>50</v>
      </c>
      <c r="B12" s="65" t="s">
        <v>51</v>
      </c>
      <c r="C12" s="63">
        <v>96</v>
      </c>
      <c r="D12" s="63">
        <v>288</v>
      </c>
      <c r="E12" s="64">
        <f t="shared" si="0"/>
        <v>384</v>
      </c>
      <c r="F12" s="22"/>
    </row>
    <row r="13" spans="1:6" ht="15">
      <c r="A13" s="66" t="s">
        <v>52</v>
      </c>
      <c r="B13" s="65" t="s">
        <v>53</v>
      </c>
      <c r="C13" s="63"/>
      <c r="D13" s="63"/>
      <c r="E13" s="64">
        <f t="shared" si="0"/>
        <v>0</v>
      </c>
      <c r="F13" s="22"/>
    </row>
    <row r="14" spans="1:6" ht="15">
      <c r="A14" s="67" t="s">
        <v>54</v>
      </c>
      <c r="B14" s="65" t="s">
        <v>55</v>
      </c>
      <c r="C14" s="63"/>
      <c r="D14" s="63">
        <v>73</v>
      </c>
      <c r="E14" s="64">
        <f t="shared" si="0"/>
        <v>73</v>
      </c>
      <c r="F14" s="22"/>
    </row>
    <row r="15" spans="1:6" ht="15">
      <c r="A15" s="67" t="s">
        <v>56</v>
      </c>
      <c r="B15" s="65" t="s">
        <v>57</v>
      </c>
      <c r="C15" s="63"/>
      <c r="D15" s="63"/>
      <c r="E15" s="64">
        <f t="shared" si="0"/>
        <v>0</v>
      </c>
      <c r="F15" s="22"/>
    </row>
    <row r="16" spans="1:6" ht="15">
      <c r="A16" s="67" t="s">
        <v>58</v>
      </c>
      <c r="B16" s="65" t="s">
        <v>59</v>
      </c>
      <c r="C16" s="63"/>
      <c r="D16" s="63"/>
      <c r="E16" s="64">
        <f t="shared" si="0"/>
        <v>0</v>
      </c>
      <c r="F16" s="22"/>
    </row>
    <row r="17" spans="1:6" ht="15">
      <c r="A17" s="67" t="s">
        <v>60</v>
      </c>
      <c r="B17" s="65" t="s">
        <v>61</v>
      </c>
      <c r="C17" s="63"/>
      <c r="D17" s="63"/>
      <c r="E17" s="64">
        <f t="shared" si="0"/>
        <v>0</v>
      </c>
      <c r="F17" s="22"/>
    </row>
    <row r="18" spans="1:6" ht="15">
      <c r="A18" s="67" t="s">
        <v>62</v>
      </c>
      <c r="B18" s="65" t="s">
        <v>63</v>
      </c>
      <c r="C18" s="63"/>
      <c r="D18" s="63"/>
      <c r="E18" s="64">
        <f t="shared" si="0"/>
        <v>0</v>
      </c>
      <c r="F18" s="22"/>
    </row>
    <row r="19" spans="1:6" ht="15">
      <c r="A19" s="68" t="s">
        <v>64</v>
      </c>
      <c r="B19" s="69" t="s">
        <v>65</v>
      </c>
      <c r="C19" s="74">
        <v>13136</v>
      </c>
      <c r="D19" s="74">
        <f>SUM(D6:D18)</f>
        <v>8997</v>
      </c>
      <c r="E19" s="75">
        <f>SUM(E6:E18)</f>
        <v>22133</v>
      </c>
      <c r="F19" s="20"/>
    </row>
    <row r="20" spans="1:6" ht="15">
      <c r="A20" s="67" t="s">
        <v>66</v>
      </c>
      <c r="B20" s="65" t="s">
        <v>67</v>
      </c>
      <c r="C20" s="63">
        <v>1540</v>
      </c>
      <c r="D20" s="63"/>
      <c r="E20" s="64">
        <v>1540</v>
      </c>
      <c r="F20" s="22"/>
    </row>
    <row r="21" spans="1:6" ht="30">
      <c r="A21" s="67" t="s">
        <v>68</v>
      </c>
      <c r="B21" s="65" t="s">
        <v>69</v>
      </c>
      <c r="C21" s="63">
        <v>0</v>
      </c>
      <c r="D21" s="63"/>
      <c r="E21" s="64">
        <f>SUM(C21:D21)</f>
        <v>0</v>
      </c>
      <c r="F21" s="22"/>
    </row>
    <row r="22" spans="1:6" ht="15">
      <c r="A22" s="70" t="s">
        <v>70</v>
      </c>
      <c r="B22" s="65" t="s">
        <v>71</v>
      </c>
      <c r="C22" s="63">
        <v>80</v>
      </c>
      <c r="D22" s="63"/>
      <c r="E22" s="64">
        <f>SUM(C22:D22)</f>
        <v>80</v>
      </c>
      <c r="F22" s="22"/>
    </row>
    <row r="23" spans="1:6" ht="15">
      <c r="A23" s="71" t="s">
        <v>72</v>
      </c>
      <c r="B23" s="69" t="s">
        <v>73</v>
      </c>
      <c r="C23" s="63">
        <f>SUM(C20:C22)</f>
        <v>1620</v>
      </c>
      <c r="D23" s="63"/>
      <c r="E23" s="64">
        <f>SUM(C23:D23)</f>
        <v>1620</v>
      </c>
      <c r="F23" s="20"/>
    </row>
    <row r="24" spans="1:6" ht="15">
      <c r="A24" s="72" t="s">
        <v>74</v>
      </c>
      <c r="B24" s="73" t="s">
        <v>75</v>
      </c>
      <c r="C24" s="74">
        <v>14756</v>
      </c>
      <c r="D24" s="74">
        <f>SUM(D19)</f>
        <v>8997</v>
      </c>
      <c r="E24" s="75">
        <f>E19+E23</f>
        <v>23753</v>
      </c>
      <c r="F24" s="20"/>
    </row>
    <row r="25" spans="1:6" ht="15">
      <c r="A25" s="76" t="s">
        <v>76</v>
      </c>
      <c r="B25" s="73" t="s">
        <v>77</v>
      </c>
      <c r="C25" s="74">
        <v>2400</v>
      </c>
      <c r="D25" s="74">
        <v>2426</v>
      </c>
      <c r="E25" s="75">
        <f aca="true" t="shared" si="1" ref="E25:E56">SUM(C25:D25)</f>
        <v>4826</v>
      </c>
      <c r="F25" s="20"/>
    </row>
    <row r="26" spans="1:6" ht="15">
      <c r="A26" s="67" t="s">
        <v>78</v>
      </c>
      <c r="B26" s="65" t="s">
        <v>79</v>
      </c>
      <c r="C26" s="63">
        <v>0</v>
      </c>
      <c r="D26" s="63">
        <v>10</v>
      </c>
      <c r="E26" s="75">
        <f t="shared" si="1"/>
        <v>10</v>
      </c>
      <c r="F26" s="22"/>
    </row>
    <row r="27" spans="1:6" ht="15">
      <c r="A27" s="67" t="s">
        <v>80</v>
      </c>
      <c r="B27" s="65" t="s">
        <v>81</v>
      </c>
      <c r="C27" s="63">
        <v>2597</v>
      </c>
      <c r="D27" s="63">
        <v>102</v>
      </c>
      <c r="E27" s="75">
        <f t="shared" si="1"/>
        <v>2699</v>
      </c>
      <c r="F27" s="22"/>
    </row>
    <row r="28" spans="1:6" ht="15">
      <c r="A28" s="67" t="s">
        <v>82</v>
      </c>
      <c r="B28" s="65" t="s">
        <v>83</v>
      </c>
      <c r="C28" s="63"/>
      <c r="D28" s="63">
        <v>0</v>
      </c>
      <c r="E28" s="75">
        <f t="shared" si="1"/>
        <v>0</v>
      </c>
      <c r="F28" s="22"/>
    </row>
    <row r="29" spans="1:6" ht="15">
      <c r="A29" s="71" t="s">
        <v>84</v>
      </c>
      <c r="B29" s="69" t="s">
        <v>85</v>
      </c>
      <c r="C29" s="63">
        <v>2597</v>
      </c>
      <c r="D29" s="63">
        <v>112</v>
      </c>
      <c r="E29" s="75">
        <f t="shared" si="1"/>
        <v>2709</v>
      </c>
      <c r="F29" s="20"/>
    </row>
    <row r="30" spans="1:6" ht="15">
      <c r="A30" s="67" t="s">
        <v>86</v>
      </c>
      <c r="B30" s="65" t="s">
        <v>87</v>
      </c>
      <c r="C30" s="63">
        <v>38</v>
      </c>
      <c r="D30" s="63">
        <v>0</v>
      </c>
      <c r="E30" s="75">
        <f t="shared" si="1"/>
        <v>38</v>
      </c>
      <c r="F30" s="22"/>
    </row>
    <row r="31" spans="1:6" ht="15">
      <c r="A31" s="67" t="s">
        <v>88</v>
      </c>
      <c r="B31" s="65" t="s">
        <v>89</v>
      </c>
      <c r="C31" s="63">
        <v>154</v>
      </c>
      <c r="D31" s="63">
        <v>60</v>
      </c>
      <c r="E31" s="75">
        <f t="shared" si="1"/>
        <v>214</v>
      </c>
      <c r="F31" s="22"/>
    </row>
    <row r="32" spans="1:6" ht="15" customHeight="1">
      <c r="A32" s="71" t="s">
        <v>90</v>
      </c>
      <c r="B32" s="69" t="s">
        <v>91</v>
      </c>
      <c r="C32" s="74">
        <f>C30+C31</f>
        <v>192</v>
      </c>
      <c r="D32" s="74">
        <f>D30+D31</f>
        <v>60</v>
      </c>
      <c r="E32" s="75">
        <f t="shared" si="1"/>
        <v>252</v>
      </c>
      <c r="F32" s="20"/>
    </row>
    <row r="33" spans="1:6" ht="15">
      <c r="A33" s="67" t="s">
        <v>92</v>
      </c>
      <c r="B33" s="65" t="s">
        <v>93</v>
      </c>
      <c r="C33" s="63">
        <v>822</v>
      </c>
      <c r="D33" s="63">
        <v>132</v>
      </c>
      <c r="E33" s="75">
        <f t="shared" si="1"/>
        <v>954</v>
      </c>
      <c r="F33" s="22"/>
    </row>
    <row r="34" spans="1:6" ht="15">
      <c r="A34" s="67" t="s">
        <v>94</v>
      </c>
      <c r="B34" s="65" t="s">
        <v>95</v>
      </c>
      <c r="C34" s="63">
        <v>0</v>
      </c>
      <c r="D34" s="63">
        <v>1318</v>
      </c>
      <c r="E34" s="75">
        <f t="shared" si="1"/>
        <v>1318</v>
      </c>
      <c r="F34" s="22"/>
    </row>
    <row r="35" spans="1:6" ht="15">
      <c r="A35" s="67" t="s">
        <v>96</v>
      </c>
      <c r="B35" s="65" t="s">
        <v>97</v>
      </c>
      <c r="C35" s="63">
        <v>0</v>
      </c>
      <c r="D35" s="63"/>
      <c r="E35" s="75">
        <f t="shared" si="1"/>
        <v>0</v>
      </c>
      <c r="F35" s="22"/>
    </row>
    <row r="36" spans="1:6" ht="15">
      <c r="A36" s="67" t="s">
        <v>98</v>
      </c>
      <c r="B36" s="65" t="s">
        <v>99</v>
      </c>
      <c r="C36" s="63">
        <v>1316</v>
      </c>
      <c r="D36" s="63">
        <v>45</v>
      </c>
      <c r="E36" s="75">
        <f t="shared" si="1"/>
        <v>1361</v>
      </c>
      <c r="F36" s="22"/>
    </row>
    <row r="37" spans="1:6" ht="15">
      <c r="A37" s="77" t="s">
        <v>100</v>
      </c>
      <c r="B37" s="65" t="s">
        <v>101</v>
      </c>
      <c r="C37" s="63">
        <v>0</v>
      </c>
      <c r="D37" s="63">
        <v>0</v>
      </c>
      <c r="E37" s="75">
        <f t="shared" si="1"/>
        <v>0</v>
      </c>
      <c r="F37" s="22"/>
    </row>
    <row r="38" spans="1:6" ht="15">
      <c r="A38" s="70" t="s">
        <v>102</v>
      </c>
      <c r="B38" s="65" t="s">
        <v>103</v>
      </c>
      <c r="C38" s="63">
        <v>150</v>
      </c>
      <c r="D38" s="63">
        <v>0</v>
      </c>
      <c r="E38" s="75">
        <f t="shared" si="1"/>
        <v>150</v>
      </c>
      <c r="F38" s="22"/>
    </row>
    <row r="39" spans="1:6" ht="15">
      <c r="A39" s="67" t="s">
        <v>104</v>
      </c>
      <c r="B39" s="65" t="s">
        <v>105</v>
      </c>
      <c r="C39" s="63">
        <v>3174</v>
      </c>
      <c r="D39" s="63">
        <v>135</v>
      </c>
      <c r="E39" s="75">
        <f t="shared" si="1"/>
        <v>3309</v>
      </c>
      <c r="F39" s="22"/>
    </row>
    <row r="40" spans="1:6" ht="15">
      <c r="A40" s="71" t="s">
        <v>106</v>
      </c>
      <c r="B40" s="69" t="s">
        <v>107</v>
      </c>
      <c r="C40" s="74">
        <f>SUM(C33:C39)</f>
        <v>5462</v>
      </c>
      <c r="D40" s="74">
        <f>SUM(D33:D39)</f>
        <v>1630</v>
      </c>
      <c r="E40" s="75">
        <f t="shared" si="1"/>
        <v>7092</v>
      </c>
      <c r="F40" s="20"/>
    </row>
    <row r="41" spans="1:6" ht="15">
      <c r="A41" s="67" t="s">
        <v>108</v>
      </c>
      <c r="B41" s="65" t="s">
        <v>109</v>
      </c>
      <c r="C41" s="63">
        <v>320</v>
      </c>
      <c r="D41" s="63">
        <v>85</v>
      </c>
      <c r="E41" s="75">
        <f t="shared" si="1"/>
        <v>405</v>
      </c>
      <c r="F41" s="22"/>
    </row>
    <row r="42" spans="1:6" ht="15">
      <c r="A42" s="67" t="s">
        <v>110</v>
      </c>
      <c r="B42" s="65" t="s">
        <v>111</v>
      </c>
      <c r="C42" s="63">
        <v>0</v>
      </c>
      <c r="D42" s="63">
        <v>0</v>
      </c>
      <c r="E42" s="75">
        <f t="shared" si="1"/>
        <v>0</v>
      </c>
      <c r="F42" s="22"/>
    </row>
    <row r="43" spans="1:6" ht="15">
      <c r="A43" s="71" t="s">
        <v>112</v>
      </c>
      <c r="B43" s="69" t="s">
        <v>113</v>
      </c>
      <c r="C43" s="74">
        <f>C41+C42</f>
        <v>320</v>
      </c>
      <c r="D43" s="74">
        <f>D41+D42</f>
        <v>85</v>
      </c>
      <c r="E43" s="75">
        <f t="shared" si="1"/>
        <v>405</v>
      </c>
      <c r="F43" s="20"/>
    </row>
    <row r="44" spans="1:6" ht="15">
      <c r="A44" s="67" t="s">
        <v>114</v>
      </c>
      <c r="B44" s="65" t="s">
        <v>115</v>
      </c>
      <c r="C44" s="63">
        <v>2003</v>
      </c>
      <c r="D44" s="63">
        <v>477</v>
      </c>
      <c r="E44" s="75">
        <f t="shared" si="1"/>
        <v>2480</v>
      </c>
      <c r="F44" s="22"/>
    </row>
    <row r="45" spans="1:6" ht="15">
      <c r="A45" s="67" t="s">
        <v>116</v>
      </c>
      <c r="B45" s="65" t="s">
        <v>117</v>
      </c>
      <c r="C45" s="63">
        <v>0</v>
      </c>
      <c r="D45" s="63">
        <v>0</v>
      </c>
      <c r="E45" s="75">
        <f t="shared" si="1"/>
        <v>0</v>
      </c>
      <c r="F45" s="22"/>
    </row>
    <row r="46" spans="1:6" ht="15">
      <c r="A46" s="67" t="s">
        <v>118</v>
      </c>
      <c r="B46" s="65" t="s">
        <v>119</v>
      </c>
      <c r="C46" s="63">
        <v>0</v>
      </c>
      <c r="D46" s="63">
        <v>0</v>
      </c>
      <c r="E46" s="75">
        <f t="shared" si="1"/>
        <v>0</v>
      </c>
      <c r="F46" s="22"/>
    </row>
    <row r="47" spans="1:6" ht="15">
      <c r="A47" s="67" t="s">
        <v>120</v>
      </c>
      <c r="B47" s="65" t="s">
        <v>121</v>
      </c>
      <c r="C47" s="63">
        <v>0</v>
      </c>
      <c r="D47" s="63">
        <v>0</v>
      </c>
      <c r="E47" s="75">
        <f t="shared" si="1"/>
        <v>0</v>
      </c>
      <c r="F47" s="22"/>
    </row>
    <row r="48" spans="1:6" ht="15">
      <c r="A48" s="67" t="s">
        <v>122</v>
      </c>
      <c r="B48" s="65" t="s">
        <v>123</v>
      </c>
      <c r="C48" s="63">
        <v>536</v>
      </c>
      <c r="D48" s="63">
        <v>0</v>
      </c>
      <c r="E48" s="75">
        <f t="shared" si="1"/>
        <v>536</v>
      </c>
      <c r="F48" s="22"/>
    </row>
    <row r="49" spans="1:6" ht="15">
      <c r="A49" s="71" t="s">
        <v>124</v>
      </c>
      <c r="B49" s="69" t="s">
        <v>125</v>
      </c>
      <c r="C49" s="74">
        <f>SUM(C44:C48)</f>
        <v>2539</v>
      </c>
      <c r="D49" s="74">
        <f>SUM(D44:D48)</f>
        <v>477</v>
      </c>
      <c r="E49" s="75">
        <f t="shared" si="1"/>
        <v>3016</v>
      </c>
      <c r="F49" s="20"/>
    </row>
    <row r="50" spans="1:6" ht="15">
      <c r="A50" s="76" t="s">
        <v>126</v>
      </c>
      <c r="B50" s="73" t="s">
        <v>127</v>
      </c>
      <c r="C50" s="74">
        <f>C29+C32+C40+C43+C49</f>
        <v>11110</v>
      </c>
      <c r="D50" s="74">
        <f>D29+D32+D40+D43+D49</f>
        <v>2364</v>
      </c>
      <c r="E50" s="75">
        <f t="shared" si="1"/>
        <v>13474</v>
      </c>
      <c r="F50" s="20"/>
    </row>
    <row r="51" spans="1:6" ht="15">
      <c r="A51" s="78" t="s">
        <v>128</v>
      </c>
      <c r="B51" s="65" t="s">
        <v>129</v>
      </c>
      <c r="C51" s="22">
        <v>0</v>
      </c>
      <c r="D51" s="63"/>
      <c r="E51" s="75">
        <f t="shared" si="1"/>
        <v>0</v>
      </c>
      <c r="F51" s="22"/>
    </row>
    <row r="52" spans="1:6" ht="15">
      <c r="A52" s="78" t="s">
        <v>130</v>
      </c>
      <c r="B52" s="65" t="s">
        <v>131</v>
      </c>
      <c r="C52" s="63">
        <v>300</v>
      </c>
      <c r="D52" s="63"/>
      <c r="E52" s="75">
        <f t="shared" si="1"/>
        <v>300</v>
      </c>
      <c r="F52" s="22"/>
    </row>
    <row r="53" spans="1:6" ht="15">
      <c r="A53" s="79" t="s">
        <v>132</v>
      </c>
      <c r="B53" s="65" t="s">
        <v>133</v>
      </c>
      <c r="C53" s="63">
        <v>0</v>
      </c>
      <c r="D53" s="63"/>
      <c r="E53" s="75">
        <f t="shared" si="1"/>
        <v>0</v>
      </c>
      <c r="F53" s="22"/>
    </row>
    <row r="54" spans="1:6" ht="15">
      <c r="A54" s="79" t="s">
        <v>134</v>
      </c>
      <c r="B54" s="65" t="s">
        <v>135</v>
      </c>
      <c r="C54" s="63">
        <v>0</v>
      </c>
      <c r="D54" s="63"/>
      <c r="E54" s="75">
        <f t="shared" si="1"/>
        <v>0</v>
      </c>
      <c r="F54" s="22"/>
    </row>
    <row r="55" spans="1:6" ht="15">
      <c r="A55" s="79" t="s">
        <v>136</v>
      </c>
      <c r="B55" s="65" t="s">
        <v>137</v>
      </c>
      <c r="C55" s="63">
        <v>6840</v>
      </c>
      <c r="D55" s="63"/>
      <c r="E55" s="75">
        <f t="shared" si="1"/>
        <v>6840</v>
      </c>
      <c r="F55" s="22"/>
    </row>
    <row r="56" spans="1:6" ht="15">
      <c r="A56" s="78" t="s">
        <v>138</v>
      </c>
      <c r="B56" s="65" t="s">
        <v>139</v>
      </c>
      <c r="C56" s="63">
        <v>3373</v>
      </c>
      <c r="D56" s="63"/>
      <c r="E56" s="75">
        <f t="shared" si="1"/>
        <v>3373</v>
      </c>
      <c r="F56" s="22"/>
    </row>
    <row r="57" spans="1:6" ht="15">
      <c r="A57" s="78" t="s">
        <v>140</v>
      </c>
      <c r="B57" s="65" t="s">
        <v>141</v>
      </c>
      <c r="C57" s="63">
        <v>0</v>
      </c>
      <c r="D57" s="63"/>
      <c r="E57" s="75">
        <f aca="true" t="shared" si="2" ref="E57:E88">SUM(C57:D57)</f>
        <v>0</v>
      </c>
      <c r="F57" s="22"/>
    </row>
    <row r="58" spans="1:6" ht="15">
      <c r="A58" s="78" t="s">
        <v>142</v>
      </c>
      <c r="B58" s="65" t="s">
        <v>143</v>
      </c>
      <c r="C58" s="63">
        <v>7114</v>
      </c>
      <c r="D58" s="63"/>
      <c r="E58" s="75">
        <f t="shared" si="2"/>
        <v>7114</v>
      </c>
      <c r="F58" s="22"/>
    </row>
    <row r="59" spans="1:6" ht="15">
      <c r="A59" s="80" t="s">
        <v>144</v>
      </c>
      <c r="B59" s="73" t="s">
        <v>145</v>
      </c>
      <c r="C59" s="63">
        <f>SUM(C51:C58)</f>
        <v>17627</v>
      </c>
      <c r="D59" s="74"/>
      <c r="E59" s="75">
        <f t="shared" si="2"/>
        <v>17627</v>
      </c>
      <c r="F59" s="20"/>
    </row>
    <row r="60" spans="1:6" ht="15">
      <c r="A60" s="81" t="s">
        <v>146</v>
      </c>
      <c r="B60" s="65" t="s">
        <v>147</v>
      </c>
      <c r="C60" s="63">
        <v>0</v>
      </c>
      <c r="D60" s="63"/>
      <c r="E60" s="75">
        <f t="shared" si="2"/>
        <v>0</v>
      </c>
      <c r="F60" s="22"/>
    </row>
    <row r="61" spans="1:6" ht="15">
      <c r="A61" s="81" t="s">
        <v>148</v>
      </c>
      <c r="B61" s="65" t="s">
        <v>149</v>
      </c>
      <c r="C61" s="63">
        <v>0</v>
      </c>
      <c r="D61" s="63"/>
      <c r="E61" s="75">
        <f t="shared" si="2"/>
        <v>0</v>
      </c>
      <c r="F61" s="22"/>
    </row>
    <row r="62" spans="1:6" ht="30">
      <c r="A62" s="81" t="s">
        <v>150</v>
      </c>
      <c r="B62" s="65" t="s">
        <v>151</v>
      </c>
      <c r="C62" s="63">
        <v>0</v>
      </c>
      <c r="D62" s="63"/>
      <c r="E62" s="75">
        <f t="shared" si="2"/>
        <v>0</v>
      </c>
      <c r="F62" s="22"/>
    </row>
    <row r="63" spans="1:6" ht="30">
      <c r="A63" s="81" t="s">
        <v>152</v>
      </c>
      <c r="B63" s="65" t="s">
        <v>153</v>
      </c>
      <c r="C63" s="63">
        <v>0</v>
      </c>
      <c r="D63" s="63"/>
      <c r="E63" s="75">
        <f t="shared" si="2"/>
        <v>0</v>
      </c>
      <c r="F63" s="22"/>
    </row>
    <row r="64" spans="1:6" ht="30">
      <c r="A64" s="81" t="s">
        <v>154</v>
      </c>
      <c r="B64" s="65" t="s">
        <v>155</v>
      </c>
      <c r="C64" s="63">
        <v>0</v>
      </c>
      <c r="D64" s="63"/>
      <c r="E64" s="75">
        <f t="shared" si="2"/>
        <v>0</v>
      </c>
      <c r="F64" s="22"/>
    </row>
    <row r="65" spans="1:6" ht="15">
      <c r="A65" s="81" t="s">
        <v>156</v>
      </c>
      <c r="B65" s="65" t="s">
        <v>157</v>
      </c>
      <c r="C65" s="63">
        <v>1160</v>
      </c>
      <c r="D65" s="63"/>
      <c r="E65" s="75">
        <f t="shared" si="2"/>
        <v>1160</v>
      </c>
      <c r="F65" s="22"/>
    </row>
    <row r="66" spans="1:6" ht="30">
      <c r="A66" s="81" t="s">
        <v>158</v>
      </c>
      <c r="B66" s="65" t="s">
        <v>159</v>
      </c>
      <c r="C66" s="63">
        <v>0</v>
      </c>
      <c r="D66" s="63"/>
      <c r="E66" s="75">
        <f t="shared" si="2"/>
        <v>0</v>
      </c>
      <c r="F66" s="22"/>
    </row>
    <row r="67" spans="1:6" ht="30">
      <c r="A67" s="81" t="s">
        <v>160</v>
      </c>
      <c r="B67" s="65" t="s">
        <v>161</v>
      </c>
      <c r="C67" s="63">
        <v>600</v>
      </c>
      <c r="D67" s="63"/>
      <c r="E67" s="75">
        <f t="shared" si="2"/>
        <v>600</v>
      </c>
      <c r="F67" s="22"/>
    </row>
    <row r="68" spans="1:6" ht="15">
      <c r="A68" s="81" t="s">
        <v>162</v>
      </c>
      <c r="B68" s="65" t="s">
        <v>163</v>
      </c>
      <c r="C68" s="63">
        <v>0</v>
      </c>
      <c r="D68" s="63"/>
      <c r="E68" s="75">
        <f t="shared" si="2"/>
        <v>0</v>
      </c>
      <c r="F68" s="22"/>
    </row>
    <row r="69" spans="1:6" ht="15">
      <c r="A69" s="82" t="s">
        <v>164</v>
      </c>
      <c r="B69" s="65" t="s">
        <v>165</v>
      </c>
      <c r="C69" s="63">
        <v>0</v>
      </c>
      <c r="D69" s="63"/>
      <c r="E69" s="75">
        <f t="shared" si="2"/>
        <v>0</v>
      </c>
      <c r="F69" s="22"/>
    </row>
    <row r="70" spans="1:6" ht="15">
      <c r="A70" s="81" t="s">
        <v>166</v>
      </c>
      <c r="B70" s="65" t="s">
        <v>167</v>
      </c>
      <c r="C70" s="63">
        <v>0</v>
      </c>
      <c r="D70" s="63"/>
      <c r="E70" s="75">
        <f t="shared" si="2"/>
        <v>0</v>
      </c>
      <c r="F70" s="22"/>
    </row>
    <row r="71" spans="1:6" ht="15">
      <c r="A71" s="82" t="s">
        <v>168</v>
      </c>
      <c r="B71" s="65" t="s">
        <v>169</v>
      </c>
      <c r="C71" s="63">
        <v>540</v>
      </c>
      <c r="D71" s="63"/>
      <c r="E71" s="75">
        <f t="shared" si="2"/>
        <v>540</v>
      </c>
      <c r="F71" s="22"/>
    </row>
    <row r="72" spans="1:6" ht="15">
      <c r="A72" s="82" t="s">
        <v>170</v>
      </c>
      <c r="B72" s="65" t="s">
        <v>169</v>
      </c>
      <c r="C72" s="63">
        <v>0</v>
      </c>
      <c r="D72" s="63"/>
      <c r="E72" s="75">
        <f t="shared" si="2"/>
        <v>0</v>
      </c>
      <c r="F72" s="22"/>
    </row>
    <row r="73" spans="1:6" ht="15">
      <c r="A73" s="80" t="s">
        <v>171</v>
      </c>
      <c r="B73" s="73" t="s">
        <v>172</v>
      </c>
      <c r="C73" s="74">
        <f>SUM(C60:C72)</f>
        <v>2300</v>
      </c>
      <c r="D73" s="74"/>
      <c r="E73" s="75">
        <f t="shared" si="2"/>
        <v>2300</v>
      </c>
      <c r="F73" s="20"/>
    </row>
    <row r="74" spans="1:6" ht="15.75">
      <c r="A74" s="83" t="s">
        <v>173</v>
      </c>
      <c r="B74" s="73"/>
      <c r="C74" s="63">
        <v>0</v>
      </c>
      <c r="D74" s="63"/>
      <c r="E74" s="75">
        <f t="shared" si="2"/>
        <v>0</v>
      </c>
      <c r="F74" s="20"/>
    </row>
    <row r="75" spans="1:6" ht="15">
      <c r="A75" s="84" t="s">
        <v>174</v>
      </c>
      <c r="B75" s="65" t="s">
        <v>175</v>
      </c>
      <c r="C75" s="63">
        <v>0</v>
      </c>
      <c r="D75" s="63"/>
      <c r="E75" s="75">
        <f t="shared" si="2"/>
        <v>0</v>
      </c>
      <c r="F75" s="22"/>
    </row>
    <row r="76" spans="1:6" ht="15">
      <c r="A76" s="84" t="s">
        <v>176</v>
      </c>
      <c r="B76" s="65" t="s">
        <v>177</v>
      </c>
      <c r="C76" s="63">
        <v>0</v>
      </c>
      <c r="D76" s="63"/>
      <c r="E76" s="75">
        <f t="shared" si="2"/>
        <v>0</v>
      </c>
      <c r="F76" s="22"/>
    </row>
    <row r="77" spans="1:6" ht="15">
      <c r="A77" s="84" t="s">
        <v>178</v>
      </c>
      <c r="B77" s="65" t="s">
        <v>179</v>
      </c>
      <c r="C77" s="63">
        <v>0</v>
      </c>
      <c r="D77" s="63"/>
      <c r="E77" s="75">
        <f t="shared" si="2"/>
        <v>0</v>
      </c>
      <c r="F77" s="22"/>
    </row>
    <row r="78" spans="1:6" ht="15">
      <c r="A78" s="84" t="s">
        <v>180</v>
      </c>
      <c r="B78" s="65" t="s">
        <v>181</v>
      </c>
      <c r="C78" s="63">
        <v>1016</v>
      </c>
      <c r="D78" s="63"/>
      <c r="E78" s="75">
        <f t="shared" si="2"/>
        <v>1016</v>
      </c>
      <c r="F78" s="22"/>
    </row>
    <row r="79" spans="1:6" ht="15">
      <c r="A79" s="70" t="s">
        <v>182</v>
      </c>
      <c r="B79" s="65" t="s">
        <v>183</v>
      </c>
      <c r="C79" s="63">
        <v>0</v>
      </c>
      <c r="D79" s="63"/>
      <c r="E79" s="75">
        <f t="shared" si="2"/>
        <v>0</v>
      </c>
      <c r="F79" s="22"/>
    </row>
    <row r="80" spans="1:6" ht="15">
      <c r="A80" s="70" t="s">
        <v>184</v>
      </c>
      <c r="B80" s="65" t="s">
        <v>185</v>
      </c>
      <c r="C80" s="63">
        <v>0</v>
      </c>
      <c r="D80" s="63"/>
      <c r="E80" s="75">
        <f t="shared" si="2"/>
        <v>0</v>
      </c>
      <c r="F80" s="22"/>
    </row>
    <row r="81" spans="1:6" ht="15">
      <c r="A81" s="70" t="s">
        <v>186</v>
      </c>
      <c r="B81" s="65" t="s">
        <v>187</v>
      </c>
      <c r="C81" s="63">
        <v>274</v>
      </c>
      <c r="D81" s="63"/>
      <c r="E81" s="75">
        <f t="shared" si="2"/>
        <v>274</v>
      </c>
      <c r="F81" s="22"/>
    </row>
    <row r="82" spans="1:6" ht="15">
      <c r="A82" s="85" t="s">
        <v>188</v>
      </c>
      <c r="B82" s="73" t="s">
        <v>189</v>
      </c>
      <c r="C82" s="74">
        <f>SUM(C75:C81)</f>
        <v>1290</v>
      </c>
      <c r="D82" s="74"/>
      <c r="E82" s="75">
        <f t="shared" si="2"/>
        <v>1290</v>
      </c>
      <c r="F82" s="20"/>
    </row>
    <row r="83" spans="1:6" ht="15">
      <c r="A83" s="78" t="s">
        <v>190</v>
      </c>
      <c r="B83" s="65" t="s">
        <v>191</v>
      </c>
      <c r="C83" s="63">
        <v>8205</v>
      </c>
      <c r="D83" s="63"/>
      <c r="E83" s="75">
        <v>8205</v>
      </c>
      <c r="F83" s="22"/>
    </row>
    <row r="84" spans="1:6" ht="15">
      <c r="A84" s="78" t="s">
        <v>192</v>
      </c>
      <c r="B84" s="65" t="s">
        <v>193</v>
      </c>
      <c r="C84" s="63"/>
      <c r="D84" s="63"/>
      <c r="E84" s="75">
        <f t="shared" si="2"/>
        <v>0</v>
      </c>
      <c r="F84" s="22"/>
    </row>
    <row r="85" spans="1:6" ht="15">
      <c r="A85" s="78" t="s">
        <v>194</v>
      </c>
      <c r="B85" s="65" t="s">
        <v>195</v>
      </c>
      <c r="C85" s="63">
        <v>0</v>
      </c>
      <c r="D85" s="63"/>
      <c r="E85" s="75">
        <f t="shared" si="2"/>
        <v>0</v>
      </c>
      <c r="F85" s="22"/>
    </row>
    <row r="86" spans="1:6" ht="15">
      <c r="A86" s="78" t="s">
        <v>196</v>
      </c>
      <c r="B86" s="65" t="s">
        <v>197</v>
      </c>
      <c r="C86" s="63">
        <v>2199</v>
      </c>
      <c r="D86" s="63"/>
      <c r="E86" s="75">
        <f t="shared" si="2"/>
        <v>2199</v>
      </c>
      <c r="F86" s="22"/>
    </row>
    <row r="87" spans="1:6" ht="15">
      <c r="A87" s="80" t="s">
        <v>198</v>
      </c>
      <c r="B87" s="73" t="s">
        <v>199</v>
      </c>
      <c r="C87" s="74">
        <f>(C83-C84+C85+C86)</f>
        <v>10404</v>
      </c>
      <c r="D87" s="74"/>
      <c r="E87" s="75">
        <f t="shared" si="2"/>
        <v>10404</v>
      </c>
      <c r="F87" s="20"/>
    </row>
    <row r="88" spans="1:6" ht="30">
      <c r="A88" s="78" t="s">
        <v>200</v>
      </c>
      <c r="B88" s="65" t="s">
        <v>201</v>
      </c>
      <c r="C88" s="63"/>
      <c r="D88" s="63"/>
      <c r="E88" s="75">
        <f t="shared" si="2"/>
        <v>0</v>
      </c>
      <c r="F88" s="22"/>
    </row>
    <row r="89" spans="1:6" ht="30">
      <c r="A89" s="78" t="s">
        <v>202</v>
      </c>
      <c r="B89" s="65" t="s">
        <v>203</v>
      </c>
      <c r="C89" s="63"/>
      <c r="D89" s="63"/>
      <c r="E89" s="75">
        <f aca="true" t="shared" si="3" ref="E89:E120">SUM(C89:D89)</f>
        <v>0</v>
      </c>
      <c r="F89" s="22"/>
    </row>
    <row r="90" spans="1:6" ht="30">
      <c r="A90" s="78" t="s">
        <v>204</v>
      </c>
      <c r="B90" s="65" t="s">
        <v>205</v>
      </c>
      <c r="C90" s="63"/>
      <c r="D90" s="63"/>
      <c r="E90" s="75">
        <f t="shared" si="3"/>
        <v>0</v>
      </c>
      <c r="F90" s="22"/>
    </row>
    <row r="91" spans="1:6" ht="15">
      <c r="A91" s="78" t="s">
        <v>206</v>
      </c>
      <c r="B91" s="65" t="s">
        <v>207</v>
      </c>
      <c r="C91" s="63"/>
      <c r="D91" s="63"/>
      <c r="E91" s="75">
        <f t="shared" si="3"/>
        <v>0</v>
      </c>
      <c r="F91" s="22"/>
    </row>
    <row r="92" spans="1:6" ht="30">
      <c r="A92" s="78" t="s">
        <v>208</v>
      </c>
      <c r="B92" s="65" t="s">
        <v>209</v>
      </c>
      <c r="C92" s="63"/>
      <c r="D92" s="63"/>
      <c r="E92" s="75">
        <f t="shared" si="3"/>
        <v>0</v>
      </c>
      <c r="F92" s="22"/>
    </row>
    <row r="93" spans="1:6" ht="30">
      <c r="A93" s="78" t="s">
        <v>210</v>
      </c>
      <c r="B93" s="65" t="s">
        <v>211</v>
      </c>
      <c r="C93" s="63"/>
      <c r="D93" s="63"/>
      <c r="E93" s="75">
        <f t="shared" si="3"/>
        <v>0</v>
      </c>
      <c r="F93" s="22"/>
    </row>
    <row r="94" spans="1:6" ht="15">
      <c r="A94" s="78" t="s">
        <v>212</v>
      </c>
      <c r="B94" s="65" t="s">
        <v>213</v>
      </c>
      <c r="C94" s="63"/>
      <c r="D94" s="63"/>
      <c r="E94" s="75">
        <f t="shared" si="3"/>
        <v>0</v>
      </c>
      <c r="F94" s="22"/>
    </row>
    <row r="95" spans="1:6" ht="15">
      <c r="A95" s="78" t="s">
        <v>214</v>
      </c>
      <c r="B95" s="65" t="s">
        <v>215</v>
      </c>
      <c r="C95" s="63"/>
      <c r="D95" s="63"/>
      <c r="E95" s="75">
        <f t="shared" si="3"/>
        <v>0</v>
      </c>
      <c r="F95" s="22"/>
    </row>
    <row r="96" spans="1:6" ht="15">
      <c r="A96" s="80" t="s">
        <v>216</v>
      </c>
      <c r="B96" s="73" t="s">
        <v>217</v>
      </c>
      <c r="C96" s="74">
        <f>SUM(C88:C95)</f>
        <v>0</v>
      </c>
      <c r="D96" s="74"/>
      <c r="E96" s="75">
        <f t="shared" si="3"/>
        <v>0</v>
      </c>
      <c r="F96" s="20"/>
    </row>
    <row r="97" spans="1:6" ht="15.75">
      <c r="A97" s="83" t="s">
        <v>218</v>
      </c>
      <c r="B97" s="73"/>
      <c r="C97" s="63"/>
      <c r="D97" s="63"/>
      <c r="E97" s="75">
        <f t="shared" si="3"/>
        <v>0</v>
      </c>
      <c r="F97" s="20"/>
    </row>
    <row r="98" spans="1:6" ht="15.75">
      <c r="A98" s="86" t="s">
        <v>219</v>
      </c>
      <c r="B98" s="87" t="s">
        <v>220</v>
      </c>
      <c r="C98" s="74">
        <f>C24+C25+C50+C59+C73+C82+C87+C96</f>
        <v>59887</v>
      </c>
      <c r="D98" s="74">
        <f>D24+D25+D50+D59+D73+D82+D87+D96</f>
        <v>13787</v>
      </c>
      <c r="E98" s="75">
        <f t="shared" si="3"/>
        <v>73674</v>
      </c>
      <c r="F98" s="20"/>
    </row>
    <row r="99" spans="1:24" ht="15">
      <c r="A99" s="78" t="s">
        <v>221</v>
      </c>
      <c r="B99" s="67" t="s">
        <v>222</v>
      </c>
      <c r="C99" s="88"/>
      <c r="D99" s="88"/>
      <c r="E99" s="75">
        <f t="shared" si="3"/>
        <v>0</v>
      </c>
      <c r="F99" s="22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52"/>
      <c r="X99" s="52"/>
    </row>
    <row r="100" spans="1:24" ht="15">
      <c r="A100" s="78" t="s">
        <v>223</v>
      </c>
      <c r="B100" s="67" t="s">
        <v>224</v>
      </c>
      <c r="C100" s="88"/>
      <c r="D100" s="88"/>
      <c r="E100" s="75">
        <f t="shared" si="3"/>
        <v>0</v>
      </c>
      <c r="F100" s="22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52"/>
      <c r="X100" s="52"/>
    </row>
    <row r="101" spans="1:24" ht="15">
      <c r="A101" s="78" t="s">
        <v>225</v>
      </c>
      <c r="B101" s="67" t="s">
        <v>226</v>
      </c>
      <c r="C101" s="88"/>
      <c r="D101" s="88"/>
      <c r="E101" s="75">
        <f t="shared" si="3"/>
        <v>0</v>
      </c>
      <c r="F101" s="22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52"/>
      <c r="X101" s="52"/>
    </row>
    <row r="102" spans="1:24" ht="15">
      <c r="A102" s="90" t="s">
        <v>227</v>
      </c>
      <c r="B102" s="71" t="s">
        <v>228</v>
      </c>
      <c r="C102" s="91"/>
      <c r="D102" s="91"/>
      <c r="E102" s="75">
        <f t="shared" si="3"/>
        <v>0</v>
      </c>
      <c r="F102" s="20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52"/>
      <c r="X102" s="52"/>
    </row>
    <row r="103" spans="1:24" ht="15">
      <c r="A103" s="93" t="s">
        <v>229</v>
      </c>
      <c r="B103" s="67" t="s">
        <v>230</v>
      </c>
      <c r="C103" s="94"/>
      <c r="D103" s="94"/>
      <c r="E103" s="75">
        <f t="shared" si="3"/>
        <v>0</v>
      </c>
      <c r="F103" s="22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52"/>
      <c r="X103" s="52"/>
    </row>
    <row r="104" spans="1:24" ht="15">
      <c r="A104" s="93" t="s">
        <v>231</v>
      </c>
      <c r="B104" s="67" t="s">
        <v>232</v>
      </c>
      <c r="C104" s="94"/>
      <c r="D104" s="94"/>
      <c r="E104" s="75">
        <f t="shared" si="3"/>
        <v>0</v>
      </c>
      <c r="F104" s="22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52"/>
      <c r="X104" s="52"/>
    </row>
    <row r="105" spans="1:24" ht="15">
      <c r="A105" s="78" t="s">
        <v>233</v>
      </c>
      <c r="B105" s="67" t="s">
        <v>234</v>
      </c>
      <c r="C105" s="88"/>
      <c r="D105" s="88"/>
      <c r="E105" s="75">
        <f t="shared" si="3"/>
        <v>0</v>
      </c>
      <c r="F105" s="22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52"/>
      <c r="X105" s="52"/>
    </row>
    <row r="106" spans="1:24" ht="15">
      <c r="A106" s="78" t="s">
        <v>235</v>
      </c>
      <c r="B106" s="67" t="s">
        <v>236</v>
      </c>
      <c r="C106" s="88"/>
      <c r="D106" s="88"/>
      <c r="E106" s="75">
        <f t="shared" si="3"/>
        <v>0</v>
      </c>
      <c r="F106" s="22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52"/>
      <c r="X106" s="52"/>
    </row>
    <row r="107" spans="1:24" ht="15">
      <c r="A107" s="96" t="s">
        <v>237</v>
      </c>
      <c r="B107" s="71" t="s">
        <v>238</v>
      </c>
      <c r="C107" s="97"/>
      <c r="D107" s="97"/>
      <c r="E107" s="75">
        <f t="shared" si="3"/>
        <v>0</v>
      </c>
      <c r="F107" s="20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52"/>
      <c r="X107" s="52"/>
    </row>
    <row r="108" spans="1:24" ht="15">
      <c r="A108" s="93" t="s">
        <v>239</v>
      </c>
      <c r="B108" s="67" t="s">
        <v>240</v>
      </c>
      <c r="C108" s="94"/>
      <c r="D108" s="94"/>
      <c r="E108" s="75">
        <f t="shared" si="3"/>
        <v>0</v>
      </c>
      <c r="F108" s="22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52"/>
      <c r="X108" s="52"/>
    </row>
    <row r="109" spans="1:24" ht="15">
      <c r="A109" s="93" t="s">
        <v>241</v>
      </c>
      <c r="B109" s="67" t="s">
        <v>242</v>
      </c>
      <c r="C109" s="94"/>
      <c r="D109" s="94"/>
      <c r="E109" s="75">
        <f t="shared" si="3"/>
        <v>0</v>
      </c>
      <c r="F109" s="22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52"/>
      <c r="X109" s="52"/>
    </row>
    <row r="110" spans="1:24" ht="15">
      <c r="A110" s="96" t="s">
        <v>243</v>
      </c>
      <c r="B110" s="71" t="s">
        <v>244</v>
      </c>
      <c r="C110" s="94">
        <v>13718</v>
      </c>
      <c r="D110" s="94"/>
      <c r="E110" s="75">
        <f t="shared" si="3"/>
        <v>13718</v>
      </c>
      <c r="F110" s="20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52"/>
      <c r="X110" s="52"/>
    </row>
    <row r="111" spans="1:24" ht="15">
      <c r="A111" s="93" t="s">
        <v>245</v>
      </c>
      <c r="B111" s="67" t="s">
        <v>246</v>
      </c>
      <c r="C111" s="94"/>
      <c r="D111" s="94"/>
      <c r="E111" s="75">
        <f t="shared" si="3"/>
        <v>0</v>
      </c>
      <c r="F111" s="22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52"/>
      <c r="X111" s="52"/>
    </row>
    <row r="112" spans="1:24" ht="15">
      <c r="A112" s="93" t="s">
        <v>247</v>
      </c>
      <c r="B112" s="67" t="s">
        <v>248</v>
      </c>
      <c r="C112" s="94"/>
      <c r="D112" s="94"/>
      <c r="E112" s="75">
        <f t="shared" si="3"/>
        <v>0</v>
      </c>
      <c r="F112" s="22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52"/>
      <c r="X112" s="52"/>
    </row>
    <row r="113" spans="1:24" ht="15">
      <c r="A113" s="93" t="s">
        <v>249</v>
      </c>
      <c r="B113" s="67" t="s">
        <v>250</v>
      </c>
      <c r="C113" s="94"/>
      <c r="D113" s="94"/>
      <c r="E113" s="75">
        <f t="shared" si="3"/>
        <v>0</v>
      </c>
      <c r="F113" s="22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52"/>
      <c r="X113" s="52"/>
    </row>
    <row r="114" spans="1:24" ht="15">
      <c r="A114" s="99" t="s">
        <v>251</v>
      </c>
      <c r="B114" s="76" t="s">
        <v>252</v>
      </c>
      <c r="C114" s="97"/>
      <c r="D114" s="97"/>
      <c r="E114" s="75">
        <f t="shared" si="3"/>
        <v>0</v>
      </c>
      <c r="F114" s="20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52"/>
      <c r="X114" s="52"/>
    </row>
    <row r="115" spans="1:24" ht="15">
      <c r="A115" s="93" t="s">
        <v>253</v>
      </c>
      <c r="B115" s="67" t="s">
        <v>254</v>
      </c>
      <c r="C115" s="94"/>
      <c r="D115" s="94"/>
      <c r="E115" s="75">
        <f t="shared" si="3"/>
        <v>0</v>
      </c>
      <c r="F115" s="22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52"/>
      <c r="X115" s="52"/>
    </row>
    <row r="116" spans="1:24" ht="15">
      <c r="A116" s="78" t="s">
        <v>255</v>
      </c>
      <c r="B116" s="67" t="s">
        <v>256</v>
      </c>
      <c r="C116" s="88"/>
      <c r="D116" s="88"/>
      <c r="E116" s="75">
        <f t="shared" si="3"/>
        <v>0</v>
      </c>
      <c r="F116" s="22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52"/>
      <c r="X116" s="52"/>
    </row>
    <row r="117" spans="1:24" ht="15">
      <c r="A117" s="93" t="s">
        <v>257</v>
      </c>
      <c r="B117" s="67" t="s">
        <v>258</v>
      </c>
      <c r="C117" s="94"/>
      <c r="D117" s="94"/>
      <c r="E117" s="75">
        <f t="shared" si="3"/>
        <v>0</v>
      </c>
      <c r="F117" s="22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52"/>
      <c r="X117" s="52"/>
    </row>
    <row r="118" spans="1:24" ht="15">
      <c r="A118" s="93" t="s">
        <v>259</v>
      </c>
      <c r="B118" s="67" t="s">
        <v>260</v>
      </c>
      <c r="C118" s="94"/>
      <c r="D118" s="94"/>
      <c r="E118" s="75">
        <f t="shared" si="3"/>
        <v>0</v>
      </c>
      <c r="F118" s="22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52"/>
      <c r="X118" s="52"/>
    </row>
    <row r="119" spans="1:24" ht="15">
      <c r="A119" s="99" t="s">
        <v>261</v>
      </c>
      <c r="B119" s="76" t="s">
        <v>262</v>
      </c>
      <c r="C119" s="97"/>
      <c r="D119" s="97"/>
      <c r="E119" s="75">
        <f t="shared" si="3"/>
        <v>0</v>
      </c>
      <c r="F119" s="20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52"/>
      <c r="X119" s="52"/>
    </row>
    <row r="120" spans="1:24" ht="15">
      <c r="A120" s="78" t="s">
        <v>263</v>
      </c>
      <c r="B120" s="67" t="s">
        <v>264</v>
      </c>
      <c r="C120" s="88"/>
      <c r="D120" s="88"/>
      <c r="E120" s="75">
        <f t="shared" si="3"/>
        <v>0</v>
      </c>
      <c r="F120" s="22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52"/>
      <c r="X120" s="52"/>
    </row>
    <row r="121" spans="1:24" ht="15.75">
      <c r="A121" s="100" t="s">
        <v>265</v>
      </c>
      <c r="B121" s="101" t="s">
        <v>266</v>
      </c>
      <c r="C121" s="97"/>
      <c r="D121" s="97"/>
      <c r="E121" s="75">
        <f>SUM(C121:D121)</f>
        <v>0</v>
      </c>
      <c r="F121" s="20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52"/>
      <c r="X121" s="52"/>
    </row>
    <row r="122" spans="1:24" ht="15.75">
      <c r="A122" s="102" t="s">
        <v>14</v>
      </c>
      <c r="B122" s="103"/>
      <c r="C122" s="74">
        <f>SUM(C98)</f>
        <v>59887</v>
      </c>
      <c r="D122" s="74">
        <f>SUM(D98)</f>
        <v>13787</v>
      </c>
      <c r="E122" s="75">
        <f>SUM(C122:D122)</f>
        <v>73674</v>
      </c>
      <c r="F122" s="20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</row>
    <row r="123" spans="2:24" ht="14.2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</row>
    <row r="124" spans="2:24" ht="14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</row>
    <row r="125" spans="2:24" ht="14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</row>
    <row r="126" spans="2:24" ht="14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</row>
    <row r="127" spans="2:24" ht="14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</row>
    <row r="128" spans="2:24" ht="14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</row>
    <row r="129" spans="2:24" ht="14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</row>
    <row r="130" spans="2:24" ht="14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</row>
    <row r="131" spans="2:24" ht="14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</row>
    <row r="132" spans="2:24" ht="14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</row>
    <row r="133" spans="2:24" ht="14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</row>
    <row r="134" spans="2:24" ht="14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</row>
    <row r="135" spans="2:24" ht="14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</row>
    <row r="136" spans="2:24" ht="14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</row>
    <row r="137" spans="2:24" ht="14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</row>
    <row r="138" spans="2:24" ht="14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</row>
    <row r="139" spans="2:24" ht="14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</row>
    <row r="140" spans="2:24" ht="14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</row>
    <row r="141" spans="2:24" ht="14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</row>
    <row r="142" spans="2:24" ht="14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</row>
    <row r="143" spans="2:24" ht="14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</row>
    <row r="144" spans="2:24" ht="14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</row>
    <row r="145" spans="2:24" ht="14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</row>
    <row r="146" spans="2:24" ht="14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</row>
    <row r="147" spans="2:24" ht="14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</row>
    <row r="148" spans="2:24" ht="14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</row>
    <row r="149" spans="2:24" ht="14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</row>
    <row r="150" spans="2:24" ht="14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</row>
    <row r="151" spans="2:24" ht="14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</row>
    <row r="152" spans="2:24" ht="14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</row>
    <row r="153" spans="2:24" ht="14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</row>
    <row r="154" spans="2:24" ht="14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</row>
    <row r="155" spans="2:24" ht="14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</row>
    <row r="156" spans="2:24" ht="14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</row>
    <row r="157" spans="2:24" ht="14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</row>
    <row r="158" spans="2:24" ht="14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</row>
    <row r="159" spans="2:24" ht="14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</row>
    <row r="160" spans="2:24" ht="14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</row>
    <row r="161" spans="2:24" ht="14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</row>
    <row r="162" spans="2:24" ht="14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</row>
    <row r="163" spans="2:24" ht="14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</row>
    <row r="164" spans="2:24" ht="14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</row>
    <row r="165" spans="2:24" ht="14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</row>
    <row r="166" spans="2:24" ht="14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</row>
    <row r="167" spans="2:24" ht="14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</row>
    <row r="168" spans="2:24" ht="14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</row>
    <row r="169" spans="2:24" ht="14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</row>
    <row r="170" spans="2:24" ht="14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</row>
    <row r="171" spans="2:24" ht="14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</row>
    <row r="172" ht="14.25">
      <c r="F172" s="52"/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 r:id="rId1"/>
  <headerFooter alignWithMargins="0">
    <oddHeader>&amp;C&amp;"Times New Roman,Normál"&amp;12 4. melléklet a .........1...../2014.(.III.10........)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82">
      <selection activeCell="C24" sqref="C24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349" t="s">
        <v>631</v>
      </c>
      <c r="B1" s="349"/>
      <c r="C1" s="349"/>
      <c r="D1" s="349"/>
      <c r="E1" s="349"/>
      <c r="F1" s="349"/>
    </row>
    <row r="2" spans="1:8" ht="24" customHeight="1">
      <c r="A2" s="350" t="s">
        <v>275</v>
      </c>
      <c r="B2" s="350"/>
      <c r="C2" s="350"/>
      <c r="D2" s="350"/>
      <c r="E2" s="350"/>
      <c r="F2" s="350"/>
      <c r="H2" s="106"/>
    </row>
    <row r="3" ht="18">
      <c r="A3" s="16"/>
    </row>
    <row r="4" ht="15">
      <c r="A4" s="17" t="s">
        <v>26</v>
      </c>
    </row>
    <row r="5" spans="1:6" ht="45">
      <c r="A5" s="18" t="s">
        <v>27</v>
      </c>
      <c r="B5" s="19" t="s">
        <v>276</v>
      </c>
      <c r="C5" s="107" t="s">
        <v>277</v>
      </c>
      <c r="D5" s="107" t="s">
        <v>278</v>
      </c>
      <c r="E5" s="107" t="s">
        <v>279</v>
      </c>
      <c r="F5" s="108" t="s">
        <v>274</v>
      </c>
    </row>
    <row r="6" spans="1:6" ht="30">
      <c r="A6" s="23" t="s">
        <v>280</v>
      </c>
      <c r="B6" s="26" t="s">
        <v>281</v>
      </c>
      <c r="C6" s="21">
        <v>11865</v>
      </c>
      <c r="D6" s="21"/>
      <c r="E6" s="21"/>
      <c r="F6" s="21">
        <f>SUM(C6:E6)</f>
        <v>11865</v>
      </c>
    </row>
    <row r="7" spans="1:6" ht="30">
      <c r="A7" s="24" t="s">
        <v>282</v>
      </c>
      <c r="B7" s="26" t="s">
        <v>283</v>
      </c>
      <c r="C7" s="21">
        <v>9868</v>
      </c>
      <c r="D7" s="21"/>
      <c r="E7" s="21"/>
      <c r="F7" s="21">
        <f aca="true" t="shared" si="0" ref="F7:F12">SUM(C7:E7)</f>
        <v>9868</v>
      </c>
    </row>
    <row r="8" spans="1:6" ht="30">
      <c r="A8" s="24" t="s">
        <v>284</v>
      </c>
      <c r="B8" s="26" t="s">
        <v>285</v>
      </c>
      <c r="C8" s="205">
        <v>18509</v>
      </c>
      <c r="D8" s="21"/>
      <c r="E8" s="21"/>
      <c r="F8" s="21">
        <f t="shared" si="0"/>
        <v>18509</v>
      </c>
    </row>
    <row r="9" spans="1:6" ht="30">
      <c r="A9" s="24" t="s">
        <v>286</v>
      </c>
      <c r="B9" s="26" t="s">
        <v>287</v>
      </c>
      <c r="C9" s="21">
        <v>226</v>
      </c>
      <c r="D9" s="21"/>
      <c r="E9" s="21"/>
      <c r="F9" s="21">
        <f t="shared" si="0"/>
        <v>226</v>
      </c>
    </row>
    <row r="10" spans="1:6" ht="15" customHeight="1">
      <c r="A10" s="24" t="s">
        <v>288</v>
      </c>
      <c r="B10" s="26" t="s">
        <v>289</v>
      </c>
      <c r="C10" s="21"/>
      <c r="D10" s="21"/>
      <c r="E10" s="21"/>
      <c r="F10" s="21">
        <f t="shared" si="0"/>
        <v>0</v>
      </c>
    </row>
    <row r="11" spans="1:6" ht="15" customHeight="1">
      <c r="A11" s="24" t="s">
        <v>290</v>
      </c>
      <c r="B11" s="26" t="s">
        <v>291</v>
      </c>
      <c r="C11" s="21">
        <v>708</v>
      </c>
      <c r="D11" s="21"/>
      <c r="E11" s="21"/>
      <c r="F11" s="21">
        <f t="shared" si="0"/>
        <v>708</v>
      </c>
    </row>
    <row r="12" spans="1:6" ht="15" customHeight="1">
      <c r="A12" s="27" t="s">
        <v>292</v>
      </c>
      <c r="B12" s="109" t="s">
        <v>293</v>
      </c>
      <c r="C12" s="21">
        <f>SUM(C6:C11)</f>
        <v>41176</v>
      </c>
      <c r="D12" s="21"/>
      <c r="E12" s="21"/>
      <c r="F12" s="21">
        <f t="shared" si="0"/>
        <v>41176</v>
      </c>
    </row>
    <row r="13" spans="1:6" ht="15">
      <c r="A13" s="24" t="s">
        <v>294</v>
      </c>
      <c r="B13" s="26" t="s">
        <v>295</v>
      </c>
      <c r="C13" s="21"/>
      <c r="D13" s="21"/>
      <c r="E13" s="21"/>
      <c r="F13" s="21"/>
    </row>
    <row r="14" spans="1:6" ht="45">
      <c r="A14" s="24" t="s">
        <v>296</v>
      </c>
      <c r="B14" s="26" t="s">
        <v>297</v>
      </c>
      <c r="C14" s="21"/>
      <c r="D14" s="21"/>
      <c r="E14" s="21"/>
      <c r="F14" s="21"/>
    </row>
    <row r="15" spans="1:6" ht="45">
      <c r="A15" s="24" t="s">
        <v>298</v>
      </c>
      <c r="B15" s="26" t="s">
        <v>299</v>
      </c>
      <c r="C15" s="21"/>
      <c r="D15" s="21"/>
      <c r="E15" s="21"/>
      <c r="F15" s="21"/>
    </row>
    <row r="16" spans="1:6" ht="45">
      <c r="A16" s="24" t="s">
        <v>300</v>
      </c>
      <c r="B16" s="26" t="s">
        <v>301</v>
      </c>
      <c r="C16" s="21"/>
      <c r="D16" s="21"/>
      <c r="E16" s="21"/>
      <c r="F16" s="21"/>
    </row>
    <row r="17" spans="1:6" ht="30">
      <c r="A17" s="24" t="s">
        <v>302</v>
      </c>
      <c r="B17" s="26" t="s">
        <v>303</v>
      </c>
      <c r="C17" s="21">
        <v>13432</v>
      </c>
      <c r="D17" s="21"/>
      <c r="E17" s="21"/>
      <c r="F17" s="21">
        <v>13432</v>
      </c>
    </row>
    <row r="18" spans="1:6" ht="30">
      <c r="A18" s="28" t="s">
        <v>304</v>
      </c>
      <c r="B18" s="35" t="s">
        <v>305</v>
      </c>
      <c r="C18" s="25">
        <f>SUM(C12:C17)</f>
        <v>54608</v>
      </c>
      <c r="D18" s="25"/>
      <c r="E18" s="25"/>
      <c r="F18" s="25">
        <f>SUM(F12:F17)</f>
        <v>54608</v>
      </c>
    </row>
    <row r="19" spans="1:6" ht="15" customHeight="1">
      <c r="A19" s="24" t="s">
        <v>306</v>
      </c>
      <c r="B19" s="26" t="s">
        <v>307</v>
      </c>
      <c r="C19" s="21"/>
      <c r="D19" s="21"/>
      <c r="E19" s="21"/>
      <c r="F19" s="21"/>
    </row>
    <row r="20" spans="1:6" ht="15" customHeight="1">
      <c r="A20" s="24" t="s">
        <v>308</v>
      </c>
      <c r="B20" s="26" t="s">
        <v>309</v>
      </c>
      <c r="C20" s="21"/>
      <c r="D20" s="21"/>
      <c r="E20" s="21"/>
      <c r="F20" s="21"/>
    </row>
    <row r="21" spans="1:6" ht="15" customHeight="1">
      <c r="A21" s="27" t="s">
        <v>310</v>
      </c>
      <c r="B21" s="109" t="s">
        <v>311</v>
      </c>
      <c r="C21" s="21"/>
      <c r="D21" s="21"/>
      <c r="E21" s="21"/>
      <c r="F21" s="21"/>
    </row>
    <row r="22" spans="1:6" ht="15" customHeight="1">
      <c r="A22" s="24" t="s">
        <v>312</v>
      </c>
      <c r="B22" s="26" t="s">
        <v>313</v>
      </c>
      <c r="C22" s="21"/>
      <c r="D22" s="21"/>
      <c r="E22" s="21"/>
      <c r="F22" s="21"/>
    </row>
    <row r="23" spans="1:6" ht="15" customHeight="1">
      <c r="A23" s="24" t="s">
        <v>314</v>
      </c>
      <c r="B23" s="26" t="s">
        <v>315</v>
      </c>
      <c r="C23" s="21"/>
      <c r="D23" s="21"/>
      <c r="E23" s="21"/>
      <c r="F23" s="21"/>
    </row>
    <row r="24" spans="1:6" ht="15" customHeight="1">
      <c r="A24" s="24" t="s">
        <v>316</v>
      </c>
      <c r="B24" s="26" t="s">
        <v>317</v>
      </c>
      <c r="C24" s="21">
        <v>60</v>
      </c>
      <c r="D24" s="21"/>
      <c r="E24" s="21"/>
      <c r="F24" s="21">
        <v>60</v>
      </c>
    </row>
    <row r="25" spans="1:6" ht="15" customHeight="1">
      <c r="A25" s="24" t="s">
        <v>318</v>
      </c>
      <c r="B25" s="26" t="s">
        <v>319</v>
      </c>
      <c r="C25" s="21"/>
      <c r="D25" s="21"/>
      <c r="E25" s="21"/>
      <c r="F25" s="21"/>
    </row>
    <row r="26" spans="1:6" ht="15" customHeight="1">
      <c r="A26" s="24" t="s">
        <v>320</v>
      </c>
      <c r="B26" s="26" t="s">
        <v>321</v>
      </c>
      <c r="C26" s="21"/>
      <c r="D26" s="21"/>
      <c r="E26" s="21"/>
      <c r="F26" s="21"/>
    </row>
    <row r="27" spans="1:6" ht="15" customHeight="1">
      <c r="A27" s="24" t="s">
        <v>322</v>
      </c>
      <c r="B27" s="26" t="s">
        <v>323</v>
      </c>
      <c r="C27" s="21"/>
      <c r="D27" s="21"/>
      <c r="E27" s="21"/>
      <c r="F27" s="21"/>
    </row>
    <row r="28" spans="1:6" ht="15" customHeight="1">
      <c r="A28" s="24" t="s">
        <v>324</v>
      </c>
      <c r="B28" s="26" t="s">
        <v>325</v>
      </c>
      <c r="C28" s="21">
        <v>840</v>
      </c>
      <c r="D28" s="21"/>
      <c r="E28" s="21"/>
      <c r="F28" s="21">
        <v>840</v>
      </c>
    </row>
    <row r="29" spans="1:6" ht="15" customHeight="1">
      <c r="A29" s="24" t="s">
        <v>326</v>
      </c>
      <c r="B29" s="26" t="s">
        <v>327</v>
      </c>
      <c r="C29" s="21"/>
      <c r="D29" s="21"/>
      <c r="E29" s="21"/>
      <c r="F29" s="21"/>
    </row>
    <row r="30" spans="1:6" ht="15" customHeight="1">
      <c r="A30" s="27" t="s">
        <v>328</v>
      </c>
      <c r="B30" s="109" t="s">
        <v>329</v>
      </c>
      <c r="C30" s="21">
        <f>SUM(C25:C29)</f>
        <v>840</v>
      </c>
      <c r="D30" s="21"/>
      <c r="E30" s="21"/>
      <c r="F30" s="21">
        <v>840</v>
      </c>
    </row>
    <row r="31" spans="1:6" ht="15" customHeight="1">
      <c r="A31" s="24" t="s">
        <v>330</v>
      </c>
      <c r="B31" s="26" t="s">
        <v>331</v>
      </c>
      <c r="C31" s="21"/>
      <c r="D31" s="21"/>
      <c r="E31" s="21"/>
      <c r="F31" s="21"/>
    </row>
    <row r="32" spans="1:6" ht="15" customHeight="1">
      <c r="A32" s="28" t="s">
        <v>332</v>
      </c>
      <c r="B32" s="35" t="s">
        <v>333</v>
      </c>
      <c r="C32" s="25">
        <f>C24+C30</f>
        <v>900</v>
      </c>
      <c r="D32" s="25"/>
      <c r="E32" s="25"/>
      <c r="F32" s="25">
        <v>900</v>
      </c>
    </row>
    <row r="33" spans="1:6" ht="15" customHeight="1">
      <c r="A33" s="29" t="s">
        <v>334</v>
      </c>
      <c r="B33" s="26" t="s">
        <v>335</v>
      </c>
      <c r="C33" s="21"/>
      <c r="D33" s="21"/>
      <c r="E33" s="21"/>
      <c r="F33" s="21"/>
    </row>
    <row r="34" spans="1:6" ht="15" customHeight="1">
      <c r="A34" s="29" t="s">
        <v>336</v>
      </c>
      <c r="B34" s="26" t="s">
        <v>337</v>
      </c>
      <c r="C34" s="21">
        <v>1008</v>
      </c>
      <c r="D34" s="21"/>
      <c r="E34" s="21"/>
      <c r="F34" s="21">
        <v>1008</v>
      </c>
    </row>
    <row r="35" spans="1:6" ht="15" customHeight="1">
      <c r="A35" s="29" t="s">
        <v>338</v>
      </c>
      <c r="B35" s="26" t="s">
        <v>339</v>
      </c>
      <c r="C35" s="21"/>
      <c r="D35" s="21"/>
      <c r="E35" s="21"/>
      <c r="F35" s="21"/>
    </row>
    <row r="36" spans="1:6" ht="15" customHeight="1">
      <c r="A36" s="29" t="s">
        <v>340</v>
      </c>
      <c r="B36" s="26" t="s">
        <v>341</v>
      </c>
      <c r="C36" s="21">
        <v>277</v>
      </c>
      <c r="D36" s="21"/>
      <c r="E36" s="21"/>
      <c r="F36" s="21">
        <v>277</v>
      </c>
    </row>
    <row r="37" spans="1:6" ht="15" customHeight="1">
      <c r="A37" s="29" t="s">
        <v>342</v>
      </c>
      <c r="B37" s="26" t="s">
        <v>343</v>
      </c>
      <c r="C37" s="21">
        <v>34</v>
      </c>
      <c r="D37" s="21"/>
      <c r="E37" s="21"/>
      <c r="F37" s="21">
        <v>34</v>
      </c>
    </row>
    <row r="38" spans="1:6" ht="15" customHeight="1">
      <c r="A38" s="29" t="s">
        <v>344</v>
      </c>
      <c r="B38" s="26" t="s">
        <v>345</v>
      </c>
      <c r="C38" s="21"/>
      <c r="D38" s="21"/>
      <c r="E38" s="21"/>
      <c r="F38" s="21"/>
    </row>
    <row r="39" spans="1:6" ht="15" customHeight="1">
      <c r="A39" s="29" t="s">
        <v>346</v>
      </c>
      <c r="B39" s="26" t="s">
        <v>347</v>
      </c>
      <c r="C39" s="21"/>
      <c r="D39" s="21"/>
      <c r="E39" s="21"/>
      <c r="F39" s="21"/>
    </row>
    <row r="40" spans="1:6" ht="15" customHeight="1">
      <c r="A40" s="29" t="s">
        <v>348</v>
      </c>
      <c r="B40" s="26" t="s">
        <v>349</v>
      </c>
      <c r="C40" s="21"/>
      <c r="D40" s="21"/>
      <c r="E40" s="21"/>
      <c r="F40" s="21"/>
    </row>
    <row r="41" spans="1:6" ht="15" customHeight="1">
      <c r="A41" s="29" t="s">
        <v>350</v>
      </c>
      <c r="B41" s="26" t="s">
        <v>351</v>
      </c>
      <c r="C41" s="21"/>
      <c r="D41" s="21"/>
      <c r="E41" s="21"/>
      <c r="F41" s="21"/>
    </row>
    <row r="42" spans="1:6" ht="15" customHeight="1">
      <c r="A42" s="29" t="s">
        <v>352</v>
      </c>
      <c r="B42" s="26" t="s">
        <v>353</v>
      </c>
      <c r="C42" s="21"/>
      <c r="D42" s="21"/>
      <c r="E42" s="21"/>
      <c r="F42" s="21"/>
    </row>
    <row r="43" spans="1:6" ht="15" customHeight="1">
      <c r="A43" s="31" t="s">
        <v>354</v>
      </c>
      <c r="B43" s="35" t="s">
        <v>355</v>
      </c>
      <c r="C43" s="25">
        <f>SUM(C33:C42)</f>
        <v>1319</v>
      </c>
      <c r="D43" s="25"/>
      <c r="E43" s="25"/>
      <c r="F43" s="25">
        <f>SUM(F33:F42)</f>
        <v>1319</v>
      </c>
    </row>
    <row r="44" spans="1:6" ht="45">
      <c r="A44" s="29" t="s">
        <v>356</v>
      </c>
      <c r="B44" s="26" t="s">
        <v>357</v>
      </c>
      <c r="C44" s="21"/>
      <c r="D44" s="21"/>
      <c r="E44" s="21"/>
      <c r="F44" s="21"/>
    </row>
    <row r="45" spans="1:6" ht="45">
      <c r="A45" s="24" t="s">
        <v>358</v>
      </c>
      <c r="B45" s="26" t="s">
        <v>359</v>
      </c>
      <c r="C45" s="21">
        <v>600</v>
      </c>
      <c r="D45" s="21"/>
      <c r="E45" s="21"/>
      <c r="F45" s="21">
        <v>600</v>
      </c>
    </row>
    <row r="46" spans="1:6" ht="15" customHeight="1">
      <c r="A46" s="29" t="s">
        <v>360</v>
      </c>
      <c r="B46" s="26" t="s">
        <v>361</v>
      </c>
      <c r="C46" s="21"/>
      <c r="D46" s="21"/>
      <c r="E46" s="21"/>
      <c r="F46" s="21"/>
    </row>
    <row r="47" spans="1:6" ht="15" customHeight="1">
      <c r="A47" s="28" t="s">
        <v>362</v>
      </c>
      <c r="B47" s="35" t="s">
        <v>363</v>
      </c>
      <c r="C47" s="25">
        <f>SUM(C44:C46)</f>
        <v>600</v>
      </c>
      <c r="D47" s="25"/>
      <c r="E47" s="25"/>
      <c r="F47" s="25">
        <v>600</v>
      </c>
    </row>
    <row r="48" spans="1:6" ht="15" customHeight="1">
      <c r="A48" s="34" t="s">
        <v>173</v>
      </c>
      <c r="B48" s="110"/>
      <c r="C48" s="21"/>
      <c r="D48" s="21"/>
      <c r="E48" s="21"/>
      <c r="F48" s="21"/>
    </row>
    <row r="49" spans="1:6" ht="30">
      <c r="A49" s="24" t="s">
        <v>364</v>
      </c>
      <c r="B49" s="26" t="s">
        <v>365</v>
      </c>
      <c r="C49" s="21"/>
      <c r="D49" s="21"/>
      <c r="E49" s="21"/>
      <c r="F49" s="21"/>
    </row>
    <row r="50" spans="1:6" ht="45">
      <c r="A50" s="24" t="s">
        <v>366</v>
      </c>
      <c r="B50" s="26" t="s">
        <v>367</v>
      </c>
      <c r="C50" s="21"/>
      <c r="D50" s="21"/>
      <c r="E50" s="21"/>
      <c r="F50" s="21"/>
    </row>
    <row r="51" spans="1:6" ht="45">
      <c r="A51" s="24" t="s">
        <v>368</v>
      </c>
      <c r="B51" s="26" t="s">
        <v>369</v>
      </c>
      <c r="C51" s="21"/>
      <c r="D51" s="21"/>
      <c r="E51" s="21"/>
      <c r="F51" s="21"/>
    </row>
    <row r="52" spans="1:6" ht="45">
      <c r="A52" s="24" t="s">
        <v>370</v>
      </c>
      <c r="B52" s="26" t="s">
        <v>371</v>
      </c>
      <c r="C52" s="21"/>
      <c r="D52" s="21"/>
      <c r="E52" s="21"/>
      <c r="F52" s="21"/>
    </row>
    <row r="53" spans="1:6" ht="30">
      <c r="A53" s="24" t="s">
        <v>372</v>
      </c>
      <c r="B53" s="26" t="s">
        <v>373</v>
      </c>
      <c r="C53" s="21">
        <v>10335</v>
      </c>
      <c r="D53" s="21"/>
      <c r="E53" s="21"/>
      <c r="F53" s="21">
        <v>10335</v>
      </c>
    </row>
    <row r="54" spans="1:6" ht="30">
      <c r="A54" s="28" t="s">
        <v>374</v>
      </c>
      <c r="B54" s="35" t="s">
        <v>375</v>
      </c>
      <c r="C54" s="25">
        <f>SUM(C49:C53)</f>
        <v>10335</v>
      </c>
      <c r="D54" s="25"/>
      <c r="E54" s="25"/>
      <c r="F54" s="25">
        <f>SUM(F49:F53)</f>
        <v>10335</v>
      </c>
    </row>
    <row r="55" spans="1:6" ht="15" customHeight="1">
      <c r="A55" s="29" t="s">
        <v>376</v>
      </c>
      <c r="B55" s="26" t="s">
        <v>377</v>
      </c>
      <c r="C55" s="21"/>
      <c r="D55" s="21"/>
      <c r="E55" s="21"/>
      <c r="F55" s="21"/>
    </row>
    <row r="56" spans="1:6" ht="15" customHeight="1">
      <c r="A56" s="29" t="s">
        <v>378</v>
      </c>
      <c r="B56" s="26" t="s">
        <v>379</v>
      </c>
      <c r="C56" s="21"/>
      <c r="D56" s="21"/>
      <c r="E56" s="21"/>
      <c r="F56" s="21"/>
    </row>
    <row r="57" spans="1:6" ht="15" customHeight="1">
      <c r="A57" s="29" t="s">
        <v>380</v>
      </c>
      <c r="B57" s="26" t="s">
        <v>381</v>
      </c>
      <c r="C57" s="21"/>
      <c r="D57" s="21"/>
      <c r="E57" s="21"/>
      <c r="F57" s="21"/>
    </row>
    <row r="58" spans="1:6" ht="15" customHeight="1">
      <c r="A58" s="29" t="s">
        <v>382</v>
      </c>
      <c r="B58" s="26" t="s">
        <v>383</v>
      </c>
      <c r="C58" s="21"/>
      <c r="D58" s="21"/>
      <c r="E58" s="21"/>
      <c r="F58" s="21"/>
    </row>
    <row r="59" spans="1:6" ht="15" customHeight="1">
      <c r="A59" s="29" t="s">
        <v>384</v>
      </c>
      <c r="B59" s="26" t="s">
        <v>385</v>
      </c>
      <c r="C59" s="21"/>
      <c r="D59" s="21"/>
      <c r="E59" s="21"/>
      <c r="F59" s="21"/>
    </row>
    <row r="60" spans="1:6" ht="15" customHeight="1">
      <c r="A60" s="28" t="s">
        <v>386</v>
      </c>
      <c r="B60" s="35" t="s">
        <v>387</v>
      </c>
      <c r="C60" s="25">
        <f>SUM(C55:C59)</f>
        <v>0</v>
      </c>
      <c r="D60" s="25"/>
      <c r="E60" s="25"/>
      <c r="F60" s="25">
        <f>SUM(F55:F59)</f>
        <v>0</v>
      </c>
    </row>
    <row r="61" spans="1:6" ht="45">
      <c r="A61" s="29" t="s">
        <v>388</v>
      </c>
      <c r="B61" s="26" t="s">
        <v>389</v>
      </c>
      <c r="C61" s="21"/>
      <c r="D61" s="21"/>
      <c r="E61" s="21"/>
      <c r="F61" s="21"/>
    </row>
    <row r="62" spans="1:6" ht="45">
      <c r="A62" s="24" t="s">
        <v>390</v>
      </c>
      <c r="B62" s="26" t="s">
        <v>391</v>
      </c>
      <c r="C62" s="21"/>
      <c r="D62" s="21"/>
      <c r="E62" s="21"/>
      <c r="F62" s="21"/>
    </row>
    <row r="63" spans="1:6" ht="15" customHeight="1">
      <c r="A63" s="29" t="s">
        <v>392</v>
      </c>
      <c r="B63" s="26" t="s">
        <v>393</v>
      </c>
      <c r="C63" s="21"/>
      <c r="D63" s="21"/>
      <c r="E63" s="21"/>
      <c r="F63" s="21"/>
    </row>
    <row r="64" spans="1:6" ht="15" customHeight="1">
      <c r="A64" s="28" t="s">
        <v>394</v>
      </c>
      <c r="B64" s="35" t="s">
        <v>395</v>
      </c>
      <c r="C64" s="25">
        <f>SUM(C61:C63)</f>
        <v>0</v>
      </c>
      <c r="D64" s="25"/>
      <c r="E64" s="25"/>
      <c r="F64" s="25">
        <v>0</v>
      </c>
    </row>
    <row r="65" spans="1:6" ht="15" customHeight="1">
      <c r="A65" s="53" t="s">
        <v>218</v>
      </c>
      <c r="B65" s="111"/>
      <c r="C65" s="47"/>
      <c r="D65" s="47"/>
      <c r="E65" s="47"/>
      <c r="F65" s="47"/>
    </row>
    <row r="66" spans="1:6" ht="15.75">
      <c r="A66" s="112" t="s">
        <v>396</v>
      </c>
      <c r="B66" s="54" t="s">
        <v>397</v>
      </c>
      <c r="C66" s="50">
        <f>C18+C32+C43+C47+C54+C64</f>
        <v>67762</v>
      </c>
      <c r="D66" s="50"/>
      <c r="E66" s="50"/>
      <c r="F66" s="50">
        <f>F18+F32+F43+F47+F54+F64</f>
        <v>67762</v>
      </c>
    </row>
    <row r="67" spans="1:6" ht="15.75">
      <c r="A67" s="113" t="s">
        <v>398</v>
      </c>
      <c r="B67" s="114"/>
      <c r="C67" s="37"/>
      <c r="D67" s="37"/>
      <c r="E67" s="37"/>
      <c r="F67" s="37"/>
    </row>
    <row r="68" spans="1:6" ht="15.75">
      <c r="A68" s="115" t="s">
        <v>399</v>
      </c>
      <c r="B68" s="116"/>
      <c r="C68" s="21"/>
      <c r="D68" s="21"/>
      <c r="E68" s="21"/>
      <c r="F68" s="21"/>
    </row>
    <row r="69" spans="1:6" ht="15">
      <c r="A69" s="41" t="s">
        <v>400</v>
      </c>
      <c r="B69" s="24" t="s">
        <v>401</v>
      </c>
      <c r="C69" s="21"/>
      <c r="D69" s="21"/>
      <c r="E69" s="21"/>
      <c r="F69" s="21"/>
    </row>
    <row r="70" spans="1:6" ht="30">
      <c r="A70" s="29" t="s">
        <v>402</v>
      </c>
      <c r="B70" s="24" t="s">
        <v>403</v>
      </c>
      <c r="C70" s="21"/>
      <c r="D70" s="21"/>
      <c r="E70" s="21"/>
      <c r="F70" s="21"/>
    </row>
    <row r="71" spans="1:6" ht="15">
      <c r="A71" s="41" t="s">
        <v>404</v>
      </c>
      <c r="B71" s="24" t="s">
        <v>405</v>
      </c>
      <c r="C71" s="21"/>
      <c r="D71" s="21"/>
      <c r="E71" s="21"/>
      <c r="F71" s="21"/>
    </row>
    <row r="72" spans="1:6" ht="25.5">
      <c r="A72" s="39" t="s">
        <v>406</v>
      </c>
      <c r="B72" s="27" t="s">
        <v>407</v>
      </c>
      <c r="C72" s="21"/>
      <c r="D72" s="21"/>
      <c r="E72" s="21"/>
      <c r="F72" s="21"/>
    </row>
    <row r="73" spans="1:6" ht="30">
      <c r="A73" s="29" t="s">
        <v>408</v>
      </c>
      <c r="B73" s="24" t="s">
        <v>409</v>
      </c>
      <c r="C73" s="21"/>
      <c r="D73" s="21"/>
      <c r="E73" s="21"/>
      <c r="F73" s="21"/>
    </row>
    <row r="74" spans="1:6" ht="15">
      <c r="A74" s="41" t="s">
        <v>410</v>
      </c>
      <c r="B74" s="24" t="s">
        <v>411</v>
      </c>
      <c r="C74" s="21"/>
      <c r="D74" s="21"/>
      <c r="E74" s="21"/>
      <c r="F74" s="21"/>
    </row>
    <row r="75" spans="1:6" ht="30">
      <c r="A75" s="29" t="s">
        <v>412</v>
      </c>
      <c r="B75" s="24" t="s">
        <v>413</v>
      </c>
      <c r="C75" s="21"/>
      <c r="D75" s="21"/>
      <c r="E75" s="21"/>
      <c r="F75" s="21"/>
    </row>
    <row r="76" spans="1:6" ht="15">
      <c r="A76" s="41" t="s">
        <v>414</v>
      </c>
      <c r="B76" s="24" t="s">
        <v>415</v>
      </c>
      <c r="C76" s="21"/>
      <c r="D76" s="21"/>
      <c r="E76" s="21"/>
      <c r="F76" s="21"/>
    </row>
    <row r="77" spans="1:6" ht="14.25">
      <c r="A77" s="43" t="s">
        <v>416</v>
      </c>
      <c r="B77" s="27" t="s">
        <v>417</v>
      </c>
      <c r="C77" s="21"/>
      <c r="D77" s="21"/>
      <c r="E77" s="21"/>
      <c r="F77" s="21"/>
    </row>
    <row r="78" spans="1:6" ht="30">
      <c r="A78" s="24" t="s">
        <v>418</v>
      </c>
      <c r="B78" s="24" t="s">
        <v>419</v>
      </c>
      <c r="C78" s="21">
        <v>4950</v>
      </c>
      <c r="D78" s="21"/>
      <c r="E78" s="21"/>
      <c r="F78" s="21">
        <v>4950</v>
      </c>
    </row>
    <row r="79" spans="1:6" ht="30">
      <c r="A79" s="24" t="s">
        <v>420</v>
      </c>
      <c r="B79" s="24" t="s">
        <v>419</v>
      </c>
      <c r="C79" s="21">
        <v>962</v>
      </c>
      <c r="D79" s="21"/>
      <c r="E79" s="21"/>
      <c r="F79" s="21">
        <v>962</v>
      </c>
    </row>
    <row r="80" spans="1:6" ht="30">
      <c r="A80" s="24" t="s">
        <v>421</v>
      </c>
      <c r="B80" s="24" t="s">
        <v>422</v>
      </c>
      <c r="C80" s="21"/>
      <c r="D80" s="21"/>
      <c r="E80" s="21"/>
      <c r="F80" s="21"/>
    </row>
    <row r="81" spans="1:6" ht="30">
      <c r="A81" s="24" t="s">
        <v>423</v>
      </c>
      <c r="B81" s="24" t="s">
        <v>422</v>
      </c>
      <c r="C81" s="21"/>
      <c r="D81" s="21"/>
      <c r="E81" s="21"/>
      <c r="F81" s="21"/>
    </row>
    <row r="82" spans="1:6" ht="15">
      <c r="A82" s="27" t="s">
        <v>424</v>
      </c>
      <c r="B82" s="27" t="s">
        <v>425</v>
      </c>
      <c r="C82" s="25">
        <f>SUM(C78:C81)</f>
        <v>5912</v>
      </c>
      <c r="D82" s="21"/>
      <c r="E82" s="21"/>
      <c r="F82" s="25">
        <v>5912</v>
      </c>
    </row>
    <row r="83" spans="1:6" ht="15">
      <c r="A83" s="41" t="s">
        <v>426</v>
      </c>
      <c r="B83" s="24" t="s">
        <v>427</v>
      </c>
      <c r="C83" s="21"/>
      <c r="D83" s="21"/>
      <c r="E83" s="21"/>
      <c r="F83" s="21"/>
    </row>
    <row r="84" spans="1:6" ht="15">
      <c r="A84" s="41" t="s">
        <v>428</v>
      </c>
      <c r="B84" s="24" t="s">
        <v>429</v>
      </c>
      <c r="C84" s="21"/>
      <c r="D84" s="21"/>
      <c r="E84" s="21"/>
      <c r="F84" s="21"/>
    </row>
    <row r="85" spans="1:6" ht="15">
      <c r="A85" s="41" t="s">
        <v>430</v>
      </c>
      <c r="B85" s="24" t="s">
        <v>431</v>
      </c>
      <c r="C85" s="21"/>
      <c r="D85" s="21"/>
      <c r="E85" s="21"/>
      <c r="F85" s="21"/>
    </row>
    <row r="86" spans="1:6" ht="15">
      <c r="A86" s="41" t="s">
        <v>432</v>
      </c>
      <c r="B86" s="24" t="s">
        <v>433</v>
      </c>
      <c r="C86" s="21"/>
      <c r="D86" s="21"/>
      <c r="E86" s="21"/>
      <c r="F86" s="21"/>
    </row>
    <row r="87" spans="1:6" ht="30">
      <c r="A87" s="29" t="s">
        <v>434</v>
      </c>
      <c r="B87" s="24" t="s">
        <v>435</v>
      </c>
      <c r="C87" s="21"/>
      <c r="D87" s="21"/>
      <c r="E87" s="21"/>
      <c r="F87" s="21"/>
    </row>
    <row r="88" spans="1:6" ht="14.25">
      <c r="A88" s="39" t="s">
        <v>436</v>
      </c>
      <c r="B88" s="27" t="s">
        <v>437</v>
      </c>
      <c r="C88" s="21">
        <f>SUM(C82)</f>
        <v>5912</v>
      </c>
      <c r="D88" s="21"/>
      <c r="E88" s="21"/>
      <c r="F88" s="21">
        <f>SUM(F82)</f>
        <v>5912</v>
      </c>
    </row>
    <row r="89" spans="1:6" ht="30">
      <c r="A89" s="29" t="s">
        <v>438</v>
      </c>
      <c r="B89" s="24" t="s">
        <v>439</v>
      </c>
      <c r="C89" s="21"/>
      <c r="D89" s="21"/>
      <c r="E89" s="21"/>
      <c r="F89" s="21"/>
    </row>
    <row r="90" spans="1:6" ht="30">
      <c r="A90" s="29" t="s">
        <v>440</v>
      </c>
      <c r="B90" s="24" t="s">
        <v>441</v>
      </c>
      <c r="C90" s="21"/>
      <c r="D90" s="21"/>
      <c r="E90" s="21"/>
      <c r="F90" s="21"/>
    </row>
    <row r="91" spans="1:6" ht="15">
      <c r="A91" s="41" t="s">
        <v>442</v>
      </c>
      <c r="B91" s="24" t="s">
        <v>443</v>
      </c>
      <c r="C91" s="21"/>
      <c r="D91" s="21"/>
      <c r="E91" s="21"/>
      <c r="F91" s="21"/>
    </row>
    <row r="92" spans="1:6" ht="15">
      <c r="A92" s="41" t="s">
        <v>444</v>
      </c>
      <c r="B92" s="24" t="s">
        <v>445</v>
      </c>
      <c r="C92" s="21"/>
      <c r="D92" s="21"/>
      <c r="E92" s="21"/>
      <c r="F92" s="21"/>
    </row>
    <row r="93" spans="1:6" ht="14.25">
      <c r="A93" s="43" t="s">
        <v>446</v>
      </c>
      <c r="B93" s="27" t="s">
        <v>447</v>
      </c>
      <c r="C93" s="21"/>
      <c r="D93" s="21"/>
      <c r="E93" s="21"/>
      <c r="F93" s="21"/>
    </row>
    <row r="94" spans="1:6" ht="25.5">
      <c r="A94" s="117" t="s">
        <v>448</v>
      </c>
      <c r="B94" s="118" t="s">
        <v>449</v>
      </c>
      <c r="C94" s="47"/>
      <c r="D94" s="47"/>
      <c r="E94" s="47"/>
      <c r="F94" s="47"/>
    </row>
    <row r="95" spans="1:6" ht="15.75">
      <c r="A95" s="48" t="s">
        <v>450</v>
      </c>
      <c r="B95" s="49" t="s">
        <v>451</v>
      </c>
      <c r="C95" s="50">
        <f>C88</f>
        <v>5912</v>
      </c>
      <c r="D95" s="50"/>
      <c r="E95" s="50"/>
      <c r="F95" s="50">
        <f>F88</f>
        <v>5912</v>
      </c>
    </row>
    <row r="96" spans="1:6" ht="15.75">
      <c r="A96" s="51" t="s">
        <v>24</v>
      </c>
      <c r="B96" s="57"/>
      <c r="C96" s="50">
        <f>C66+C95</f>
        <v>73674</v>
      </c>
      <c r="D96" s="50"/>
      <c r="E96" s="50"/>
      <c r="F96" s="50">
        <f>F66+F95</f>
        <v>73674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 r:id="rId1"/>
  <headerFooter alignWithMargins="0">
    <oddHeader>&amp;C&amp;"Times New Roman,Normál"&amp;12 5. melléklet a .....1..../2014.(...III.10........)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85">
      <selection activeCell="F86" sqref="F86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349" t="s">
        <v>0</v>
      </c>
      <c r="B1" s="349"/>
      <c r="C1" s="349"/>
      <c r="D1" s="349"/>
      <c r="E1" s="349"/>
      <c r="F1" s="349"/>
    </row>
    <row r="2" spans="1:8" ht="24" customHeight="1">
      <c r="A2" s="350" t="s">
        <v>275</v>
      </c>
      <c r="B2" s="350"/>
      <c r="C2" s="350"/>
      <c r="D2" s="350"/>
      <c r="E2" s="350"/>
      <c r="F2" s="350"/>
      <c r="H2" s="106"/>
    </row>
    <row r="3" ht="18">
      <c r="A3" s="16"/>
    </row>
    <row r="4" ht="15">
      <c r="A4" s="17" t="s">
        <v>628</v>
      </c>
    </row>
    <row r="5" spans="1:6" ht="45">
      <c r="A5" s="18" t="s">
        <v>27</v>
      </c>
      <c r="B5" s="19" t="s">
        <v>276</v>
      </c>
      <c r="C5" s="107" t="s">
        <v>277</v>
      </c>
      <c r="D5" s="107" t="s">
        <v>278</v>
      </c>
      <c r="E5" s="107" t="s">
        <v>279</v>
      </c>
      <c r="F5" s="108" t="s">
        <v>274</v>
      </c>
    </row>
    <row r="6" spans="1:6" ht="15" customHeight="1">
      <c r="A6" s="23" t="s">
        <v>280</v>
      </c>
      <c r="B6" s="26" t="s">
        <v>281</v>
      </c>
      <c r="C6" s="21"/>
      <c r="D6" s="21"/>
      <c r="E6" s="21"/>
      <c r="F6" s="21"/>
    </row>
    <row r="7" spans="1:6" ht="30">
      <c r="A7" s="24" t="s">
        <v>282</v>
      </c>
      <c r="B7" s="26" t="s">
        <v>283</v>
      </c>
      <c r="C7" s="21"/>
      <c r="D7" s="21"/>
      <c r="E7" s="21"/>
      <c r="F7" s="21"/>
    </row>
    <row r="8" spans="1:6" ht="30">
      <c r="A8" s="24" t="s">
        <v>284</v>
      </c>
      <c r="B8" s="26" t="s">
        <v>285</v>
      </c>
      <c r="C8" s="21"/>
      <c r="D8" s="21"/>
      <c r="E8" s="21"/>
      <c r="F8" s="21"/>
    </row>
    <row r="9" spans="1:6" ht="30">
      <c r="A9" s="24" t="s">
        <v>286</v>
      </c>
      <c r="B9" s="26" t="s">
        <v>287</v>
      </c>
      <c r="C9" s="21"/>
      <c r="D9" s="21"/>
      <c r="E9" s="21"/>
      <c r="F9" s="21"/>
    </row>
    <row r="10" spans="1:6" ht="15" customHeight="1">
      <c r="A10" s="24" t="s">
        <v>288</v>
      </c>
      <c r="B10" s="26" t="s">
        <v>289</v>
      </c>
      <c r="C10" s="21"/>
      <c r="D10" s="21"/>
      <c r="E10" s="21"/>
      <c r="F10" s="21"/>
    </row>
    <row r="11" spans="1:6" ht="15" customHeight="1">
      <c r="A11" s="24" t="s">
        <v>290</v>
      </c>
      <c r="B11" s="26" t="s">
        <v>291</v>
      </c>
      <c r="C11" s="21"/>
      <c r="D11" s="21"/>
      <c r="E11" s="21"/>
      <c r="F11" s="21"/>
    </row>
    <row r="12" spans="1:6" ht="15" customHeight="1">
      <c r="A12" s="27" t="s">
        <v>292</v>
      </c>
      <c r="B12" s="109" t="s">
        <v>293</v>
      </c>
      <c r="C12" s="21"/>
      <c r="D12" s="21"/>
      <c r="E12" s="21"/>
      <c r="F12" s="21"/>
    </row>
    <row r="13" spans="1:6" ht="15">
      <c r="A13" s="24" t="s">
        <v>294</v>
      </c>
      <c r="B13" s="26" t="s">
        <v>295</v>
      </c>
      <c r="C13" s="21"/>
      <c r="D13" s="21"/>
      <c r="E13" s="21"/>
      <c r="F13" s="21"/>
    </row>
    <row r="14" spans="1:6" ht="45">
      <c r="A14" s="24" t="s">
        <v>296</v>
      </c>
      <c r="B14" s="26" t="s">
        <v>297</v>
      </c>
      <c r="C14" s="21"/>
      <c r="D14" s="21"/>
      <c r="E14" s="21"/>
      <c r="F14" s="21"/>
    </row>
    <row r="15" spans="1:6" ht="45">
      <c r="A15" s="24" t="s">
        <v>298</v>
      </c>
      <c r="B15" s="26" t="s">
        <v>299</v>
      </c>
      <c r="C15" s="21"/>
      <c r="D15" s="21"/>
      <c r="E15" s="21"/>
      <c r="F15" s="21"/>
    </row>
    <row r="16" spans="1:6" ht="45">
      <c r="A16" s="24" t="s">
        <v>300</v>
      </c>
      <c r="B16" s="26" t="s">
        <v>301</v>
      </c>
      <c r="C16" s="21"/>
      <c r="D16" s="21"/>
      <c r="E16" s="21"/>
      <c r="F16" s="21"/>
    </row>
    <row r="17" spans="1:6" ht="30">
      <c r="A17" s="24" t="s">
        <v>302</v>
      </c>
      <c r="B17" s="26" t="s">
        <v>303</v>
      </c>
      <c r="C17" s="21"/>
      <c r="D17" s="21"/>
      <c r="E17" s="21"/>
      <c r="F17" s="21"/>
    </row>
    <row r="18" spans="1:6" ht="30">
      <c r="A18" s="28" t="s">
        <v>304</v>
      </c>
      <c r="B18" s="35" t="s">
        <v>305</v>
      </c>
      <c r="C18" s="25"/>
      <c r="D18" s="25"/>
      <c r="E18" s="25"/>
      <c r="F18" s="25"/>
    </row>
    <row r="19" spans="1:6" ht="15" customHeight="1">
      <c r="A19" s="24" t="s">
        <v>306</v>
      </c>
      <c r="B19" s="26" t="s">
        <v>307</v>
      </c>
      <c r="C19" s="21"/>
      <c r="D19" s="21"/>
      <c r="E19" s="21"/>
      <c r="F19" s="21"/>
    </row>
    <row r="20" spans="1:6" ht="15" customHeight="1">
      <c r="A20" s="24" t="s">
        <v>308</v>
      </c>
      <c r="B20" s="26" t="s">
        <v>309</v>
      </c>
      <c r="C20" s="21"/>
      <c r="D20" s="21"/>
      <c r="E20" s="21"/>
      <c r="F20" s="21"/>
    </row>
    <row r="21" spans="1:6" ht="15" customHeight="1">
      <c r="A21" s="27" t="s">
        <v>310</v>
      </c>
      <c r="B21" s="109" t="s">
        <v>311</v>
      </c>
      <c r="C21" s="21"/>
      <c r="D21" s="21"/>
      <c r="E21" s="21"/>
      <c r="F21" s="21"/>
    </row>
    <row r="22" spans="1:6" ht="15" customHeight="1">
      <c r="A22" s="24" t="s">
        <v>312</v>
      </c>
      <c r="B22" s="26" t="s">
        <v>313</v>
      </c>
      <c r="C22" s="21"/>
      <c r="D22" s="21"/>
      <c r="E22" s="21"/>
      <c r="F22" s="21"/>
    </row>
    <row r="23" spans="1:6" ht="15" customHeight="1">
      <c r="A23" s="24" t="s">
        <v>314</v>
      </c>
      <c r="B23" s="26" t="s">
        <v>315</v>
      </c>
      <c r="C23" s="21"/>
      <c r="D23" s="21"/>
      <c r="E23" s="21"/>
      <c r="F23" s="21"/>
    </row>
    <row r="24" spans="1:6" ht="15" customHeight="1">
      <c r="A24" s="24" t="s">
        <v>316</v>
      </c>
      <c r="B24" s="26" t="s">
        <v>317</v>
      </c>
      <c r="C24" s="21"/>
      <c r="D24" s="21"/>
      <c r="E24" s="21"/>
      <c r="F24" s="21"/>
    </row>
    <row r="25" spans="1:6" ht="15" customHeight="1">
      <c r="A25" s="24" t="s">
        <v>318</v>
      </c>
      <c r="B25" s="26" t="s">
        <v>319</v>
      </c>
      <c r="C25" s="21"/>
      <c r="D25" s="21"/>
      <c r="E25" s="21"/>
      <c r="F25" s="21"/>
    </row>
    <row r="26" spans="1:6" ht="15" customHeight="1">
      <c r="A26" s="24" t="s">
        <v>320</v>
      </c>
      <c r="B26" s="26" t="s">
        <v>321</v>
      </c>
      <c r="C26" s="21"/>
      <c r="D26" s="21"/>
      <c r="E26" s="21"/>
      <c r="F26" s="21"/>
    </row>
    <row r="27" spans="1:6" ht="15" customHeight="1">
      <c r="A27" s="24" t="s">
        <v>322</v>
      </c>
      <c r="B27" s="26" t="s">
        <v>323</v>
      </c>
      <c r="C27" s="21"/>
      <c r="D27" s="21"/>
      <c r="E27" s="21"/>
      <c r="F27" s="21"/>
    </row>
    <row r="28" spans="1:6" ht="15" customHeight="1">
      <c r="A28" s="24" t="s">
        <v>324</v>
      </c>
      <c r="B28" s="26" t="s">
        <v>325</v>
      </c>
      <c r="C28" s="21"/>
      <c r="D28" s="21"/>
      <c r="E28" s="21"/>
      <c r="F28" s="21"/>
    </row>
    <row r="29" spans="1:6" ht="15" customHeight="1">
      <c r="A29" s="24" t="s">
        <v>326</v>
      </c>
      <c r="B29" s="26" t="s">
        <v>327</v>
      </c>
      <c r="C29" s="21"/>
      <c r="D29" s="21"/>
      <c r="E29" s="21"/>
      <c r="F29" s="21"/>
    </row>
    <row r="30" spans="1:6" ht="15" customHeight="1">
      <c r="A30" s="27" t="s">
        <v>328</v>
      </c>
      <c r="B30" s="109" t="s">
        <v>329</v>
      </c>
      <c r="C30" s="21"/>
      <c r="D30" s="21"/>
      <c r="E30" s="21"/>
      <c r="F30" s="21"/>
    </row>
    <row r="31" spans="1:6" ht="15" customHeight="1">
      <c r="A31" s="24" t="s">
        <v>330</v>
      </c>
      <c r="B31" s="26" t="s">
        <v>331</v>
      </c>
      <c r="C31" s="21"/>
      <c r="D31" s="21"/>
      <c r="E31" s="21"/>
      <c r="F31" s="21"/>
    </row>
    <row r="32" spans="1:6" ht="15" customHeight="1">
      <c r="A32" s="28" t="s">
        <v>332</v>
      </c>
      <c r="B32" s="35" t="s">
        <v>333</v>
      </c>
      <c r="C32" s="25"/>
      <c r="D32" s="25"/>
      <c r="E32" s="25"/>
      <c r="F32" s="25"/>
    </row>
    <row r="33" spans="1:6" ht="15" customHeight="1">
      <c r="A33" s="29" t="s">
        <v>334</v>
      </c>
      <c r="B33" s="26" t="s">
        <v>335</v>
      </c>
      <c r="C33" s="21"/>
      <c r="D33" s="21"/>
      <c r="E33" s="21"/>
      <c r="F33" s="21"/>
    </row>
    <row r="34" spans="1:6" ht="15" customHeight="1">
      <c r="A34" s="29" t="s">
        <v>336</v>
      </c>
      <c r="B34" s="26" t="s">
        <v>337</v>
      </c>
      <c r="C34" s="21"/>
      <c r="D34" s="21"/>
      <c r="E34" s="21"/>
      <c r="F34" s="21"/>
    </row>
    <row r="35" spans="1:6" ht="15" customHeight="1">
      <c r="A35" s="29" t="s">
        <v>338</v>
      </c>
      <c r="B35" s="26" t="s">
        <v>339</v>
      </c>
      <c r="C35" s="21"/>
      <c r="D35" s="21"/>
      <c r="E35" s="21"/>
      <c r="F35" s="21"/>
    </row>
    <row r="36" spans="1:6" ht="15" customHeight="1">
      <c r="A36" s="29" t="s">
        <v>340</v>
      </c>
      <c r="B36" s="26" t="s">
        <v>341</v>
      </c>
      <c r="C36" s="21"/>
      <c r="D36" s="21"/>
      <c r="E36" s="21"/>
      <c r="F36" s="21"/>
    </row>
    <row r="37" spans="1:6" ht="15" customHeight="1">
      <c r="A37" s="29" t="s">
        <v>342</v>
      </c>
      <c r="B37" s="26" t="s">
        <v>343</v>
      </c>
      <c r="C37" s="21">
        <v>34</v>
      </c>
      <c r="D37" s="21"/>
      <c r="E37" s="21"/>
      <c r="F37" s="21">
        <f>SUM(C37:E37)</f>
        <v>34</v>
      </c>
    </row>
    <row r="38" spans="1:6" ht="15" customHeight="1">
      <c r="A38" s="29" t="s">
        <v>344</v>
      </c>
      <c r="B38" s="26" t="s">
        <v>345</v>
      </c>
      <c r="C38" s="21"/>
      <c r="D38" s="21"/>
      <c r="E38" s="21"/>
      <c r="F38" s="21"/>
    </row>
    <row r="39" spans="1:6" ht="15" customHeight="1">
      <c r="A39" s="29" t="s">
        <v>346</v>
      </c>
      <c r="B39" s="26" t="s">
        <v>347</v>
      </c>
      <c r="C39" s="21"/>
      <c r="D39" s="21"/>
      <c r="E39" s="21"/>
      <c r="F39" s="21"/>
    </row>
    <row r="40" spans="1:6" ht="15" customHeight="1">
      <c r="A40" s="29" t="s">
        <v>348</v>
      </c>
      <c r="B40" s="26" t="s">
        <v>349</v>
      </c>
      <c r="C40" s="21"/>
      <c r="D40" s="21"/>
      <c r="E40" s="21"/>
      <c r="F40" s="21"/>
    </row>
    <row r="41" spans="1:6" ht="15" customHeight="1">
      <c r="A41" s="29" t="s">
        <v>350</v>
      </c>
      <c r="B41" s="26" t="s">
        <v>351</v>
      </c>
      <c r="C41" s="21"/>
      <c r="D41" s="21"/>
      <c r="E41" s="21"/>
      <c r="F41" s="21"/>
    </row>
    <row r="42" spans="1:6" ht="15" customHeight="1">
      <c r="A42" s="29" t="s">
        <v>352</v>
      </c>
      <c r="B42" s="26" t="s">
        <v>353</v>
      </c>
      <c r="C42" s="21"/>
      <c r="D42" s="21"/>
      <c r="E42" s="21"/>
      <c r="F42" s="21"/>
    </row>
    <row r="43" spans="1:6" ht="15" customHeight="1">
      <c r="A43" s="31" t="s">
        <v>354</v>
      </c>
      <c r="B43" s="35" t="s">
        <v>355</v>
      </c>
      <c r="C43" s="25">
        <f>SUM(C33:C42)</f>
        <v>34</v>
      </c>
      <c r="D43" s="25"/>
      <c r="E43" s="25"/>
      <c r="F43" s="25">
        <f>SUM(F33:F42)</f>
        <v>34</v>
      </c>
    </row>
    <row r="44" spans="1:6" ht="45">
      <c r="A44" s="29" t="s">
        <v>356</v>
      </c>
      <c r="B44" s="26" t="s">
        <v>357</v>
      </c>
      <c r="C44" s="21"/>
      <c r="D44" s="21"/>
      <c r="E44" s="21"/>
      <c r="F44" s="21"/>
    </row>
    <row r="45" spans="1:6" ht="45">
      <c r="A45" s="24" t="s">
        <v>358</v>
      </c>
      <c r="B45" s="26" t="s">
        <v>359</v>
      </c>
      <c r="C45" s="21"/>
      <c r="D45" s="21"/>
      <c r="E45" s="21"/>
      <c r="F45" s="21"/>
    </row>
    <row r="46" spans="1:6" ht="15" customHeight="1">
      <c r="A46" s="29" t="s">
        <v>360</v>
      </c>
      <c r="B46" s="26" t="s">
        <v>361</v>
      </c>
      <c r="C46" s="21"/>
      <c r="D46" s="21"/>
      <c r="E46" s="21"/>
      <c r="F46" s="21"/>
    </row>
    <row r="47" spans="1:6" ht="15" customHeight="1">
      <c r="A47" s="28" t="s">
        <v>362</v>
      </c>
      <c r="B47" s="35" t="s">
        <v>363</v>
      </c>
      <c r="C47" s="25"/>
      <c r="D47" s="25"/>
      <c r="E47" s="25"/>
      <c r="F47" s="25"/>
    </row>
    <row r="48" spans="1:6" ht="15" customHeight="1">
      <c r="A48" s="34" t="s">
        <v>173</v>
      </c>
      <c r="B48" s="110"/>
      <c r="C48" s="21"/>
      <c r="D48" s="21"/>
      <c r="E48" s="21"/>
      <c r="F48" s="21"/>
    </row>
    <row r="49" spans="1:6" ht="30">
      <c r="A49" s="24" t="s">
        <v>364</v>
      </c>
      <c r="B49" s="26" t="s">
        <v>365</v>
      </c>
      <c r="C49" s="21"/>
      <c r="D49" s="21"/>
      <c r="E49" s="21"/>
      <c r="F49" s="21"/>
    </row>
    <row r="50" spans="1:6" ht="45">
      <c r="A50" s="24" t="s">
        <v>366</v>
      </c>
      <c r="B50" s="26" t="s">
        <v>367</v>
      </c>
      <c r="C50" s="21"/>
      <c r="D50" s="21"/>
      <c r="E50" s="21"/>
      <c r="F50" s="21"/>
    </row>
    <row r="51" spans="1:6" ht="45">
      <c r="A51" s="24" t="s">
        <v>368</v>
      </c>
      <c r="B51" s="26" t="s">
        <v>369</v>
      </c>
      <c r="C51" s="21"/>
      <c r="D51" s="21"/>
      <c r="E51" s="21"/>
      <c r="F51" s="21"/>
    </row>
    <row r="52" spans="1:6" ht="45">
      <c r="A52" s="24" t="s">
        <v>370</v>
      </c>
      <c r="B52" s="26" t="s">
        <v>371</v>
      </c>
      <c r="C52" s="21"/>
      <c r="D52" s="21"/>
      <c r="E52" s="21"/>
      <c r="F52" s="21"/>
    </row>
    <row r="53" spans="1:6" ht="30">
      <c r="A53" s="24" t="s">
        <v>372</v>
      </c>
      <c r="B53" s="26" t="s">
        <v>373</v>
      </c>
      <c r="C53" s="21"/>
      <c r="D53" s="21"/>
      <c r="E53" s="21"/>
      <c r="F53" s="21"/>
    </row>
    <row r="54" spans="1:6" ht="15" customHeight="1">
      <c r="A54" s="28" t="s">
        <v>374</v>
      </c>
      <c r="B54" s="35" t="s">
        <v>375</v>
      </c>
      <c r="C54" s="25"/>
      <c r="D54" s="25"/>
      <c r="E54" s="25"/>
      <c r="F54" s="25"/>
    </row>
    <row r="55" spans="1:6" ht="15" customHeight="1">
      <c r="A55" s="29" t="s">
        <v>376</v>
      </c>
      <c r="B55" s="26" t="s">
        <v>377</v>
      </c>
      <c r="C55" s="21"/>
      <c r="D55" s="21"/>
      <c r="E55" s="21"/>
      <c r="F55" s="21"/>
    </row>
    <row r="56" spans="1:6" ht="15" customHeight="1">
      <c r="A56" s="29" t="s">
        <v>378</v>
      </c>
      <c r="B56" s="26" t="s">
        <v>379</v>
      </c>
      <c r="C56" s="21"/>
      <c r="D56" s="21"/>
      <c r="E56" s="21"/>
      <c r="F56" s="21"/>
    </row>
    <row r="57" spans="1:6" ht="15" customHeight="1">
      <c r="A57" s="29" t="s">
        <v>380</v>
      </c>
      <c r="B57" s="26" t="s">
        <v>381</v>
      </c>
      <c r="C57" s="21"/>
      <c r="D57" s="21"/>
      <c r="E57" s="21"/>
      <c r="F57" s="21"/>
    </row>
    <row r="58" spans="1:6" ht="15" customHeight="1">
      <c r="A58" s="29" t="s">
        <v>382</v>
      </c>
      <c r="B58" s="26" t="s">
        <v>383</v>
      </c>
      <c r="C58" s="21"/>
      <c r="D58" s="21"/>
      <c r="E58" s="21"/>
      <c r="F58" s="21"/>
    </row>
    <row r="59" spans="1:6" ht="15" customHeight="1">
      <c r="A59" s="29" t="s">
        <v>384</v>
      </c>
      <c r="B59" s="26" t="s">
        <v>385</v>
      </c>
      <c r="C59" s="21"/>
      <c r="D59" s="21"/>
      <c r="E59" s="21"/>
      <c r="F59" s="21"/>
    </row>
    <row r="60" spans="1:6" ht="15" customHeight="1">
      <c r="A60" s="28" t="s">
        <v>386</v>
      </c>
      <c r="B60" s="35" t="s">
        <v>387</v>
      </c>
      <c r="C60" s="25"/>
      <c r="D60" s="25"/>
      <c r="E60" s="25"/>
      <c r="F60" s="25"/>
    </row>
    <row r="61" spans="1:6" ht="45">
      <c r="A61" s="29" t="s">
        <v>388</v>
      </c>
      <c r="B61" s="26" t="s">
        <v>389</v>
      </c>
      <c r="C61" s="21"/>
      <c r="D61" s="21"/>
      <c r="E61" s="21"/>
      <c r="F61" s="21"/>
    </row>
    <row r="62" spans="1:6" ht="45">
      <c r="A62" s="24" t="s">
        <v>390</v>
      </c>
      <c r="B62" s="26" t="s">
        <v>391</v>
      </c>
      <c r="C62" s="21"/>
      <c r="D62" s="21"/>
      <c r="E62" s="21"/>
      <c r="F62" s="21"/>
    </row>
    <row r="63" spans="1:6" ht="15" customHeight="1">
      <c r="A63" s="29" t="s">
        <v>392</v>
      </c>
      <c r="B63" s="26" t="s">
        <v>393</v>
      </c>
      <c r="C63" s="21"/>
      <c r="D63" s="21"/>
      <c r="E63" s="21"/>
      <c r="F63" s="21"/>
    </row>
    <row r="64" spans="1:6" ht="15" customHeight="1">
      <c r="A64" s="28" t="s">
        <v>394</v>
      </c>
      <c r="B64" s="35" t="s">
        <v>395</v>
      </c>
      <c r="C64" s="25"/>
      <c r="D64" s="25"/>
      <c r="E64" s="25"/>
      <c r="F64" s="25"/>
    </row>
    <row r="65" spans="1:6" ht="15" customHeight="1">
      <c r="A65" s="53" t="s">
        <v>218</v>
      </c>
      <c r="B65" s="111"/>
      <c r="C65" s="47"/>
      <c r="D65" s="47"/>
      <c r="E65" s="47"/>
      <c r="F65" s="47"/>
    </row>
    <row r="66" spans="1:6" ht="15.75">
      <c r="A66" s="112" t="s">
        <v>396</v>
      </c>
      <c r="B66" s="54" t="s">
        <v>397</v>
      </c>
      <c r="C66" s="50">
        <f>SUM(C43)</f>
        <v>34</v>
      </c>
      <c r="D66" s="50"/>
      <c r="E66" s="50"/>
      <c r="F66" s="50">
        <f>SUM(F43)</f>
        <v>34</v>
      </c>
    </row>
    <row r="67" spans="1:6" ht="15.75">
      <c r="A67" s="113" t="s">
        <v>398</v>
      </c>
      <c r="B67" s="114"/>
      <c r="C67" s="37"/>
      <c r="D67" s="37"/>
      <c r="E67" s="37"/>
      <c r="F67" s="37"/>
    </row>
    <row r="68" spans="1:6" ht="15.75">
      <c r="A68" s="115" t="s">
        <v>399</v>
      </c>
      <c r="B68" s="116"/>
      <c r="C68" s="21"/>
      <c r="D68" s="21"/>
      <c r="E68" s="21"/>
      <c r="F68" s="21"/>
    </row>
    <row r="69" spans="1:6" ht="15">
      <c r="A69" s="41" t="s">
        <v>400</v>
      </c>
      <c r="B69" s="24" t="s">
        <v>401</v>
      </c>
      <c r="C69" s="21"/>
      <c r="D69" s="21"/>
      <c r="E69" s="21"/>
      <c r="F69" s="21"/>
    </row>
    <row r="70" spans="1:6" ht="30">
      <c r="A70" s="29" t="s">
        <v>402</v>
      </c>
      <c r="B70" s="24" t="s">
        <v>403</v>
      </c>
      <c r="C70" s="21"/>
      <c r="D70" s="21"/>
      <c r="E70" s="21"/>
      <c r="F70" s="21"/>
    </row>
    <row r="71" spans="1:6" ht="15">
      <c r="A71" s="41" t="s">
        <v>404</v>
      </c>
      <c r="B71" s="24" t="s">
        <v>405</v>
      </c>
      <c r="C71" s="21"/>
      <c r="D71" s="21"/>
      <c r="E71" s="21"/>
      <c r="F71" s="21"/>
    </row>
    <row r="72" spans="1:6" ht="25.5">
      <c r="A72" s="39" t="s">
        <v>406</v>
      </c>
      <c r="B72" s="27" t="s">
        <v>407</v>
      </c>
      <c r="C72" s="21"/>
      <c r="D72" s="21"/>
      <c r="E72" s="21"/>
      <c r="F72" s="21"/>
    </row>
    <row r="73" spans="1:6" ht="30">
      <c r="A73" s="29" t="s">
        <v>408</v>
      </c>
      <c r="B73" s="24" t="s">
        <v>409</v>
      </c>
      <c r="C73" s="21"/>
      <c r="D73" s="21"/>
      <c r="E73" s="21"/>
      <c r="F73" s="21"/>
    </row>
    <row r="74" spans="1:6" ht="15">
      <c r="A74" s="41" t="s">
        <v>410</v>
      </c>
      <c r="B74" s="24" t="s">
        <v>411</v>
      </c>
      <c r="C74" s="21"/>
      <c r="D74" s="21"/>
      <c r="E74" s="21"/>
      <c r="F74" s="21"/>
    </row>
    <row r="75" spans="1:6" ht="30">
      <c r="A75" s="29" t="s">
        <v>412</v>
      </c>
      <c r="B75" s="24" t="s">
        <v>413</v>
      </c>
      <c r="C75" s="21"/>
      <c r="D75" s="21"/>
      <c r="E75" s="21"/>
      <c r="F75" s="21"/>
    </row>
    <row r="76" spans="1:6" ht="15">
      <c r="A76" s="41" t="s">
        <v>414</v>
      </c>
      <c r="B76" s="24" t="s">
        <v>415</v>
      </c>
      <c r="C76" s="21"/>
      <c r="D76" s="21"/>
      <c r="E76" s="21"/>
      <c r="F76" s="21"/>
    </row>
    <row r="77" spans="1:6" ht="14.25">
      <c r="A77" s="43" t="s">
        <v>416</v>
      </c>
      <c r="B77" s="27" t="s">
        <v>417</v>
      </c>
      <c r="C77" s="21"/>
      <c r="D77" s="21"/>
      <c r="E77" s="21"/>
      <c r="F77" s="21"/>
    </row>
    <row r="78" spans="1:6" ht="30">
      <c r="A78" s="24" t="s">
        <v>418</v>
      </c>
      <c r="B78" s="24" t="s">
        <v>419</v>
      </c>
      <c r="C78" s="21">
        <v>35</v>
      </c>
      <c r="D78" s="21"/>
      <c r="E78" s="21"/>
      <c r="F78" s="21">
        <f>SUM(C78:E78)</f>
        <v>35</v>
      </c>
    </row>
    <row r="79" spans="1:6" ht="30">
      <c r="A79" s="24" t="s">
        <v>420</v>
      </c>
      <c r="B79" s="24" t="s">
        <v>419</v>
      </c>
      <c r="C79" s="21"/>
      <c r="D79" s="21"/>
      <c r="E79" s="21"/>
      <c r="F79" s="21"/>
    </row>
    <row r="80" spans="1:6" ht="30">
      <c r="A80" s="24" t="s">
        <v>421</v>
      </c>
      <c r="B80" s="24" t="s">
        <v>422</v>
      </c>
      <c r="C80" s="21"/>
      <c r="D80" s="21"/>
      <c r="E80" s="21"/>
      <c r="F80" s="21"/>
    </row>
    <row r="81" spans="1:6" ht="30">
      <c r="A81" s="24" t="s">
        <v>423</v>
      </c>
      <c r="B81" s="24" t="s">
        <v>422</v>
      </c>
      <c r="C81" s="21"/>
      <c r="D81" s="21"/>
      <c r="E81" s="21"/>
      <c r="F81" s="21"/>
    </row>
    <row r="82" spans="1:6" ht="14.25">
      <c r="A82" s="27" t="s">
        <v>424</v>
      </c>
      <c r="B82" s="27" t="s">
        <v>425</v>
      </c>
      <c r="C82" s="21">
        <f>SUM(C78:C81)</f>
        <v>35</v>
      </c>
      <c r="D82" s="21"/>
      <c r="E82" s="21"/>
      <c r="F82" s="21">
        <f>SUM(F78:F81)</f>
        <v>35</v>
      </c>
    </row>
    <row r="83" spans="1:6" ht="15">
      <c r="A83" s="41" t="s">
        <v>426</v>
      </c>
      <c r="B83" s="24" t="s">
        <v>427</v>
      </c>
      <c r="C83" s="21"/>
      <c r="D83" s="21"/>
      <c r="E83" s="21"/>
      <c r="F83" s="21"/>
    </row>
    <row r="84" spans="1:6" ht="15">
      <c r="A84" s="41" t="s">
        <v>428</v>
      </c>
      <c r="B84" s="24" t="s">
        <v>429</v>
      </c>
      <c r="C84" s="21"/>
      <c r="D84" s="21"/>
      <c r="E84" s="21"/>
      <c r="F84" s="21"/>
    </row>
    <row r="85" spans="1:6" ht="15">
      <c r="A85" s="41" t="s">
        <v>430</v>
      </c>
      <c r="B85" s="24" t="s">
        <v>431</v>
      </c>
      <c r="C85" s="21">
        <v>13718</v>
      </c>
      <c r="D85" s="21"/>
      <c r="E85" s="21"/>
      <c r="F85" s="21">
        <f>SUM(C85:E85)</f>
        <v>13718</v>
      </c>
    </row>
    <row r="86" spans="1:6" ht="15">
      <c r="A86" s="41" t="s">
        <v>432</v>
      </c>
      <c r="B86" s="24" t="s">
        <v>433</v>
      </c>
      <c r="C86" s="21"/>
      <c r="D86" s="21"/>
      <c r="E86" s="21"/>
      <c r="F86" s="21"/>
    </row>
    <row r="87" spans="1:6" ht="30">
      <c r="A87" s="29" t="s">
        <v>434</v>
      </c>
      <c r="B87" s="24" t="s">
        <v>435</v>
      </c>
      <c r="C87" s="21"/>
      <c r="D87" s="21"/>
      <c r="E87" s="21"/>
      <c r="F87" s="21"/>
    </row>
    <row r="88" spans="1:6" ht="15">
      <c r="A88" s="39" t="s">
        <v>436</v>
      </c>
      <c r="B88" s="27" t="s">
        <v>437</v>
      </c>
      <c r="C88" s="25">
        <f>C72+C77+C82+C85</f>
        <v>13753</v>
      </c>
      <c r="D88" s="25"/>
      <c r="E88" s="25"/>
      <c r="F88" s="25">
        <f>F72+F77+F82+F85</f>
        <v>13753</v>
      </c>
    </row>
    <row r="89" spans="1:6" ht="30">
      <c r="A89" s="29" t="s">
        <v>438</v>
      </c>
      <c r="B89" s="24" t="s">
        <v>439</v>
      </c>
      <c r="C89" s="21"/>
      <c r="D89" s="21"/>
      <c r="E89" s="21"/>
      <c r="F89" s="21"/>
    </row>
    <row r="90" spans="1:6" ht="30">
      <c r="A90" s="29" t="s">
        <v>440</v>
      </c>
      <c r="B90" s="24" t="s">
        <v>441</v>
      </c>
      <c r="C90" s="21"/>
      <c r="D90" s="21"/>
      <c r="E90" s="21"/>
      <c r="F90" s="21"/>
    </row>
    <row r="91" spans="1:6" ht="15">
      <c r="A91" s="41" t="s">
        <v>442</v>
      </c>
      <c r="B91" s="24" t="s">
        <v>443</v>
      </c>
      <c r="C91" s="21"/>
      <c r="D91" s="21"/>
      <c r="E91" s="21"/>
      <c r="F91" s="21"/>
    </row>
    <row r="92" spans="1:6" ht="15">
      <c r="A92" s="41" t="s">
        <v>444</v>
      </c>
      <c r="B92" s="24" t="s">
        <v>445</v>
      </c>
      <c r="C92" s="21"/>
      <c r="D92" s="21"/>
      <c r="E92" s="21"/>
      <c r="F92" s="21"/>
    </row>
    <row r="93" spans="1:6" ht="15">
      <c r="A93" s="43" t="s">
        <v>446</v>
      </c>
      <c r="B93" s="27" t="s">
        <v>447</v>
      </c>
      <c r="C93" s="25"/>
      <c r="D93" s="25"/>
      <c r="E93" s="25"/>
      <c r="F93" s="25"/>
    </row>
    <row r="94" spans="1:6" ht="25.5">
      <c r="A94" s="117" t="s">
        <v>448</v>
      </c>
      <c r="B94" s="118" t="s">
        <v>449</v>
      </c>
      <c r="C94" s="36"/>
      <c r="D94" s="36"/>
      <c r="E94" s="36"/>
      <c r="F94" s="36"/>
    </row>
    <row r="95" spans="1:6" ht="15.75">
      <c r="A95" s="48" t="s">
        <v>450</v>
      </c>
      <c r="B95" s="49" t="s">
        <v>451</v>
      </c>
      <c r="C95" s="50">
        <f>SUM(C88:C94)</f>
        <v>13753</v>
      </c>
      <c r="D95" s="50"/>
      <c r="E95" s="50"/>
      <c r="F95" s="50">
        <f>SUM(F88:F94)</f>
        <v>13753</v>
      </c>
    </row>
    <row r="96" spans="1:6" ht="15.75">
      <c r="A96" s="51" t="s">
        <v>24</v>
      </c>
      <c r="B96" s="57"/>
      <c r="C96" s="50">
        <f>C66+C95</f>
        <v>13787</v>
      </c>
      <c r="D96" s="50"/>
      <c r="E96" s="50"/>
      <c r="F96" s="50">
        <f>F66+F95</f>
        <v>13787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 r:id="rId1"/>
  <headerFooter alignWithMargins="0">
    <oddHeader>&amp;C&amp;"Times New Roman,Normál"&amp;12 6. melléklet a ........1..../2014.(......III.10......)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6"/>
  <sheetViews>
    <sheetView workbookViewId="0" topLeftCell="A79">
      <selection activeCell="D96" sqref="D96"/>
    </sheetView>
  </sheetViews>
  <sheetFormatPr defaultColWidth="9.140625" defaultRowHeight="15"/>
  <cols>
    <col min="1" max="1" width="68.8515625" style="0" customWidth="1"/>
    <col min="3" max="3" width="13.00390625" style="0" customWidth="1"/>
    <col min="4" max="4" width="7.28125" style="0" customWidth="1"/>
    <col min="5" max="5" width="13.28125" style="0" customWidth="1"/>
  </cols>
  <sheetData>
    <row r="1" spans="1:5" ht="24" customHeight="1">
      <c r="A1" s="349" t="s">
        <v>631</v>
      </c>
      <c r="B1" s="349"/>
      <c r="C1" s="349"/>
      <c r="D1" s="349"/>
      <c r="E1" s="349"/>
    </row>
    <row r="2" spans="1:7" ht="24" customHeight="1">
      <c r="A2" s="350" t="s">
        <v>275</v>
      </c>
      <c r="B2" s="350"/>
      <c r="C2" s="350"/>
      <c r="D2" s="350"/>
      <c r="E2" s="350"/>
      <c r="G2" s="106"/>
    </row>
    <row r="3" ht="18">
      <c r="A3" s="16"/>
    </row>
    <row r="4" ht="15">
      <c r="A4" s="17" t="s">
        <v>271</v>
      </c>
    </row>
    <row r="5" spans="1:5" ht="30">
      <c r="A5" s="18" t="s">
        <v>27</v>
      </c>
      <c r="B5" s="19" t="s">
        <v>276</v>
      </c>
      <c r="C5" s="107" t="s">
        <v>272</v>
      </c>
      <c r="D5" s="107" t="s">
        <v>273</v>
      </c>
      <c r="E5" s="108" t="s">
        <v>274</v>
      </c>
    </row>
    <row r="6" spans="1:5" ht="15" customHeight="1">
      <c r="A6" s="23" t="s">
        <v>280</v>
      </c>
      <c r="B6" s="26" t="s">
        <v>281</v>
      </c>
      <c r="C6" s="21">
        <v>7054</v>
      </c>
      <c r="D6" s="21"/>
      <c r="E6" s="21">
        <f>SUM(C6:D6)</f>
        <v>7054</v>
      </c>
    </row>
    <row r="7" spans="1:5" ht="15" customHeight="1">
      <c r="A7" s="24" t="s">
        <v>282</v>
      </c>
      <c r="B7" s="26" t="s">
        <v>283</v>
      </c>
      <c r="C7" s="21">
        <v>9868</v>
      </c>
      <c r="D7" s="21"/>
      <c r="E7" s="21">
        <f aca="true" t="shared" si="0" ref="E7:E70">SUM(C7:D7)</f>
        <v>9868</v>
      </c>
    </row>
    <row r="8" spans="1:5" ht="15" customHeight="1">
      <c r="A8" s="24" t="s">
        <v>284</v>
      </c>
      <c r="B8" s="26" t="s">
        <v>285</v>
      </c>
      <c r="C8" s="21">
        <v>23320</v>
      </c>
      <c r="D8" s="21"/>
      <c r="E8" s="21">
        <f t="shared" si="0"/>
        <v>23320</v>
      </c>
    </row>
    <row r="9" spans="1:5" ht="15" customHeight="1">
      <c r="A9" s="24" t="s">
        <v>286</v>
      </c>
      <c r="B9" s="26" t="s">
        <v>287</v>
      </c>
      <c r="C9" s="21">
        <v>226</v>
      </c>
      <c r="D9" s="21"/>
      <c r="E9" s="21">
        <f t="shared" si="0"/>
        <v>226</v>
      </c>
    </row>
    <row r="10" spans="1:5" ht="15" customHeight="1">
      <c r="A10" s="24" t="s">
        <v>288</v>
      </c>
      <c r="B10" s="26" t="s">
        <v>289</v>
      </c>
      <c r="C10" s="21">
        <v>0</v>
      </c>
      <c r="D10" s="21"/>
      <c r="E10" s="21">
        <f t="shared" si="0"/>
        <v>0</v>
      </c>
    </row>
    <row r="11" spans="1:5" ht="15" customHeight="1">
      <c r="A11" s="24" t="s">
        <v>290</v>
      </c>
      <c r="B11" s="26" t="s">
        <v>291</v>
      </c>
      <c r="C11" s="21">
        <v>708</v>
      </c>
      <c r="D11" s="21"/>
      <c r="E11" s="21">
        <f t="shared" si="0"/>
        <v>708</v>
      </c>
    </row>
    <row r="12" spans="1:5" ht="15" customHeight="1">
      <c r="A12" s="27" t="s">
        <v>292</v>
      </c>
      <c r="B12" s="109" t="s">
        <v>293</v>
      </c>
      <c r="C12" s="211">
        <f>SUM(C6:C11)</f>
        <v>41176</v>
      </c>
      <c r="D12" s="211"/>
      <c r="E12" s="21">
        <f t="shared" si="0"/>
        <v>41176</v>
      </c>
    </row>
    <row r="13" spans="1:5" ht="15" customHeight="1">
      <c r="A13" s="24" t="s">
        <v>294</v>
      </c>
      <c r="B13" s="26" t="s">
        <v>295</v>
      </c>
      <c r="C13" s="21"/>
      <c r="D13" s="21"/>
      <c r="E13" s="21">
        <f t="shared" si="0"/>
        <v>0</v>
      </c>
    </row>
    <row r="14" spans="1:5" ht="15" customHeight="1">
      <c r="A14" s="24" t="s">
        <v>296</v>
      </c>
      <c r="B14" s="26" t="s">
        <v>297</v>
      </c>
      <c r="C14" s="21"/>
      <c r="D14" s="21"/>
      <c r="E14" s="21">
        <f t="shared" si="0"/>
        <v>0</v>
      </c>
    </row>
    <row r="15" spans="1:5" ht="15" customHeight="1">
      <c r="A15" s="24" t="s">
        <v>298</v>
      </c>
      <c r="B15" s="26" t="s">
        <v>299</v>
      </c>
      <c r="C15" s="21"/>
      <c r="D15" s="21"/>
      <c r="E15" s="21">
        <f t="shared" si="0"/>
        <v>0</v>
      </c>
    </row>
    <row r="16" spans="1:5" ht="15" customHeight="1">
      <c r="A16" s="24" t="s">
        <v>300</v>
      </c>
      <c r="B16" s="26" t="s">
        <v>301</v>
      </c>
      <c r="C16" s="21"/>
      <c r="D16" s="21"/>
      <c r="E16" s="21">
        <f t="shared" si="0"/>
        <v>0</v>
      </c>
    </row>
    <row r="17" spans="1:5" ht="15" customHeight="1">
      <c r="A17" s="24" t="s">
        <v>302</v>
      </c>
      <c r="B17" s="26" t="s">
        <v>303</v>
      </c>
      <c r="C17" s="21">
        <v>13432</v>
      </c>
      <c r="D17" s="21"/>
      <c r="E17" s="21">
        <f t="shared" si="0"/>
        <v>13432</v>
      </c>
    </row>
    <row r="18" spans="1:5" ht="15" customHeight="1">
      <c r="A18" s="28" t="s">
        <v>304</v>
      </c>
      <c r="B18" s="35" t="s">
        <v>305</v>
      </c>
      <c r="C18" s="25">
        <f>SUM(C12:C17)</f>
        <v>54608</v>
      </c>
      <c r="D18" s="25"/>
      <c r="E18" s="21">
        <f t="shared" si="0"/>
        <v>54608</v>
      </c>
    </row>
    <row r="19" spans="1:5" ht="15" customHeight="1">
      <c r="A19" s="24" t="s">
        <v>306</v>
      </c>
      <c r="B19" s="26" t="s">
        <v>307</v>
      </c>
      <c r="C19" s="21"/>
      <c r="D19" s="21"/>
      <c r="E19" s="21">
        <f t="shared" si="0"/>
        <v>0</v>
      </c>
    </row>
    <row r="20" spans="1:5" ht="15" customHeight="1">
      <c r="A20" s="24" t="s">
        <v>308</v>
      </c>
      <c r="B20" s="26" t="s">
        <v>309</v>
      </c>
      <c r="C20" s="21"/>
      <c r="D20" s="21"/>
      <c r="E20" s="21">
        <f t="shared" si="0"/>
        <v>0</v>
      </c>
    </row>
    <row r="21" spans="1:5" ht="15" customHeight="1">
      <c r="A21" s="27" t="s">
        <v>310</v>
      </c>
      <c r="B21" s="109" t="s">
        <v>311</v>
      </c>
      <c r="C21" s="21"/>
      <c r="D21" s="21"/>
      <c r="E21" s="21">
        <f t="shared" si="0"/>
        <v>0</v>
      </c>
    </row>
    <row r="22" spans="1:5" ht="15" customHeight="1">
      <c r="A22" s="24" t="s">
        <v>312</v>
      </c>
      <c r="B22" s="26" t="s">
        <v>313</v>
      </c>
      <c r="C22" s="21"/>
      <c r="D22" s="21"/>
      <c r="E22" s="21">
        <f t="shared" si="0"/>
        <v>0</v>
      </c>
    </row>
    <row r="23" spans="1:5" ht="15" customHeight="1">
      <c r="A23" s="24" t="s">
        <v>314</v>
      </c>
      <c r="B23" s="26" t="s">
        <v>315</v>
      </c>
      <c r="C23" s="21"/>
      <c r="D23" s="21"/>
      <c r="E23" s="21">
        <f t="shared" si="0"/>
        <v>0</v>
      </c>
    </row>
    <row r="24" spans="1:5" ht="15" customHeight="1">
      <c r="A24" s="24" t="s">
        <v>316</v>
      </c>
      <c r="B24" s="26" t="s">
        <v>317</v>
      </c>
      <c r="C24" s="21">
        <v>60</v>
      </c>
      <c r="D24" s="21"/>
      <c r="E24" s="21">
        <f t="shared" si="0"/>
        <v>60</v>
      </c>
    </row>
    <row r="25" spans="1:5" ht="15" customHeight="1">
      <c r="A25" s="24" t="s">
        <v>318</v>
      </c>
      <c r="B25" s="26" t="s">
        <v>319</v>
      </c>
      <c r="C25" s="21"/>
      <c r="D25" s="21"/>
      <c r="E25" s="21">
        <f t="shared" si="0"/>
        <v>0</v>
      </c>
    </row>
    <row r="26" spans="1:5" ht="15" customHeight="1">
      <c r="A26" s="24" t="s">
        <v>320</v>
      </c>
      <c r="B26" s="26" t="s">
        <v>321</v>
      </c>
      <c r="C26" s="21"/>
      <c r="D26" s="21"/>
      <c r="E26" s="21">
        <f t="shared" si="0"/>
        <v>0</v>
      </c>
    </row>
    <row r="27" spans="1:5" ht="15" customHeight="1">
      <c r="A27" s="24" t="s">
        <v>322</v>
      </c>
      <c r="B27" s="26" t="s">
        <v>323</v>
      </c>
      <c r="C27" s="21"/>
      <c r="D27" s="21"/>
      <c r="E27" s="21">
        <f t="shared" si="0"/>
        <v>0</v>
      </c>
    </row>
    <row r="28" spans="1:5" ht="15" customHeight="1">
      <c r="A28" s="24" t="s">
        <v>324</v>
      </c>
      <c r="B28" s="26" t="s">
        <v>325</v>
      </c>
      <c r="C28" s="21">
        <v>840</v>
      </c>
      <c r="D28" s="21"/>
      <c r="E28" s="21">
        <f t="shared" si="0"/>
        <v>840</v>
      </c>
    </row>
    <row r="29" spans="1:5" ht="15" customHeight="1">
      <c r="A29" s="24" t="s">
        <v>326</v>
      </c>
      <c r="B29" s="26" t="s">
        <v>327</v>
      </c>
      <c r="C29" s="21"/>
      <c r="D29" s="21"/>
      <c r="E29" s="21">
        <f t="shared" si="0"/>
        <v>0</v>
      </c>
    </row>
    <row r="30" spans="1:5" ht="15" customHeight="1">
      <c r="A30" s="27" t="s">
        <v>328</v>
      </c>
      <c r="B30" s="109" t="s">
        <v>329</v>
      </c>
      <c r="C30" s="211">
        <f>SUM(C25:C29)</f>
        <v>840</v>
      </c>
      <c r="D30" s="21"/>
      <c r="E30" s="21">
        <f t="shared" si="0"/>
        <v>840</v>
      </c>
    </row>
    <row r="31" spans="1:5" ht="15" customHeight="1">
      <c r="A31" s="24" t="s">
        <v>330</v>
      </c>
      <c r="B31" s="26" t="s">
        <v>331</v>
      </c>
      <c r="C31" s="21"/>
      <c r="D31" s="21"/>
      <c r="E31" s="21">
        <f t="shared" si="0"/>
        <v>0</v>
      </c>
    </row>
    <row r="32" spans="1:5" ht="15" customHeight="1">
      <c r="A32" s="28" t="s">
        <v>332</v>
      </c>
      <c r="B32" s="35" t="s">
        <v>333</v>
      </c>
      <c r="C32" s="25">
        <f>SUM(C21+C24+C30)</f>
        <v>900</v>
      </c>
      <c r="D32" s="25"/>
      <c r="E32" s="21">
        <f t="shared" si="0"/>
        <v>900</v>
      </c>
    </row>
    <row r="33" spans="1:5" ht="15" customHeight="1">
      <c r="A33" s="29" t="s">
        <v>334</v>
      </c>
      <c r="B33" s="26" t="s">
        <v>335</v>
      </c>
      <c r="C33" s="21"/>
      <c r="D33" s="21"/>
      <c r="E33" s="21">
        <f t="shared" si="0"/>
        <v>0</v>
      </c>
    </row>
    <row r="34" spans="1:5" ht="15" customHeight="1">
      <c r="A34" s="29" t="s">
        <v>336</v>
      </c>
      <c r="B34" s="26" t="s">
        <v>337</v>
      </c>
      <c r="C34" s="21">
        <v>1008</v>
      </c>
      <c r="D34" s="21"/>
      <c r="E34" s="21">
        <f t="shared" si="0"/>
        <v>1008</v>
      </c>
    </row>
    <row r="35" spans="1:5" ht="15" customHeight="1">
      <c r="A35" s="29" t="s">
        <v>338</v>
      </c>
      <c r="B35" s="26" t="s">
        <v>339</v>
      </c>
      <c r="C35" s="21">
        <v>0</v>
      </c>
      <c r="D35" s="21"/>
      <c r="E35" s="21">
        <f t="shared" si="0"/>
        <v>0</v>
      </c>
    </row>
    <row r="36" spans="1:5" ht="15" customHeight="1">
      <c r="A36" s="29" t="s">
        <v>340</v>
      </c>
      <c r="B36" s="26" t="s">
        <v>341</v>
      </c>
      <c r="C36" s="21">
        <v>277</v>
      </c>
      <c r="D36" s="21"/>
      <c r="E36" s="21">
        <f t="shared" si="0"/>
        <v>277</v>
      </c>
    </row>
    <row r="37" spans="1:5" ht="15" customHeight="1">
      <c r="A37" s="29" t="s">
        <v>342</v>
      </c>
      <c r="B37" s="26" t="s">
        <v>343</v>
      </c>
      <c r="C37" s="21"/>
      <c r="D37" s="21">
        <v>34</v>
      </c>
      <c r="E37" s="21">
        <f t="shared" si="0"/>
        <v>34</v>
      </c>
    </row>
    <row r="38" spans="1:5" ht="15" customHeight="1">
      <c r="A38" s="29" t="s">
        <v>344</v>
      </c>
      <c r="B38" s="26" t="s">
        <v>345</v>
      </c>
      <c r="C38" s="21"/>
      <c r="D38" s="21"/>
      <c r="E38" s="21">
        <f t="shared" si="0"/>
        <v>0</v>
      </c>
    </row>
    <row r="39" spans="1:5" ht="15" customHeight="1">
      <c r="A39" s="29" t="s">
        <v>346</v>
      </c>
      <c r="B39" s="26" t="s">
        <v>347</v>
      </c>
      <c r="C39" s="21"/>
      <c r="D39" s="21"/>
      <c r="E39" s="21">
        <f t="shared" si="0"/>
        <v>0</v>
      </c>
    </row>
    <row r="40" spans="1:5" ht="15" customHeight="1">
      <c r="A40" s="29" t="s">
        <v>348</v>
      </c>
      <c r="B40" s="26" t="s">
        <v>349</v>
      </c>
      <c r="C40" s="21"/>
      <c r="D40" s="21"/>
      <c r="E40" s="21">
        <f t="shared" si="0"/>
        <v>0</v>
      </c>
    </row>
    <row r="41" spans="1:5" ht="15" customHeight="1">
      <c r="A41" s="29" t="s">
        <v>350</v>
      </c>
      <c r="B41" s="26" t="s">
        <v>351</v>
      </c>
      <c r="C41" s="21"/>
      <c r="D41" s="21"/>
      <c r="E41" s="21">
        <f t="shared" si="0"/>
        <v>0</v>
      </c>
    </row>
    <row r="42" spans="1:5" ht="15" customHeight="1">
      <c r="A42" s="29" t="s">
        <v>352</v>
      </c>
      <c r="B42" s="26" t="s">
        <v>353</v>
      </c>
      <c r="C42" s="21"/>
      <c r="D42" s="21"/>
      <c r="E42" s="21">
        <f t="shared" si="0"/>
        <v>0</v>
      </c>
    </row>
    <row r="43" spans="1:5" ht="15" customHeight="1">
      <c r="A43" s="31" t="s">
        <v>354</v>
      </c>
      <c r="B43" s="35" t="s">
        <v>355</v>
      </c>
      <c r="C43" s="25">
        <f>SUM(C33:C42)</f>
        <v>1285</v>
      </c>
      <c r="D43" s="25">
        <f>SUM(D33:D42)</f>
        <v>34</v>
      </c>
      <c r="E43" s="21">
        <f t="shared" si="0"/>
        <v>1319</v>
      </c>
    </row>
    <row r="44" spans="1:5" ht="15" customHeight="1">
      <c r="A44" s="29" t="s">
        <v>356</v>
      </c>
      <c r="B44" s="26" t="s">
        <v>357</v>
      </c>
      <c r="C44" s="21"/>
      <c r="D44" s="21"/>
      <c r="E44" s="21">
        <f t="shared" si="0"/>
        <v>0</v>
      </c>
    </row>
    <row r="45" spans="1:5" ht="15" customHeight="1">
      <c r="A45" s="24" t="s">
        <v>358</v>
      </c>
      <c r="B45" s="26" t="s">
        <v>359</v>
      </c>
      <c r="C45" s="21">
        <v>600</v>
      </c>
      <c r="D45" s="21"/>
      <c r="E45" s="21">
        <f t="shared" si="0"/>
        <v>600</v>
      </c>
    </row>
    <row r="46" spans="1:5" ht="15" customHeight="1">
      <c r="A46" s="29" t="s">
        <v>360</v>
      </c>
      <c r="B46" s="26" t="s">
        <v>361</v>
      </c>
      <c r="C46" s="21"/>
      <c r="D46" s="21"/>
      <c r="E46" s="21">
        <f t="shared" si="0"/>
        <v>0</v>
      </c>
    </row>
    <row r="47" spans="1:5" ht="15" customHeight="1">
      <c r="A47" s="28" t="s">
        <v>362</v>
      </c>
      <c r="B47" s="35" t="s">
        <v>363</v>
      </c>
      <c r="C47" s="25">
        <f>SUM(C44:C46)</f>
        <v>600</v>
      </c>
      <c r="D47" s="25"/>
      <c r="E47" s="21">
        <f t="shared" si="0"/>
        <v>600</v>
      </c>
    </row>
    <row r="48" spans="1:5" ht="15" customHeight="1">
      <c r="A48" s="34" t="s">
        <v>173</v>
      </c>
      <c r="B48" s="110"/>
      <c r="C48" s="21"/>
      <c r="D48" s="21"/>
      <c r="E48" s="21">
        <f t="shared" si="0"/>
        <v>0</v>
      </c>
    </row>
    <row r="49" spans="1:5" ht="15" customHeight="1">
      <c r="A49" s="24" t="s">
        <v>364</v>
      </c>
      <c r="B49" s="26" t="s">
        <v>365</v>
      </c>
      <c r="C49" s="21"/>
      <c r="D49" s="21"/>
      <c r="E49" s="21">
        <f t="shared" si="0"/>
        <v>0</v>
      </c>
    </row>
    <row r="50" spans="1:5" ht="15" customHeight="1">
      <c r="A50" s="24" t="s">
        <v>366</v>
      </c>
      <c r="B50" s="26" t="s">
        <v>367</v>
      </c>
      <c r="C50" s="21"/>
      <c r="D50" s="21"/>
      <c r="E50" s="21">
        <f t="shared" si="0"/>
        <v>0</v>
      </c>
    </row>
    <row r="51" spans="1:5" ht="15" customHeight="1">
      <c r="A51" s="24" t="s">
        <v>368</v>
      </c>
      <c r="B51" s="26" t="s">
        <v>369</v>
      </c>
      <c r="C51" s="21"/>
      <c r="D51" s="21"/>
      <c r="E51" s="21">
        <f t="shared" si="0"/>
        <v>0</v>
      </c>
    </row>
    <row r="52" spans="1:5" ht="15" customHeight="1">
      <c r="A52" s="24" t="s">
        <v>370</v>
      </c>
      <c r="B52" s="26" t="s">
        <v>371</v>
      </c>
      <c r="C52" s="21"/>
      <c r="D52" s="21"/>
      <c r="E52" s="21">
        <f t="shared" si="0"/>
        <v>0</v>
      </c>
    </row>
    <row r="53" spans="1:5" ht="15" customHeight="1">
      <c r="A53" s="24" t="s">
        <v>372</v>
      </c>
      <c r="B53" s="26" t="s">
        <v>373</v>
      </c>
      <c r="C53" s="21">
        <v>10335</v>
      </c>
      <c r="D53" s="21"/>
      <c r="E53" s="21">
        <f t="shared" si="0"/>
        <v>10335</v>
      </c>
    </row>
    <row r="54" spans="1:5" ht="15" customHeight="1">
      <c r="A54" s="28" t="s">
        <v>374</v>
      </c>
      <c r="B54" s="35" t="s">
        <v>375</v>
      </c>
      <c r="C54" s="25">
        <f>SUM(C49:C53)</f>
        <v>10335</v>
      </c>
      <c r="D54" s="25"/>
      <c r="E54" s="21">
        <f t="shared" si="0"/>
        <v>10335</v>
      </c>
    </row>
    <row r="55" spans="1:5" ht="15" customHeight="1">
      <c r="A55" s="29" t="s">
        <v>376</v>
      </c>
      <c r="B55" s="26" t="s">
        <v>377</v>
      </c>
      <c r="C55" s="21"/>
      <c r="D55" s="21"/>
      <c r="E55" s="21">
        <f t="shared" si="0"/>
        <v>0</v>
      </c>
    </row>
    <row r="56" spans="1:5" ht="15" customHeight="1">
      <c r="A56" s="29" t="s">
        <v>378</v>
      </c>
      <c r="B56" s="26" t="s">
        <v>379</v>
      </c>
      <c r="C56" s="21"/>
      <c r="D56" s="21"/>
      <c r="E56" s="21">
        <f t="shared" si="0"/>
        <v>0</v>
      </c>
    </row>
    <row r="57" spans="1:5" ht="15" customHeight="1">
      <c r="A57" s="29" t="s">
        <v>380</v>
      </c>
      <c r="B57" s="26" t="s">
        <v>381</v>
      </c>
      <c r="C57" s="21"/>
      <c r="D57" s="21"/>
      <c r="E57" s="21">
        <f t="shared" si="0"/>
        <v>0</v>
      </c>
    </row>
    <row r="58" spans="1:5" ht="15" customHeight="1">
      <c r="A58" s="29" t="s">
        <v>382</v>
      </c>
      <c r="B58" s="26" t="s">
        <v>383</v>
      </c>
      <c r="C58" s="21"/>
      <c r="D58" s="21"/>
      <c r="E58" s="21">
        <f t="shared" si="0"/>
        <v>0</v>
      </c>
    </row>
    <row r="59" spans="1:5" ht="15" customHeight="1">
      <c r="A59" s="29" t="s">
        <v>384</v>
      </c>
      <c r="B59" s="26" t="s">
        <v>385</v>
      </c>
      <c r="C59" s="21"/>
      <c r="D59" s="21"/>
      <c r="E59" s="21">
        <f t="shared" si="0"/>
        <v>0</v>
      </c>
    </row>
    <row r="60" spans="1:5" ht="15" customHeight="1">
      <c r="A60" s="28" t="s">
        <v>386</v>
      </c>
      <c r="B60" s="35" t="s">
        <v>387</v>
      </c>
      <c r="C60" s="25">
        <f>SUM(C55:C59)</f>
        <v>0</v>
      </c>
      <c r="D60" s="25"/>
      <c r="E60" s="21">
        <f t="shared" si="0"/>
        <v>0</v>
      </c>
    </row>
    <row r="61" spans="1:5" ht="15" customHeight="1">
      <c r="A61" s="29" t="s">
        <v>388</v>
      </c>
      <c r="B61" s="26" t="s">
        <v>389</v>
      </c>
      <c r="C61" s="21"/>
      <c r="D61" s="21"/>
      <c r="E61" s="21">
        <f t="shared" si="0"/>
        <v>0</v>
      </c>
    </row>
    <row r="62" spans="1:5" ht="15" customHeight="1">
      <c r="A62" s="24" t="s">
        <v>390</v>
      </c>
      <c r="B62" s="26" t="s">
        <v>391</v>
      </c>
      <c r="C62" s="21"/>
      <c r="D62" s="21"/>
      <c r="E62" s="21">
        <f t="shared" si="0"/>
        <v>0</v>
      </c>
    </row>
    <row r="63" spans="1:5" ht="15" customHeight="1">
      <c r="A63" s="29" t="s">
        <v>392</v>
      </c>
      <c r="B63" s="26" t="s">
        <v>393</v>
      </c>
      <c r="C63" s="21"/>
      <c r="D63" s="21"/>
      <c r="E63" s="21">
        <f t="shared" si="0"/>
        <v>0</v>
      </c>
    </row>
    <row r="64" spans="1:5" ht="15" customHeight="1">
      <c r="A64" s="28" t="s">
        <v>394</v>
      </c>
      <c r="B64" s="35" t="s">
        <v>395</v>
      </c>
      <c r="C64" s="25">
        <f>SUM(C61:C63)</f>
        <v>0</v>
      </c>
      <c r="D64" s="25"/>
      <c r="E64" s="21">
        <f t="shared" si="0"/>
        <v>0</v>
      </c>
    </row>
    <row r="65" spans="1:5" ht="15" customHeight="1">
      <c r="A65" s="53" t="s">
        <v>218</v>
      </c>
      <c r="B65" s="111"/>
      <c r="C65" s="47"/>
      <c r="D65" s="47"/>
      <c r="E65" s="21">
        <f t="shared" si="0"/>
        <v>0</v>
      </c>
    </row>
    <row r="66" spans="1:5" ht="15.75">
      <c r="A66" s="112" t="s">
        <v>396</v>
      </c>
      <c r="B66" s="54" t="s">
        <v>397</v>
      </c>
      <c r="C66" s="50">
        <f>C18+C32+C43+C47+C54+C60+C64</f>
        <v>67728</v>
      </c>
      <c r="D66" s="50">
        <f>SUM(D18+D32+D43+D54+D60+D64)</f>
        <v>34</v>
      </c>
      <c r="E66" s="211">
        <f t="shared" si="0"/>
        <v>67762</v>
      </c>
    </row>
    <row r="67" spans="1:5" ht="15.75">
      <c r="A67" s="113" t="s">
        <v>398</v>
      </c>
      <c r="B67" s="114"/>
      <c r="C67" s="37"/>
      <c r="D67" s="37"/>
      <c r="E67" s="21">
        <f t="shared" si="0"/>
        <v>0</v>
      </c>
    </row>
    <row r="68" spans="1:5" ht="15.75">
      <c r="A68" s="115" t="s">
        <v>399</v>
      </c>
      <c r="B68" s="116"/>
      <c r="C68" s="21"/>
      <c r="D68" s="21"/>
      <c r="E68" s="21">
        <f t="shared" si="0"/>
        <v>0</v>
      </c>
    </row>
    <row r="69" spans="1:5" ht="15">
      <c r="A69" s="41" t="s">
        <v>400</v>
      </c>
      <c r="B69" s="24" t="s">
        <v>401</v>
      </c>
      <c r="C69" s="21"/>
      <c r="D69" s="21"/>
      <c r="E69" s="21">
        <f t="shared" si="0"/>
        <v>0</v>
      </c>
    </row>
    <row r="70" spans="1:5" ht="15">
      <c r="A70" s="29" t="s">
        <v>402</v>
      </c>
      <c r="B70" s="24" t="s">
        <v>403</v>
      </c>
      <c r="C70" s="21"/>
      <c r="D70" s="21"/>
      <c r="E70" s="21">
        <f t="shared" si="0"/>
        <v>0</v>
      </c>
    </row>
    <row r="71" spans="1:5" ht="15">
      <c r="A71" s="41" t="s">
        <v>404</v>
      </c>
      <c r="B71" s="24" t="s">
        <v>405</v>
      </c>
      <c r="C71" s="21"/>
      <c r="D71" s="21"/>
      <c r="E71" s="21">
        <f aca="true" t="shared" si="1" ref="E71:E94">SUM(C71:D71)</f>
        <v>0</v>
      </c>
    </row>
    <row r="72" spans="1:5" ht="14.25">
      <c r="A72" s="39" t="s">
        <v>406</v>
      </c>
      <c r="B72" s="27" t="s">
        <v>407</v>
      </c>
      <c r="C72" s="21"/>
      <c r="D72" s="21"/>
      <c r="E72" s="21">
        <f t="shared" si="1"/>
        <v>0</v>
      </c>
    </row>
    <row r="73" spans="1:5" ht="15">
      <c r="A73" s="29" t="s">
        <v>408</v>
      </c>
      <c r="B73" s="24" t="s">
        <v>409</v>
      </c>
      <c r="C73" s="21"/>
      <c r="D73" s="21"/>
      <c r="E73" s="21">
        <f t="shared" si="1"/>
        <v>0</v>
      </c>
    </row>
    <row r="74" spans="1:5" ht="15">
      <c r="A74" s="41" t="s">
        <v>410</v>
      </c>
      <c r="B74" s="24" t="s">
        <v>411</v>
      </c>
      <c r="C74" s="21"/>
      <c r="D74" s="21"/>
      <c r="E74" s="21">
        <f t="shared" si="1"/>
        <v>0</v>
      </c>
    </row>
    <row r="75" spans="1:5" ht="15">
      <c r="A75" s="29" t="s">
        <v>412</v>
      </c>
      <c r="B75" s="24" t="s">
        <v>413</v>
      </c>
      <c r="C75" s="21"/>
      <c r="D75" s="21"/>
      <c r="E75" s="21">
        <f t="shared" si="1"/>
        <v>0</v>
      </c>
    </row>
    <row r="76" spans="1:5" ht="15">
      <c r="A76" s="41" t="s">
        <v>414</v>
      </c>
      <c r="B76" s="24" t="s">
        <v>415</v>
      </c>
      <c r="C76" s="21"/>
      <c r="D76" s="21"/>
      <c r="E76" s="21">
        <f t="shared" si="1"/>
        <v>0</v>
      </c>
    </row>
    <row r="77" spans="1:5" ht="14.25">
      <c r="A77" s="43" t="s">
        <v>416</v>
      </c>
      <c r="B77" s="27" t="s">
        <v>417</v>
      </c>
      <c r="C77" s="21"/>
      <c r="D77" s="21"/>
      <c r="E77" s="21">
        <f t="shared" si="1"/>
        <v>0</v>
      </c>
    </row>
    <row r="78" spans="1:5" ht="15">
      <c r="A78" s="24" t="s">
        <v>418</v>
      </c>
      <c r="B78" s="24" t="s">
        <v>419</v>
      </c>
      <c r="C78" s="21">
        <v>4915</v>
      </c>
      <c r="D78" s="21">
        <v>35</v>
      </c>
      <c r="E78" s="21">
        <f t="shared" si="1"/>
        <v>4950</v>
      </c>
    </row>
    <row r="79" spans="1:5" ht="15">
      <c r="A79" s="24" t="s">
        <v>420</v>
      </c>
      <c r="B79" s="24" t="s">
        <v>419</v>
      </c>
      <c r="C79" s="21">
        <v>962</v>
      </c>
      <c r="D79" s="21"/>
      <c r="E79" s="21">
        <f t="shared" si="1"/>
        <v>962</v>
      </c>
    </row>
    <row r="80" spans="1:5" ht="15">
      <c r="A80" s="24" t="s">
        <v>421</v>
      </c>
      <c r="B80" s="24" t="s">
        <v>422</v>
      </c>
      <c r="C80" s="21"/>
      <c r="D80" s="21"/>
      <c r="E80" s="21">
        <f t="shared" si="1"/>
        <v>0</v>
      </c>
    </row>
    <row r="81" spans="1:5" ht="15">
      <c r="A81" s="24" t="s">
        <v>423</v>
      </c>
      <c r="B81" s="24" t="s">
        <v>422</v>
      </c>
      <c r="C81" s="21"/>
      <c r="D81" s="21"/>
      <c r="E81" s="21">
        <f t="shared" si="1"/>
        <v>0</v>
      </c>
    </row>
    <row r="82" spans="1:5" ht="15">
      <c r="A82" s="27" t="s">
        <v>424</v>
      </c>
      <c r="B82" s="27" t="s">
        <v>425</v>
      </c>
      <c r="C82" s="25">
        <f>SUM(C78:C81)</f>
        <v>5877</v>
      </c>
      <c r="D82" s="21">
        <f>SUM(D78:D81)</f>
        <v>35</v>
      </c>
      <c r="E82" s="21">
        <f t="shared" si="1"/>
        <v>5912</v>
      </c>
    </row>
    <row r="83" spans="1:5" ht="15">
      <c r="A83" s="41" t="s">
        <v>426</v>
      </c>
      <c r="B83" s="24" t="s">
        <v>427</v>
      </c>
      <c r="C83" s="21"/>
      <c r="D83" s="21"/>
      <c r="E83" s="21">
        <f t="shared" si="1"/>
        <v>0</v>
      </c>
    </row>
    <row r="84" spans="1:5" ht="15">
      <c r="A84" s="41" t="s">
        <v>428</v>
      </c>
      <c r="B84" s="24" t="s">
        <v>429</v>
      </c>
      <c r="C84" s="21"/>
      <c r="D84" s="21"/>
      <c r="E84" s="21">
        <f t="shared" si="1"/>
        <v>0</v>
      </c>
    </row>
    <row r="85" spans="1:5" ht="15">
      <c r="A85" s="41" t="s">
        <v>430</v>
      </c>
      <c r="B85" s="24" t="s">
        <v>431</v>
      </c>
      <c r="C85" s="21"/>
      <c r="D85" s="21">
        <v>13718</v>
      </c>
      <c r="E85" s="21">
        <v>0</v>
      </c>
    </row>
    <row r="86" spans="1:5" ht="15">
      <c r="A86" s="41" t="s">
        <v>432</v>
      </c>
      <c r="B86" s="24" t="s">
        <v>433</v>
      </c>
      <c r="C86" s="21"/>
      <c r="D86" s="21"/>
      <c r="E86" s="21">
        <f t="shared" si="1"/>
        <v>0</v>
      </c>
    </row>
    <row r="87" spans="1:5" ht="15">
      <c r="A87" s="29" t="s">
        <v>434</v>
      </c>
      <c r="B87" s="24" t="s">
        <v>435</v>
      </c>
      <c r="C87" s="21"/>
      <c r="D87" s="21"/>
      <c r="E87" s="21">
        <f t="shared" si="1"/>
        <v>0</v>
      </c>
    </row>
    <row r="88" spans="1:5" ht="15">
      <c r="A88" s="39" t="s">
        <v>436</v>
      </c>
      <c r="B88" s="27" t="s">
        <v>437</v>
      </c>
      <c r="C88" s="211">
        <f>C72+C77+C82</f>
        <v>5877</v>
      </c>
      <c r="D88" s="25">
        <f>SUM(D83:D87)</f>
        <v>13718</v>
      </c>
      <c r="E88" s="21">
        <v>0</v>
      </c>
    </row>
    <row r="89" spans="1:5" ht="15">
      <c r="A89" s="29" t="s">
        <v>438</v>
      </c>
      <c r="B89" s="24" t="s">
        <v>439</v>
      </c>
      <c r="C89" s="21"/>
      <c r="D89" s="21"/>
      <c r="E89" s="21"/>
    </row>
    <row r="90" spans="1:5" ht="15">
      <c r="A90" s="29" t="s">
        <v>440</v>
      </c>
      <c r="B90" s="24" t="s">
        <v>441</v>
      </c>
      <c r="C90" s="21"/>
      <c r="D90" s="21"/>
      <c r="E90" s="21">
        <f t="shared" si="1"/>
        <v>0</v>
      </c>
    </row>
    <row r="91" spans="1:5" ht="15">
      <c r="A91" s="41" t="s">
        <v>442</v>
      </c>
      <c r="B91" s="24" t="s">
        <v>443</v>
      </c>
      <c r="C91" s="21"/>
      <c r="D91" s="21"/>
      <c r="E91" s="21">
        <f t="shared" si="1"/>
        <v>0</v>
      </c>
    </row>
    <row r="92" spans="1:5" ht="15">
      <c r="A92" s="41" t="s">
        <v>444</v>
      </c>
      <c r="B92" s="24" t="s">
        <v>445</v>
      </c>
      <c r="C92" s="21"/>
      <c r="D92" s="21"/>
      <c r="E92" s="21">
        <f t="shared" si="1"/>
        <v>0</v>
      </c>
    </row>
    <row r="93" spans="1:5" ht="15">
      <c r="A93" s="43" t="s">
        <v>446</v>
      </c>
      <c r="B93" s="27" t="s">
        <v>447</v>
      </c>
      <c r="C93" s="21"/>
      <c r="D93" s="25"/>
      <c r="E93" s="21">
        <f t="shared" si="1"/>
        <v>0</v>
      </c>
    </row>
    <row r="94" spans="1:5" ht="15">
      <c r="A94" s="117" t="s">
        <v>448</v>
      </c>
      <c r="B94" s="118" t="s">
        <v>449</v>
      </c>
      <c r="C94" s="47"/>
      <c r="D94" s="36"/>
      <c r="E94" s="21">
        <f t="shared" si="1"/>
        <v>0</v>
      </c>
    </row>
    <row r="95" spans="1:5" ht="15.75">
      <c r="A95" s="48" t="s">
        <v>450</v>
      </c>
      <c r="B95" s="49" t="s">
        <v>451</v>
      </c>
      <c r="C95" s="50">
        <f>SUM(C88+C93+C94)</f>
        <v>5877</v>
      </c>
      <c r="D95" s="50">
        <f>SUM(D72+D77++D88+D82+D93+D94)</f>
        <v>13753</v>
      </c>
      <c r="E95" s="211">
        <f>E82</f>
        <v>5912</v>
      </c>
    </row>
    <row r="96" spans="1:5" ht="15.75">
      <c r="A96" s="51" t="s">
        <v>24</v>
      </c>
      <c r="B96" s="57"/>
      <c r="C96" s="50">
        <f>SUM(C66+C95)</f>
        <v>73605</v>
      </c>
      <c r="D96" s="50">
        <f>D66+D95</f>
        <v>13787</v>
      </c>
      <c r="E96" s="211">
        <f>SUM(E66+E95)</f>
        <v>73674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 r:id="rId1"/>
  <headerFooter alignWithMargins="0">
    <oddHeader>&amp;C&amp;"Times New Roman,Normál"&amp;12 7. melléklet a .......1...../2014.(....III.10.......)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C13" sqref="C1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349" t="s">
        <v>631</v>
      </c>
      <c r="B1" s="349"/>
      <c r="C1" s="349"/>
      <c r="D1" s="349"/>
      <c r="E1" s="349"/>
    </row>
    <row r="2" spans="1:5" ht="23.25" customHeight="1">
      <c r="A2" s="350" t="s">
        <v>452</v>
      </c>
      <c r="B2" s="350"/>
      <c r="C2" s="350"/>
      <c r="D2" s="350"/>
      <c r="E2" s="350"/>
    </row>
    <row r="3" spans="1:5" ht="23.25" customHeight="1">
      <c r="A3" s="15"/>
      <c r="B3" s="15"/>
      <c r="C3" s="15"/>
      <c r="D3" s="15"/>
      <c r="E3" s="15"/>
    </row>
    <row r="4" spans="1:5" ht="23.25" customHeight="1">
      <c r="A4" s="15"/>
      <c r="B4" s="15"/>
      <c r="C4" s="15"/>
      <c r="D4" s="15"/>
      <c r="E4" s="15"/>
    </row>
    <row r="5" spans="1:5" ht="23.25" customHeight="1">
      <c r="A5" s="15"/>
      <c r="B5" s="15"/>
      <c r="C5" s="15"/>
      <c r="D5" s="15"/>
      <c r="E5" s="15"/>
    </row>
    <row r="6" ht="14.25">
      <c r="A6" s="120"/>
    </row>
    <row r="7" spans="1:2" ht="20.25">
      <c r="A7" s="121"/>
      <c r="B7" s="122" t="s">
        <v>453</v>
      </c>
    </row>
    <row r="8" spans="1:5" ht="20.25">
      <c r="A8" s="123" t="s">
        <v>640</v>
      </c>
      <c r="B8" s="123">
        <v>1</v>
      </c>
      <c r="C8" s="124"/>
      <c r="D8" s="124"/>
      <c r="E8" s="125"/>
    </row>
    <row r="9" spans="1:5" ht="15" customHeight="1">
      <c r="A9" s="123" t="s">
        <v>641</v>
      </c>
      <c r="B9" s="126">
        <v>3</v>
      </c>
      <c r="C9" s="127"/>
      <c r="D9" s="127"/>
      <c r="E9" s="128"/>
    </row>
    <row r="10" spans="1:5" ht="15" customHeight="1">
      <c r="A10" s="129" t="s">
        <v>270</v>
      </c>
      <c r="B10" s="126">
        <v>4</v>
      </c>
      <c r="C10" s="127"/>
      <c r="D10" s="127"/>
      <c r="E10" s="128"/>
    </row>
    <row r="11" spans="1:5" ht="15" customHeight="1">
      <c r="A11" s="124"/>
      <c r="B11" s="130"/>
      <c r="C11" s="130"/>
      <c r="D11" s="130"/>
      <c r="E11" s="52"/>
    </row>
    <row r="12" spans="1:5" ht="15">
      <c r="A12" s="124"/>
      <c r="B12" s="130"/>
      <c r="C12" s="130"/>
      <c r="D12" s="130"/>
      <c r="E12" s="52"/>
    </row>
    <row r="13" spans="1:5" ht="15">
      <c r="A13" s="124"/>
      <c r="B13" s="130"/>
      <c r="C13" s="130"/>
      <c r="D13" s="130"/>
      <c r="E13" s="52"/>
    </row>
    <row r="14" spans="1:5" ht="15" customHeight="1">
      <c r="A14" s="131"/>
      <c r="B14" s="127"/>
      <c r="C14" s="127"/>
      <c r="D14" s="127"/>
      <c r="E14" s="128"/>
    </row>
    <row r="15" spans="1:5" ht="15">
      <c r="A15" s="131"/>
      <c r="B15" s="132"/>
      <c r="C15" s="132"/>
      <c r="D15" s="132"/>
      <c r="E15" s="128"/>
    </row>
    <row r="16" spans="1:5" ht="15">
      <c r="A16" s="124"/>
      <c r="B16" s="130"/>
      <c r="C16" s="130"/>
      <c r="D16" s="130"/>
      <c r="E16" s="52"/>
    </row>
    <row r="17" spans="1:5" ht="15" customHeight="1">
      <c r="A17" s="124"/>
      <c r="B17" s="130"/>
      <c r="C17" s="130"/>
      <c r="D17" s="130"/>
      <c r="E17" s="52"/>
    </row>
    <row r="18" spans="1:5" ht="15" customHeight="1">
      <c r="A18" s="124"/>
      <c r="B18" s="130"/>
      <c r="C18" s="130"/>
      <c r="D18" s="130"/>
      <c r="E18" s="52"/>
    </row>
    <row r="19" spans="1:5" ht="15" customHeight="1">
      <c r="A19" s="124"/>
      <c r="B19" s="130"/>
      <c r="C19" s="130"/>
      <c r="D19" s="130"/>
      <c r="E19" s="52"/>
    </row>
    <row r="20" spans="1:5" ht="15">
      <c r="A20" s="131"/>
      <c r="B20" s="130"/>
      <c r="C20" s="130"/>
      <c r="D20" s="130"/>
      <c r="E20" s="52"/>
    </row>
    <row r="21" spans="1:4" ht="14.25">
      <c r="A21" s="351"/>
      <c r="B21" s="351"/>
      <c r="C21" s="351"/>
      <c r="D21" s="351"/>
    </row>
    <row r="22" spans="1:4" ht="14.25">
      <c r="A22" s="352"/>
      <c r="B22" s="352"/>
      <c r="C22" s="352"/>
      <c r="D22" s="352"/>
    </row>
  </sheetData>
  <sheetProtection selectLockedCells="1" selectUnlockedCells="1"/>
  <mergeCells count="4">
    <mergeCell ref="A1:E1"/>
    <mergeCell ref="A2:E2"/>
    <mergeCell ref="A21:D21"/>
    <mergeCell ref="A22:D2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 scale="61" r:id="rId1"/>
  <headerFooter alignWithMargins="0">
    <oddHeader>&amp;C&amp;"Times New Roman,Normál"&amp;12 8. melléklet .......1...../2014.(..III.10.........)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 topLeftCell="A10">
      <selection activeCell="F31" sqref="F3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349" t="s">
        <v>631</v>
      </c>
      <c r="B1" s="349"/>
      <c r="C1" s="349"/>
      <c r="D1" s="349"/>
      <c r="E1" s="349"/>
      <c r="F1" s="349"/>
    </row>
    <row r="2" spans="1:6" ht="26.25" customHeight="1">
      <c r="A2" s="350" t="s">
        <v>454</v>
      </c>
      <c r="B2" s="350"/>
      <c r="C2" s="350"/>
      <c r="D2" s="350"/>
      <c r="E2" s="350"/>
      <c r="F2" s="350"/>
    </row>
    <row r="4" spans="1:6" ht="30">
      <c r="A4" s="18" t="s">
        <v>27</v>
      </c>
      <c r="B4" s="19" t="s">
        <v>28</v>
      </c>
      <c r="C4" s="133" t="s">
        <v>26</v>
      </c>
      <c r="D4" s="134"/>
      <c r="E4" s="134"/>
      <c r="F4" s="135" t="s">
        <v>455</v>
      </c>
    </row>
    <row r="5" spans="1:6" ht="14.25">
      <c r="A5" s="136"/>
      <c r="B5" s="136"/>
      <c r="C5" s="137"/>
      <c r="D5" s="136"/>
      <c r="E5" s="136"/>
      <c r="F5" s="138"/>
    </row>
    <row r="6" spans="1:6" ht="14.25">
      <c r="A6" s="136"/>
      <c r="B6" s="136"/>
      <c r="C6" s="137"/>
      <c r="D6" s="136"/>
      <c r="E6" s="136"/>
      <c r="F6" s="138"/>
    </row>
    <row r="7" spans="1:6" ht="14.25">
      <c r="A7" s="136"/>
      <c r="B7" s="136"/>
      <c r="C7" s="137"/>
      <c r="D7" s="136"/>
      <c r="E7" s="136"/>
      <c r="F7" s="138"/>
    </row>
    <row r="8" spans="1:6" ht="14.25">
      <c r="A8" s="136"/>
      <c r="B8" s="136"/>
      <c r="C8" s="137"/>
      <c r="D8" s="136"/>
      <c r="E8" s="136"/>
      <c r="F8" s="138"/>
    </row>
    <row r="9" spans="1:6" ht="15">
      <c r="A9" s="29" t="s">
        <v>174</v>
      </c>
      <c r="B9" s="26" t="s">
        <v>175</v>
      </c>
      <c r="C9" s="139"/>
      <c r="D9" s="21"/>
      <c r="E9" s="21"/>
      <c r="F9" s="140"/>
    </row>
    <row r="10" spans="1:6" ht="15">
      <c r="A10" s="29"/>
      <c r="B10" s="26"/>
      <c r="C10" s="139"/>
      <c r="D10" s="21"/>
      <c r="E10" s="21"/>
      <c r="F10" s="140"/>
    </row>
    <row r="11" spans="1:6" ht="15">
      <c r="A11" s="29" t="s">
        <v>456</v>
      </c>
      <c r="B11" s="26" t="s">
        <v>177</v>
      </c>
      <c r="C11" s="139"/>
      <c r="D11" s="21"/>
      <c r="E11" s="21"/>
      <c r="F11" s="140"/>
    </row>
    <row r="12" spans="1:6" ht="15">
      <c r="A12" s="29"/>
      <c r="B12" s="26"/>
      <c r="C12" s="139"/>
      <c r="D12" s="21"/>
      <c r="E12" s="21"/>
      <c r="F12" s="140"/>
    </row>
    <row r="13" spans="1:6" ht="15">
      <c r="A13" s="24" t="s">
        <v>178</v>
      </c>
      <c r="B13" s="26" t="s">
        <v>179</v>
      </c>
      <c r="C13" s="139"/>
      <c r="D13" s="21"/>
      <c r="E13" s="21"/>
      <c r="F13" s="140"/>
    </row>
    <row r="14" spans="1:6" ht="15">
      <c r="A14" s="24"/>
      <c r="B14" s="26"/>
      <c r="C14" s="139"/>
      <c r="D14" s="21"/>
      <c r="E14" s="21"/>
      <c r="F14" s="140"/>
    </row>
    <row r="15" spans="1:6" ht="15">
      <c r="A15" s="29" t="s">
        <v>180</v>
      </c>
      <c r="B15" s="26" t="s">
        <v>181</v>
      </c>
      <c r="C15" s="206">
        <f>C16+C17</f>
        <v>1016</v>
      </c>
      <c r="D15" s="21"/>
      <c r="E15" s="21"/>
      <c r="F15" s="208">
        <v>1016</v>
      </c>
    </row>
    <row r="16" spans="1:6" ht="15">
      <c r="A16" s="29" t="s">
        <v>638</v>
      </c>
      <c r="B16" s="26"/>
      <c r="C16" s="139">
        <v>816</v>
      </c>
      <c r="D16" s="21"/>
      <c r="E16" s="21"/>
      <c r="F16" s="140">
        <v>816</v>
      </c>
    </row>
    <row r="17" spans="1:6" ht="15">
      <c r="A17" s="29" t="s">
        <v>639</v>
      </c>
      <c r="B17" s="26"/>
      <c r="C17" s="139">
        <v>200</v>
      </c>
      <c r="D17" s="21"/>
      <c r="E17" s="21"/>
      <c r="F17" s="140">
        <v>200</v>
      </c>
    </row>
    <row r="18" spans="1:6" ht="15">
      <c r="A18" s="29" t="s">
        <v>182</v>
      </c>
      <c r="B18" s="26" t="s">
        <v>183</v>
      </c>
      <c r="C18" s="139"/>
      <c r="D18" s="21"/>
      <c r="E18" s="21"/>
      <c r="F18" s="140"/>
    </row>
    <row r="19" spans="1:6" ht="15">
      <c r="A19" s="24" t="s">
        <v>184</v>
      </c>
      <c r="B19" s="26" t="s">
        <v>185</v>
      </c>
      <c r="C19" s="139"/>
      <c r="D19" s="21"/>
      <c r="E19" s="21"/>
      <c r="F19" s="140"/>
    </row>
    <row r="20" spans="1:6" ht="15">
      <c r="A20" s="46" t="s">
        <v>186</v>
      </c>
      <c r="B20" s="141" t="s">
        <v>187</v>
      </c>
      <c r="C20" s="207">
        <v>274</v>
      </c>
      <c r="D20" s="47"/>
      <c r="E20" s="47"/>
      <c r="F20" s="209">
        <v>274</v>
      </c>
    </row>
    <row r="21" spans="1:6" ht="15.75">
      <c r="A21" s="143" t="s">
        <v>188</v>
      </c>
      <c r="B21" s="144" t="s">
        <v>189</v>
      </c>
      <c r="C21" s="145">
        <f>C9+C11+C13+C15+C18+C19+C20</f>
        <v>1290</v>
      </c>
      <c r="D21" s="50"/>
      <c r="E21" s="50"/>
      <c r="F21" s="146">
        <v>1290</v>
      </c>
    </row>
    <row r="22" spans="1:6" ht="15.75">
      <c r="A22" s="147"/>
      <c r="B22" s="148"/>
      <c r="C22" s="149"/>
      <c r="D22" s="37"/>
      <c r="E22" s="37"/>
      <c r="F22" s="150"/>
    </row>
    <row r="23" spans="1:6" ht="15">
      <c r="A23" s="29" t="s">
        <v>190</v>
      </c>
      <c r="B23" s="26" t="s">
        <v>191</v>
      </c>
      <c r="C23" s="206">
        <v>8205</v>
      </c>
      <c r="D23" s="21"/>
      <c r="E23" s="21"/>
      <c r="F23" s="208">
        <v>8205</v>
      </c>
    </row>
    <row r="24" spans="1:6" ht="15">
      <c r="A24" s="29" t="s">
        <v>637</v>
      </c>
      <c r="B24" s="26"/>
      <c r="C24" s="139">
        <v>8145</v>
      </c>
      <c r="D24" s="21"/>
      <c r="E24" s="21"/>
      <c r="F24" s="140">
        <v>8145</v>
      </c>
    </row>
    <row r="25" spans="1:6" ht="15">
      <c r="A25" s="29"/>
      <c r="B25" s="26"/>
      <c r="C25" s="139"/>
      <c r="D25" s="21"/>
      <c r="E25" s="21"/>
      <c r="F25" s="140"/>
    </row>
    <row r="26" spans="1:6" ht="15">
      <c r="A26" s="29" t="s">
        <v>192</v>
      </c>
      <c r="B26" s="26" t="s">
        <v>193</v>
      </c>
      <c r="C26" s="139"/>
      <c r="D26" s="21"/>
      <c r="E26" s="21"/>
      <c r="F26" s="140"/>
    </row>
    <row r="27" spans="1:6" ht="15">
      <c r="A27" s="29"/>
      <c r="B27" s="26"/>
      <c r="C27" s="139"/>
      <c r="D27" s="21"/>
      <c r="E27" s="21"/>
      <c r="F27" s="140"/>
    </row>
    <row r="28" spans="1:6" ht="15">
      <c r="A28" s="29" t="s">
        <v>194</v>
      </c>
      <c r="B28" s="26" t="s">
        <v>195</v>
      </c>
      <c r="C28" s="139"/>
      <c r="D28" s="21"/>
      <c r="E28" s="21"/>
      <c r="F28" s="140"/>
    </row>
    <row r="29" spans="1:6" ht="15">
      <c r="A29" s="45" t="s">
        <v>196</v>
      </c>
      <c r="B29" s="141" t="s">
        <v>197</v>
      </c>
      <c r="C29" s="207">
        <v>2199</v>
      </c>
      <c r="D29" s="47"/>
      <c r="E29" s="47"/>
      <c r="F29" s="142">
        <v>2199</v>
      </c>
    </row>
    <row r="30" spans="1:6" ht="15.75">
      <c r="A30" s="143" t="s">
        <v>198</v>
      </c>
      <c r="B30" s="144" t="s">
        <v>199</v>
      </c>
      <c r="C30" s="145">
        <f>C23+C26+C28+C29</f>
        <v>10404</v>
      </c>
      <c r="D30" s="50"/>
      <c r="E30" s="50"/>
      <c r="F30" s="146">
        <v>10404</v>
      </c>
    </row>
    <row r="33" spans="1:5" ht="15">
      <c r="A33" s="4"/>
      <c r="B33" s="4"/>
      <c r="C33" s="4"/>
      <c r="D33" s="4"/>
      <c r="E33" s="4"/>
    </row>
    <row r="34" spans="1:5" ht="15">
      <c r="A34" s="4"/>
      <c r="B34" s="4"/>
      <c r="C34" s="4"/>
      <c r="D34" s="4"/>
      <c r="E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ht="15">
      <c r="E39" s="4"/>
    </row>
    <row r="40" ht="15">
      <c r="E40" s="4"/>
    </row>
    <row r="41" ht="15">
      <c r="E41" s="4"/>
    </row>
    <row r="42" ht="15">
      <c r="E42" s="4"/>
    </row>
    <row r="43" ht="15">
      <c r="E43" s="4"/>
    </row>
    <row r="44" ht="15">
      <c r="E44" s="4"/>
    </row>
    <row r="45" ht="15">
      <c r="E45" s="4"/>
    </row>
    <row r="46" ht="15">
      <c r="E46" s="4"/>
    </row>
    <row r="47" ht="15">
      <c r="E47" s="4"/>
    </row>
    <row r="48" ht="15">
      <c r="E48" s="4"/>
    </row>
    <row r="49" ht="15">
      <c r="E49" s="4"/>
    </row>
    <row r="50" ht="15">
      <c r="E50" s="4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 scale="77" r:id="rId1"/>
  <headerFooter alignWithMargins="0">
    <oddHeader>&amp;C&amp;"Times New Roman,Normál"&amp;12 9.melléklet a ............1../2014.(.....III.10........)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MARCSI</cp:lastModifiedBy>
  <cp:lastPrinted>2014-03-13T10:57:47Z</cp:lastPrinted>
  <dcterms:created xsi:type="dcterms:W3CDTF">2014-02-13T12:08:08Z</dcterms:created>
  <dcterms:modified xsi:type="dcterms:W3CDTF">2014-03-13T10:58:36Z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