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'Munka1'!$A$1:$N$29</definedName>
  </definedNames>
  <calcPr fullCalcOnLoad="1"/>
</workbook>
</file>

<file path=xl/sharedStrings.xml><?xml version="1.0" encoding="utf-8"?>
<sst xmlns="http://schemas.openxmlformats.org/spreadsheetml/2006/main" count="61" uniqueCount="54">
  <si>
    <t>megnevezése</t>
  </si>
  <si>
    <t>áfa nélkül</t>
  </si>
  <si>
    <t>áfa</t>
  </si>
  <si>
    <t>Összesen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</si>
  <si>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</si>
  <si>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</si>
  <si>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</si>
  <si>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</si>
  <si>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</si>
  <si>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</si>
  <si>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</si>
  <si>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</si>
  <si>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</si>
  <si>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</si>
  <si>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</si>
  <si>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</si>
  <si>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3.</t>
  </si>
  <si>
    <t>4.</t>
  </si>
  <si>
    <t>5.</t>
  </si>
  <si>
    <t>6.</t>
  </si>
  <si>
    <t>7.</t>
  </si>
  <si>
    <t>8.</t>
  </si>
  <si>
    <t>Szennyvíz értéknövelő beruházás Tardosra eső része</t>
  </si>
  <si>
    <t>Béke utca burkolatfelújítása pályázatból (támogatás 15.000.000 Ft)</t>
  </si>
  <si>
    <t>TOP.2.1.3 Csapadékvíz elvezetés pályázatból  (támogatás 42.750.000Ft)</t>
  </si>
  <si>
    <t xml:space="preserve"> forintban</t>
  </si>
  <si>
    <t>Vismaior támogatásból Kőtámfal  Arany J.u. 728 hrsz. helyreállítás  befejezése</t>
  </si>
  <si>
    <t>TOP.3.2.1 Energetikai korszerűsítés pályázatból (iskola épületének külső hőszigetelése) befejezése</t>
  </si>
  <si>
    <t>Kossuth Lajos utca burkolat felújítása (támogatás 15.000.000 Ft)</t>
  </si>
  <si>
    <t>Arany J. úti vendégház tetőszerkezet felújítása</t>
  </si>
  <si>
    <t>Eredeti előirányzat</t>
  </si>
  <si>
    <t>Módosított előirányzat</t>
  </si>
  <si>
    <t>módosított</t>
  </si>
  <si>
    <t>E</t>
  </si>
  <si>
    <t>F</t>
  </si>
  <si>
    <t>G</t>
  </si>
  <si>
    <t>Védőnői szolgálat helyiségeinek felújítása</t>
  </si>
  <si>
    <t>Tornaterem (Nyílászárók felújítása, tető alatti dobozálás,bádogozás</t>
  </si>
  <si>
    <t xml:space="preserve">Béke utca páros oldali járda felújítása </t>
  </si>
  <si>
    <t>9.</t>
  </si>
  <si>
    <t>10.</t>
  </si>
  <si>
    <t>11.</t>
  </si>
  <si>
    <t>Kossuth és Béke utca felújításának pótmunkáira</t>
  </si>
  <si>
    <t>12.</t>
  </si>
  <si>
    <t>Teljesítés</t>
  </si>
  <si>
    <t>%</t>
  </si>
  <si>
    <t>H</t>
  </si>
  <si>
    <t>I</t>
  </si>
  <si>
    <t>Felújítási  kiadások teljesítése célonként</t>
  </si>
  <si>
    <t>Vis maior támogatásból Rózsadomb-Petőfi u. támfal helyreállítása - Műszaki szakvélemény</t>
  </si>
  <si>
    <t>Vis maior Kiskert u.-Kossuth u. árok helyreállítása - Műszaki szakvélemény</t>
  </si>
  <si>
    <t>13.</t>
  </si>
  <si>
    <t>14.</t>
  </si>
  <si>
    <t xml:space="preserve">   9. melléklet     9/2020. (VII.01.)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</si>
</sst>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41" fontId="0" fillId="0" borderId="20" xfId="0" applyNumberFormat="1" applyBorder="1" applyAlignment="1">
      <alignment/>
    </xf>
    <xf numFmtId="41" fontId="2" fillId="0" borderId="16" xfId="0" applyNumberFormat="1" applyFont="1" applyBorder="1" applyAlignment="1">
      <alignment/>
    </xf>
    <xf numFmtId="41" fontId="3" fillId="0" borderId="16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41" fontId="3" fillId="0" borderId="19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0" fillId="0" borderId="27" xfId="0" applyNumberFormat="1" applyBorder="1" applyAlignment="1">
      <alignment/>
    </xf>
    <xf numFmtId="0" fontId="0" fillId="0" borderId="28" xfId="0" applyBorder="1" applyAlignment="1">
      <alignment horizontal="center" vertical="center"/>
    </xf>
    <xf numFmtId="0" fontId="2" fillId="0" borderId="28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3" fillId="0" borderId="28" xfId="0" applyFont="1" applyBorder="1" applyAlignment="1">
      <alignment/>
    </xf>
    <xf numFmtId="1" fontId="0" fillId="0" borderId="31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 shrinkToFit="1"/>
    </xf>
    <xf numFmtId="0" fontId="2" fillId="0" borderId="43" xfId="0" applyFont="1" applyBorder="1" applyAlignment="1">
      <alignment horizontal="center" vertical="center" textRotation="90" shrinkToFit="1"/>
    </xf>
    <xf numFmtId="0" fontId="3" fillId="0" borderId="2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41" fontId="0" fillId="0" borderId="0" xfId="0" applyNumberForma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3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5.00390625" style="0" customWidth="1"/>
    <col min="8" max="8" width="14.7109375" style="0" customWidth="1"/>
    <col min="9" max="9" width="14.8515625" style="0" customWidth="1"/>
    <col min="10" max="10" width="15.00390625" style="0" customWidth="1"/>
    <col min="11" max="11" width="13.57421875" style="0" customWidth="1"/>
    <col min="12" max="12" width="15.140625" style="0" customWidth="1"/>
    <col min="13" max="13" width="13.57421875" style="0" bestFit="1" customWidth="1"/>
  </cols>
  <sheetData>
    <row r="3" spans="1:9" ht="15">
      <c r="A3" s="75" t="s">
        <v>53</v>
      </c>
      <c r="B3" s="75"/>
      <c r="C3" s="75"/>
      <c r="D3" s="75"/>
      <c r="E3" s="75"/>
      <c r="F3" s="75"/>
      <c r="G3" s="75"/>
      <c r="H3" s="75"/>
      <c r="I3" s="75"/>
    </row>
    <row r="4" ht="15">
      <c r="D4" s="1" t="s">
        <v>48</v>
      </c>
    </row>
    <row r="6" spans="1:9" ht="16.5" customHeight="1" thickBot="1">
      <c r="A6" s="1"/>
      <c r="I6" s="2" t="s">
        <v>25</v>
      </c>
    </row>
    <row r="7" spans="1:14" s="3" customFormat="1" ht="21" customHeight="1">
      <c r="A7" s="79"/>
      <c r="B7" s="86" t="s">
        <v>0</v>
      </c>
      <c r="C7" s="87"/>
      <c r="D7" s="87"/>
      <c r="E7" s="87"/>
      <c r="F7" s="88"/>
      <c r="G7" s="76" t="s">
        <v>30</v>
      </c>
      <c r="H7" s="77"/>
      <c r="I7" s="78"/>
      <c r="J7" s="76" t="s">
        <v>31</v>
      </c>
      <c r="K7" s="77"/>
      <c r="L7" s="77"/>
      <c r="M7" s="52"/>
      <c r="N7" s="53"/>
    </row>
    <row r="8" spans="1:14" s="3" customFormat="1" ht="17.25" customHeight="1" thickBot="1">
      <c r="A8" s="80"/>
      <c r="B8" s="89"/>
      <c r="C8" s="90"/>
      <c r="D8" s="90"/>
      <c r="E8" s="90"/>
      <c r="F8" s="91"/>
      <c r="G8" s="28" t="s">
        <v>1</v>
      </c>
      <c r="H8" s="28" t="s">
        <v>2</v>
      </c>
      <c r="I8" s="29" t="s">
        <v>3</v>
      </c>
      <c r="J8" s="28" t="s">
        <v>1</v>
      </c>
      <c r="K8" s="28" t="s">
        <v>2</v>
      </c>
      <c r="L8" s="44" t="s">
        <v>3</v>
      </c>
      <c r="M8" s="54" t="s">
        <v>44</v>
      </c>
      <c r="N8" s="55" t="s">
        <v>45</v>
      </c>
    </row>
    <row r="9" spans="1:14" s="23" customFormat="1" ht="17.25" customHeight="1" thickBot="1">
      <c r="A9" s="20"/>
      <c r="B9" s="21"/>
      <c r="C9" s="10"/>
      <c r="D9" s="10"/>
      <c r="E9" s="10"/>
      <c r="F9" s="22"/>
      <c r="G9" s="24" t="s">
        <v>14</v>
      </c>
      <c r="H9" s="25" t="s">
        <v>14</v>
      </c>
      <c r="I9" s="27" t="s">
        <v>14</v>
      </c>
      <c r="J9" s="24" t="s">
        <v>32</v>
      </c>
      <c r="K9" s="25" t="s">
        <v>32</v>
      </c>
      <c r="L9" s="45" t="s">
        <v>32</v>
      </c>
      <c r="M9" s="65"/>
      <c r="N9" s="66"/>
    </row>
    <row r="10" spans="1:14" s="3" customFormat="1" ht="14.25" customHeight="1" thickBot="1">
      <c r="A10" s="59"/>
      <c r="B10" s="60"/>
      <c r="C10" s="61"/>
      <c r="D10" s="61" t="s">
        <v>4</v>
      </c>
      <c r="E10" s="61"/>
      <c r="F10" s="62"/>
      <c r="G10" s="63" t="s">
        <v>5</v>
      </c>
      <c r="H10" s="64" t="s">
        <v>6</v>
      </c>
      <c r="I10" s="63" t="s">
        <v>7</v>
      </c>
      <c r="J10" s="63" t="s">
        <v>33</v>
      </c>
      <c r="K10" s="64" t="s">
        <v>34</v>
      </c>
      <c r="L10" s="43" t="s">
        <v>35</v>
      </c>
      <c r="M10" s="67" t="s">
        <v>46</v>
      </c>
      <c r="N10" s="68" t="s">
        <v>47</v>
      </c>
    </row>
    <row r="11" spans="1:14" s="3" customFormat="1" ht="30.75" customHeight="1">
      <c r="A11" s="4" t="s">
        <v>13</v>
      </c>
      <c r="B11" s="92" t="s">
        <v>26</v>
      </c>
      <c r="C11" s="93"/>
      <c r="D11" s="93"/>
      <c r="E11" s="93"/>
      <c r="F11" s="93"/>
      <c r="G11" s="56">
        <v>23713750</v>
      </c>
      <c r="H11" s="56">
        <v>6402713</v>
      </c>
      <c r="I11" s="56">
        <f aca="true" t="shared" si="0" ref="I11:I20">SUM(G11:H11)</f>
        <v>30116463</v>
      </c>
      <c r="J11" s="56">
        <v>23713750</v>
      </c>
      <c r="K11" s="56">
        <v>6402713</v>
      </c>
      <c r="L11" s="57">
        <f aca="true" t="shared" si="1" ref="L11:L23">SUM(J11:K11)</f>
        <v>30116463</v>
      </c>
      <c r="M11" s="58">
        <v>23881150</v>
      </c>
      <c r="N11" s="69">
        <f>M11/L11*100</f>
        <v>79.29599833818467</v>
      </c>
    </row>
    <row r="12" spans="1:14" s="3" customFormat="1" ht="30.75" customHeight="1">
      <c r="A12" s="4" t="s">
        <v>15</v>
      </c>
      <c r="B12" s="104" t="s">
        <v>49</v>
      </c>
      <c r="C12" s="105"/>
      <c r="D12" s="105"/>
      <c r="E12" s="105"/>
      <c r="F12" s="106"/>
      <c r="G12" s="56"/>
      <c r="H12" s="56"/>
      <c r="I12" s="56"/>
      <c r="J12" s="56"/>
      <c r="K12" s="56"/>
      <c r="L12" s="57"/>
      <c r="M12" s="58">
        <v>190500</v>
      </c>
      <c r="N12" s="69"/>
    </row>
    <row r="13" spans="1:14" s="3" customFormat="1" ht="30.75" customHeight="1">
      <c r="A13" s="4" t="s">
        <v>16</v>
      </c>
      <c r="B13" s="107" t="s">
        <v>50</v>
      </c>
      <c r="C13" s="108"/>
      <c r="D13" s="108"/>
      <c r="E13" s="108"/>
      <c r="F13" s="109"/>
      <c r="G13" s="56"/>
      <c r="H13" s="56"/>
      <c r="I13" s="56"/>
      <c r="J13" s="56"/>
      <c r="K13" s="56"/>
      <c r="L13" s="57"/>
      <c r="M13" s="58">
        <v>190500</v>
      </c>
      <c r="N13" s="69"/>
    </row>
    <row r="14" spans="1:14" s="3" customFormat="1" ht="27" customHeight="1">
      <c r="A14" s="4" t="s">
        <v>17</v>
      </c>
      <c r="B14" s="82" t="s">
        <v>23</v>
      </c>
      <c r="C14" s="83"/>
      <c r="D14" s="83"/>
      <c r="E14" s="83"/>
      <c r="F14" s="84"/>
      <c r="G14" s="30">
        <v>15949606</v>
      </c>
      <c r="H14" s="30">
        <v>4306394</v>
      </c>
      <c r="I14" s="30">
        <f t="shared" si="0"/>
        <v>20256000</v>
      </c>
      <c r="J14" s="30">
        <v>22870850</v>
      </c>
      <c r="K14" s="30">
        <v>6175130</v>
      </c>
      <c r="L14" s="46">
        <f t="shared" si="1"/>
        <v>29045980</v>
      </c>
      <c r="M14" s="50">
        <v>7777696</v>
      </c>
      <c r="N14" s="69">
        <f aca="true" t="shared" si="2" ref="N14:N24">M14/L14*100</f>
        <v>26.77718568972367</v>
      </c>
    </row>
    <row r="15" spans="1:14" s="3" customFormat="1" ht="39" customHeight="1">
      <c r="A15" s="4" t="s">
        <v>18</v>
      </c>
      <c r="B15" s="82" t="s">
        <v>24</v>
      </c>
      <c r="C15" s="83"/>
      <c r="D15" s="83"/>
      <c r="E15" s="83"/>
      <c r="F15" s="84"/>
      <c r="G15" s="30">
        <v>38727257</v>
      </c>
      <c r="H15" s="30">
        <v>10456360</v>
      </c>
      <c r="I15" s="30">
        <f t="shared" si="0"/>
        <v>49183617</v>
      </c>
      <c r="J15" s="30">
        <v>38727257</v>
      </c>
      <c r="K15" s="30">
        <v>2572371</v>
      </c>
      <c r="L15" s="46">
        <f t="shared" si="1"/>
        <v>41299628</v>
      </c>
      <c r="M15" s="50">
        <v>15977978</v>
      </c>
      <c r="N15" s="69">
        <f t="shared" si="2"/>
        <v>38.687946535499066</v>
      </c>
    </row>
    <row r="16" spans="1:14" s="3" customFormat="1" ht="31.5" customHeight="1">
      <c r="A16" s="4" t="s">
        <v>19</v>
      </c>
      <c r="B16" s="82" t="s">
        <v>27</v>
      </c>
      <c r="C16" s="83"/>
      <c r="D16" s="83"/>
      <c r="E16" s="83"/>
      <c r="F16" s="84"/>
      <c r="G16" s="31">
        <v>3524125</v>
      </c>
      <c r="H16" s="31">
        <v>951514</v>
      </c>
      <c r="I16" s="30">
        <f t="shared" si="0"/>
        <v>4475639</v>
      </c>
      <c r="J16" s="31">
        <v>3524125</v>
      </c>
      <c r="K16" s="31">
        <v>951514</v>
      </c>
      <c r="L16" s="46">
        <f t="shared" si="1"/>
        <v>4475639</v>
      </c>
      <c r="M16" s="50"/>
      <c r="N16" s="69">
        <f t="shared" si="2"/>
        <v>0</v>
      </c>
    </row>
    <row r="17" spans="1:14" s="3" customFormat="1" ht="33" customHeight="1">
      <c r="A17" s="4" t="s">
        <v>20</v>
      </c>
      <c r="B17" s="82" t="s">
        <v>28</v>
      </c>
      <c r="C17" s="83"/>
      <c r="D17" s="83"/>
      <c r="E17" s="83"/>
      <c r="F17" s="84"/>
      <c r="G17" s="31">
        <v>19626560</v>
      </c>
      <c r="H17" s="31">
        <v>5299171</v>
      </c>
      <c r="I17" s="31">
        <f t="shared" si="0"/>
        <v>24925731</v>
      </c>
      <c r="J17" s="31">
        <v>16482150</v>
      </c>
      <c r="K17" s="31">
        <v>4450180</v>
      </c>
      <c r="L17" s="47">
        <f t="shared" si="1"/>
        <v>20932330</v>
      </c>
      <c r="M17" s="50">
        <v>20933410</v>
      </c>
      <c r="N17" s="69">
        <f t="shared" si="2"/>
        <v>100.00515948296247</v>
      </c>
    </row>
    <row r="18" spans="1:14" s="3" customFormat="1" ht="33" customHeight="1">
      <c r="A18" s="4" t="s">
        <v>21</v>
      </c>
      <c r="B18" s="82" t="s">
        <v>42</v>
      </c>
      <c r="C18" s="83"/>
      <c r="D18" s="83"/>
      <c r="E18" s="83"/>
      <c r="F18" s="84"/>
      <c r="G18" s="31"/>
      <c r="H18" s="31"/>
      <c r="I18" s="31"/>
      <c r="J18" s="31">
        <v>3937008</v>
      </c>
      <c r="K18" s="31">
        <v>1062992</v>
      </c>
      <c r="L18" s="47">
        <f t="shared" si="1"/>
        <v>5000000</v>
      </c>
      <c r="M18" s="50">
        <v>362903</v>
      </c>
      <c r="N18" s="69">
        <f t="shared" si="2"/>
        <v>7.2580599999999995</v>
      </c>
    </row>
    <row r="19" spans="1:14" s="3" customFormat="1" ht="21.75" customHeight="1">
      <c r="A19" s="4" t="s">
        <v>39</v>
      </c>
      <c r="B19" s="101" t="s">
        <v>22</v>
      </c>
      <c r="C19" s="102"/>
      <c r="D19" s="102"/>
      <c r="E19" s="102"/>
      <c r="F19" s="103"/>
      <c r="G19" s="31">
        <v>5591549</v>
      </c>
      <c r="H19" s="32">
        <v>1509718</v>
      </c>
      <c r="I19" s="31">
        <f t="shared" si="0"/>
        <v>7101267</v>
      </c>
      <c r="J19" s="31">
        <v>5878080</v>
      </c>
      <c r="K19" s="32">
        <v>1587082</v>
      </c>
      <c r="L19" s="47">
        <f t="shared" si="1"/>
        <v>7465162</v>
      </c>
      <c r="M19" s="50">
        <v>7465162</v>
      </c>
      <c r="N19" s="69">
        <f t="shared" si="2"/>
        <v>100</v>
      </c>
    </row>
    <row r="20" spans="1:14" s="1" customFormat="1" ht="15.75" customHeight="1">
      <c r="A20" s="4" t="s">
        <v>40</v>
      </c>
      <c r="B20" s="73" t="s">
        <v>29</v>
      </c>
      <c r="C20" s="74"/>
      <c r="D20" s="74"/>
      <c r="E20" s="74"/>
      <c r="F20" s="74"/>
      <c r="G20" s="40"/>
      <c r="H20" s="37"/>
      <c r="I20" s="38">
        <f t="shared" si="0"/>
        <v>0</v>
      </c>
      <c r="J20" s="36">
        <v>393700</v>
      </c>
      <c r="K20" s="39">
        <v>106300</v>
      </c>
      <c r="L20" s="48">
        <f t="shared" si="1"/>
        <v>500000</v>
      </c>
      <c r="M20" s="51"/>
      <c r="N20" s="69">
        <f t="shared" si="2"/>
        <v>0</v>
      </c>
    </row>
    <row r="21" spans="1:14" s="1" customFormat="1" ht="15.75" customHeight="1">
      <c r="A21" s="4" t="s">
        <v>41</v>
      </c>
      <c r="B21" s="73" t="s">
        <v>36</v>
      </c>
      <c r="C21" s="74"/>
      <c r="D21" s="74"/>
      <c r="E21" s="74"/>
      <c r="F21" s="81"/>
      <c r="G21" s="37"/>
      <c r="H21" s="41"/>
      <c r="I21" s="30"/>
      <c r="J21" s="39">
        <v>4440945</v>
      </c>
      <c r="K21" s="39">
        <v>1164055</v>
      </c>
      <c r="L21" s="46">
        <f t="shared" si="1"/>
        <v>5605000</v>
      </c>
      <c r="M21" s="70">
        <v>5381457</v>
      </c>
      <c r="N21" s="69">
        <f t="shared" si="2"/>
        <v>96.01172167707404</v>
      </c>
    </row>
    <row r="22" spans="1:14" s="1" customFormat="1" ht="27.75" customHeight="1">
      <c r="A22" s="4" t="s">
        <v>43</v>
      </c>
      <c r="B22" s="73" t="s">
        <v>37</v>
      </c>
      <c r="C22" s="74"/>
      <c r="D22" s="74"/>
      <c r="E22" s="74"/>
      <c r="F22" s="81"/>
      <c r="G22" s="37"/>
      <c r="H22" s="41"/>
      <c r="I22" s="30"/>
      <c r="J22" s="39">
        <v>3000000</v>
      </c>
      <c r="K22" s="39">
        <v>810000</v>
      </c>
      <c r="L22" s="46">
        <f t="shared" si="1"/>
        <v>3810000</v>
      </c>
      <c r="M22" s="70">
        <v>3810000</v>
      </c>
      <c r="N22" s="69">
        <f t="shared" si="2"/>
        <v>100</v>
      </c>
    </row>
    <row r="23" spans="1:14" s="1" customFormat="1" ht="15.75" customHeight="1" thickBot="1">
      <c r="A23" s="4" t="s">
        <v>51</v>
      </c>
      <c r="B23" s="98" t="s">
        <v>38</v>
      </c>
      <c r="C23" s="99"/>
      <c r="D23" s="99"/>
      <c r="E23" s="99"/>
      <c r="F23" s="100"/>
      <c r="G23" s="34"/>
      <c r="H23" s="42"/>
      <c r="I23" s="27"/>
      <c r="J23" s="35">
        <v>19446639</v>
      </c>
      <c r="K23" s="35">
        <v>5250592</v>
      </c>
      <c r="L23" s="46">
        <f t="shared" si="1"/>
        <v>24697231</v>
      </c>
      <c r="M23" s="51"/>
      <c r="N23" s="71">
        <f t="shared" si="2"/>
        <v>0</v>
      </c>
    </row>
    <row r="24" spans="1:14" ht="15.75" thickBot="1">
      <c r="A24" s="4" t="s">
        <v>52</v>
      </c>
      <c r="B24" s="95" t="s">
        <v>8</v>
      </c>
      <c r="C24" s="95"/>
      <c r="D24" s="95"/>
      <c r="E24" s="95"/>
      <c r="F24" s="95"/>
      <c r="G24" s="33">
        <f>G11+G14+G15+G16+G17+G19</f>
        <v>107132847</v>
      </c>
      <c r="H24" s="33">
        <f>H11+H14+H15+H16+H17+H19</f>
        <v>28925870</v>
      </c>
      <c r="I24" s="33">
        <f>I11+I14+I15+I16+I17+I19</f>
        <v>136058717</v>
      </c>
      <c r="J24" s="33">
        <f>J11+J14+J15+J16+J17+J19+J20+J21+J22+J23</f>
        <v>138477496</v>
      </c>
      <c r="K24" s="33">
        <f>K11+K14+K15+K16+K17+K19+K20+K21+K22+K23</f>
        <v>29469937</v>
      </c>
      <c r="L24" s="49">
        <f>L11+L14+L15+L16+L17+L18+L19+L20+L21+L22+L23</f>
        <v>172947433</v>
      </c>
      <c r="M24" s="49">
        <f>M11+M12+M13+M14+M15+M16+M17+M18+M19+M20+M21+M22+M23</f>
        <v>85970756</v>
      </c>
      <c r="N24" s="72">
        <f t="shared" si="2"/>
        <v>49.70918302094718</v>
      </c>
    </row>
    <row r="25" spans="1:9" ht="15">
      <c r="A25" s="6"/>
      <c r="G25" s="5"/>
      <c r="H25" s="5"/>
      <c r="I25" s="5"/>
    </row>
    <row r="26" spans="1:9" ht="15">
      <c r="A26" s="10"/>
      <c r="G26" s="12"/>
      <c r="H26" s="13"/>
      <c r="I26" s="12"/>
    </row>
    <row r="27" spans="1:9" ht="15">
      <c r="A27" s="10"/>
      <c r="B27" s="11"/>
      <c r="C27" s="11"/>
      <c r="D27" s="11"/>
      <c r="E27" s="11"/>
      <c r="F27" s="11"/>
      <c r="G27" s="26"/>
      <c r="H27" s="16"/>
      <c r="I27" s="15"/>
    </row>
    <row r="28" spans="1:9" ht="15">
      <c r="A28" s="10"/>
      <c r="B28" s="14"/>
      <c r="C28" s="85" t="s">
        <v>9</v>
      </c>
      <c r="D28" s="94"/>
      <c r="E28" s="94"/>
      <c r="F28" s="94"/>
      <c r="G28" s="96" t="s">
        <v>11</v>
      </c>
      <c r="H28" s="96"/>
      <c r="I28" s="7"/>
    </row>
    <row r="29" spans="1:9" ht="15">
      <c r="A29" s="11"/>
      <c r="B29" s="14"/>
      <c r="C29" s="85" t="s">
        <v>10</v>
      </c>
      <c r="D29" s="85"/>
      <c r="E29" s="85"/>
      <c r="F29" s="85"/>
      <c r="G29" s="97" t="s">
        <v>12</v>
      </c>
      <c r="H29" s="97"/>
      <c r="I29" s="19"/>
    </row>
    <row r="30" spans="1:9" ht="15">
      <c r="A30" s="8"/>
      <c r="B30" s="17"/>
      <c r="C30" s="18"/>
      <c r="D30" s="17"/>
      <c r="E30" s="17"/>
      <c r="F30" s="17"/>
      <c r="G30" s="9"/>
      <c r="H30" s="9"/>
      <c r="I30" s="9"/>
    </row>
    <row r="31" spans="1:9" ht="15">
      <c r="A31" s="8"/>
      <c r="B31" s="8"/>
      <c r="C31" s="8"/>
      <c r="D31" s="8"/>
      <c r="E31" s="8"/>
      <c r="F31" s="8"/>
      <c r="G31" s="9"/>
      <c r="H31" s="9"/>
      <c r="I31" s="9"/>
    </row>
    <row r="32" spans="1:9" s="1" customFormat="1" ht="24.75" customHeight="1">
      <c r="A32" s="17"/>
      <c r="B32" s="8"/>
      <c r="C32" s="8"/>
      <c r="D32" s="8"/>
      <c r="E32" s="8"/>
      <c r="F32" s="8"/>
      <c r="G32" s="19"/>
      <c r="H32" s="19"/>
      <c r="I32" s="19"/>
    </row>
    <row r="33" spans="2:6" ht="15">
      <c r="B33" s="17"/>
      <c r="C33" s="17"/>
      <c r="D33" s="17"/>
      <c r="E33" s="17"/>
      <c r="F33" s="17"/>
    </row>
  </sheetData>
  <sheetProtection/>
  <mergeCells count="23">
    <mergeCell ref="J7:L7"/>
    <mergeCell ref="B16:F16"/>
    <mergeCell ref="B19:F19"/>
    <mergeCell ref="B17:F17"/>
    <mergeCell ref="B14:F14"/>
    <mergeCell ref="B12:F12"/>
    <mergeCell ref="B13:F13"/>
    <mergeCell ref="C29:F29"/>
    <mergeCell ref="B7:F8"/>
    <mergeCell ref="B11:F11"/>
    <mergeCell ref="C28:F28"/>
    <mergeCell ref="B24:F24"/>
    <mergeCell ref="G28:H28"/>
    <mergeCell ref="G29:H29"/>
    <mergeCell ref="B22:F22"/>
    <mergeCell ref="B23:F23"/>
    <mergeCell ref="B15:F15"/>
    <mergeCell ref="B20:F20"/>
    <mergeCell ref="A3:I3"/>
    <mergeCell ref="G7:I7"/>
    <mergeCell ref="A7:A8"/>
    <mergeCell ref="B21:F21"/>
    <mergeCell ref="B18:F18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2020-07-02T08:50:20Z</cp:lastPrinted>
  <dcterms:created xsi:type="dcterms:W3CDTF">2012-02-02T13:23:32Z</dcterms:created>
  <dcterms:modified xsi:type="dcterms:W3CDTF">2020-07-02T08:50:26Z</dcterms:modified>
  <cp:category/>
  <cp:version/>
  <cp:contentType/>
  <cp:contentStatus/>
</cp:coreProperties>
</file>