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19200" windowHeight="6465"/>
  </bookViews>
  <sheets>
    <sheet name="2.melléklet" sheetId="1" r:id="rId1"/>
  </sheets>
  <externalReferences>
    <externalReference r:id="rId2"/>
    <externalReference r:id="rId3"/>
    <externalReference r:id="rId4"/>
  </externalReferences>
  <definedNames>
    <definedName name="_xlnm.Print_Titles" localSheetId="0">'2.melléklet'!$1:$2</definedName>
    <definedName name="_xlnm.Print_Area" localSheetId="0">'2.melléklet'!$B$1:$F$70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4" i="1"/>
  <c r="F41" i="1"/>
  <c r="F40" i="1"/>
  <c r="F39" i="1"/>
  <c r="F38" i="1"/>
  <c r="F37" i="1"/>
  <c r="F36" i="1"/>
  <c r="F34" i="1"/>
  <c r="F31" i="1"/>
  <c r="F28" i="1"/>
  <c r="F27" i="1"/>
  <c r="F22" i="1"/>
  <c r="F20" i="1"/>
  <c r="F16" i="1"/>
  <c r="F14" i="1"/>
  <c r="F8" i="1"/>
  <c r="F7" i="1"/>
  <c r="F6" i="1"/>
  <c r="F5" i="1"/>
  <c r="F4" i="1"/>
  <c r="F3" i="1"/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H33" i="1"/>
  <c r="G33" i="1"/>
  <c r="F33" i="1"/>
  <c r="H24" i="1"/>
  <c r="G24" i="1"/>
  <c r="F24" i="1"/>
  <c r="H21" i="1"/>
  <c r="G21" i="1"/>
  <c r="F21" i="1"/>
  <c r="H9" i="1"/>
  <c r="H15" i="1" s="1"/>
  <c r="G9" i="1"/>
  <c r="G15" i="1" s="1"/>
  <c r="F9" i="1"/>
  <c r="F15" i="1" s="1"/>
  <c r="F35" i="1" l="1"/>
  <c r="F70" i="1" s="1"/>
  <c r="H35" i="1"/>
  <c r="G35" i="1"/>
  <c r="G70" i="1" s="1"/>
  <c r="H70" i="1"/>
  <c r="E69" i="1"/>
  <c r="E63" i="1"/>
  <c r="E57" i="1"/>
  <c r="E48" i="1"/>
  <c r="E45" i="1"/>
  <c r="E33" i="1"/>
  <c r="E24" i="1"/>
  <c r="E35" i="1" s="1"/>
  <c r="E21" i="1"/>
  <c r="E15" i="1"/>
  <c r="E9" i="1"/>
  <c r="E51" i="1" l="1"/>
  <c r="E70" i="1" s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<sst xmlns="http://schemas.openxmlformats.org/spreadsheetml/2006/main" count="208" uniqueCount="208">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</sst>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El&#337;terjeszt&#233;s/2019/december/ktg_mod/kapoly/2.1%20mell&#233;klet%20-%20Az%20&#246;nkorm&#225;nyzat%202019.&#233;vi%20k&#246;lts&#233;gvet&#233;si%20bev&#233;tele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El&#337;terjeszt&#233;s/2019/december/ktg_mod/kapoly/2.2%20mell&#233;klet%20-%20KH%202019.&#233;vi%20k&#246;lts&#233;gvet&#233;si%20bev&#233;tele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El&#337;terjeszt&#233;s/2019/december/ktg_mod/kapoly/2.3%20mell&#233;klet%20-%20Az%20&#246;nkorm&#225;nyzat%20k&#246;lts&#233;gvet&#233;si%20szerv&#233;nek%202019.&#233;vi%20k&#246;lts&#233;gvet&#233;si%20bev&#233;tel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melléklet"/>
    </sheetNames>
    <sheetDataSet>
      <sheetData sheetId="0">
        <row r="3">
          <cell r="F3">
            <v>48216957</v>
          </cell>
        </row>
        <row r="4">
          <cell r="F4">
            <v>13138350</v>
          </cell>
        </row>
        <row r="5">
          <cell r="F5">
            <v>11281185</v>
          </cell>
        </row>
        <row r="6">
          <cell r="F6">
            <v>1800000</v>
          </cell>
        </row>
        <row r="7">
          <cell r="F7">
            <v>10015000</v>
          </cell>
        </row>
        <row r="8">
          <cell r="F8">
            <v>514032</v>
          </cell>
        </row>
        <row r="14">
          <cell r="F14">
            <v>11624021</v>
          </cell>
        </row>
        <row r="16">
          <cell r="F16">
            <v>2400000</v>
          </cell>
        </row>
        <row r="20">
          <cell r="F20">
            <v>29977854</v>
          </cell>
        </row>
        <row r="22">
          <cell r="F22">
            <v>0</v>
          </cell>
        </row>
        <row r="27">
          <cell r="F27">
            <v>1963909</v>
          </cell>
        </row>
        <row r="28">
          <cell r="F28">
            <v>39541249</v>
          </cell>
        </row>
        <row r="31">
          <cell r="F31">
            <v>2300000</v>
          </cell>
        </row>
        <row r="34">
          <cell r="F34">
            <v>610000</v>
          </cell>
        </row>
        <row r="36">
          <cell r="F36">
            <v>800000</v>
          </cell>
        </row>
        <row r="37">
          <cell r="F37">
            <v>800000</v>
          </cell>
        </row>
        <row r="38">
          <cell r="F38">
            <v>0</v>
          </cell>
        </row>
        <row r="39">
          <cell r="F39">
            <v>1000000</v>
          </cell>
        </row>
        <row r="40">
          <cell r="F40">
            <v>135000</v>
          </cell>
        </row>
        <row r="41">
          <cell r="F41">
            <v>0</v>
          </cell>
        </row>
        <row r="44">
          <cell r="F44">
            <v>95000</v>
          </cell>
        </row>
        <row r="50">
          <cell r="F50">
            <v>440000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melléklet"/>
    </sheetNames>
    <sheetDataSet>
      <sheetData sheetId="0">
        <row r="14">
          <cell r="E14">
            <v>12649817</v>
          </cell>
        </row>
        <row r="36">
          <cell r="E36">
            <v>0</v>
          </cell>
        </row>
        <row r="37">
          <cell r="E37">
            <v>58000</v>
          </cell>
        </row>
        <row r="38">
          <cell r="E38">
            <v>428000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4">
          <cell r="E44">
            <v>300</v>
          </cell>
        </row>
        <row r="50">
          <cell r="E50">
            <v>12000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melléklet"/>
    </sheetNames>
    <sheetDataSet>
      <sheetData sheetId="0">
        <row r="14">
          <cell r="E14">
            <v>1501063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80000</v>
          </cell>
        </row>
        <row r="41">
          <cell r="E41">
            <v>0</v>
          </cell>
        </row>
        <row r="44">
          <cell r="E44">
            <v>0</v>
          </cell>
        </row>
        <row r="50">
          <cell r="E50">
            <v>55000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F55" sqref="F55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42578125" style="10" customWidth="1"/>
    <col min="7" max="8" width="12.42578125" style="10" hidden="1" customWidth="1"/>
    <col min="9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8" ht="15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48216957</v>
      </c>
      <c r="F3" s="6">
        <f>'[1]2.melléklet'!$F$3</f>
        <v>48216957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13138350</v>
      </c>
      <c r="F4" s="6">
        <f>'[1]2.melléklet'!$F$4</f>
        <v>13138350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11281185</v>
      </c>
      <c r="F5" s="6">
        <f>'[1]2.melléklet'!$F$5</f>
        <v>11281185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f>'[1]2.melléklet'!$F$6</f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f>'[1]2.melléklet'!$F$7</f>
        <v>10015000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f>'[1]2.melléklet'!$F$8</f>
        <v>514032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74436492</v>
      </c>
      <c r="F9" s="25">
        <f t="shared" ref="F9:H9" si="0">SUM(F3:F8)</f>
        <v>84965524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6914058</v>
      </c>
      <c r="F14" s="6">
        <f>'[1]2.melléklet'!$F$14+'[2]2.melléklet'!$E$14+'[3]2.melléklet'!$E$14</f>
        <v>25774901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81350550</v>
      </c>
      <c r="F15" s="18">
        <f t="shared" ref="F15:H15" si="1">SUM(F9:F14)</f>
        <v>110740425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f>'[1]2.melléklet'!$F$16</f>
        <v>2400000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15000000</v>
      </c>
      <c r="F20" s="6">
        <f>'[1]2.melléklet'!$F$20</f>
        <v>29977854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15000000</v>
      </c>
      <c r="F21" s="18">
        <f t="shared" ref="F21:H21" si="2">SUM(F16:F20)</f>
        <v>32377854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f>'[1]2.melléklet'!$F$22</f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f>'[1]2.melléklet'!$F$27</f>
        <v>1963909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19500000</v>
      </c>
      <c r="F28" s="6">
        <f>'[1]2.melléklet'!$F$28</f>
        <v>39541249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2300000</v>
      </c>
      <c r="F31" s="6">
        <f>'[1]2.melléklet'!$F$31</f>
        <v>2300000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21800000</v>
      </c>
      <c r="F33" s="25">
        <f t="shared" ref="F33:H33" si="4">SUM(F28:F32)</f>
        <v>41841249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f>'[1]2.melléklet'!$F$34</f>
        <v>610000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23780000</v>
      </c>
      <c r="F35" s="18">
        <f t="shared" ref="F35:H35" si="5">F24+F25+F26+F27+F33+F34</f>
        <v>44415158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f>'[1]2.melléklet'!$F$36+'[2]2.melléklet'!$E$36+'[3]2.melléklet'!$E$36</f>
        <v>800000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f>'[1]2.melléklet'!$F$37+'[2]2.melléklet'!$E$37+'[3]2.melléklet'!$E$37</f>
        <v>858000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f>'[1]2.melléklet'!$F$38+'[2]2.melléklet'!$E$38+'[3]2.melléklet'!$E$38</f>
        <v>428000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f>'[1]2.melléklet'!$F$39+'[2]2.melléklet'!$E$39+'[3]2.melléklet'!$E$39</f>
        <v>1000000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f>'[1]2.melléklet'!$F$40+'[2]2.melléklet'!$E$40+'[3]2.melléklet'!$E$40</f>
        <v>215000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f>'[1]2.melléklet'!$F$41+'[2]2.melléklet'!$E$41+'[3]2.melléklet'!$E$41</f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75000</v>
      </c>
      <c r="F44" s="6">
        <f>'[1]2.melléklet'!$F$44+'[2]2.melléklet'!$E$44+'[3]2.melléklet'!$E$44</f>
        <v>95300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75000</v>
      </c>
      <c r="F45" s="25">
        <f t="shared" ref="F45:H45" si="6">SUM(F43:F44)</f>
        <v>95300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f>'[1]2.melléklet'!$F$50+'[2]2.melléklet'!$E$50+'[3]2.melléklet'!$E$50</f>
        <v>507000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75000</v>
      </c>
      <c r="F51" s="18">
        <f t="shared" ref="F51:H51" si="8">F36+F37+F38+F39+F40+F41+F42+F45+F48+F49+F50</f>
        <v>3903300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10000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10000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96000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100000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196000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10000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10000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120205550</v>
      </c>
      <c r="F70" s="18">
        <f t="shared" ref="F70:H70" si="12">F15+F21+F35+F51+F57+F63+F69</f>
        <v>191652737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 melléklet
a 11/2019. (XII.31.)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2019-11-28T08:44:55Z</cp:lastPrinted>
  <dcterms:created xsi:type="dcterms:W3CDTF">2019-02-06T16:32:53Z</dcterms:created>
  <dcterms:modified xsi:type="dcterms:W3CDTF">2019-12-30T11:39:26Z</dcterms:modified>
</cp:coreProperties>
</file>