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.3. áll. fel.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'1.3. áll. fel. '!$A$3:$F$161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C18" i="1"/>
  <c r="C68" i="1" s="1"/>
  <c r="C93" i="1" s="1"/>
  <c r="D18" i="1"/>
  <c r="E18" i="1"/>
  <c r="C25" i="1"/>
  <c r="D25" i="1"/>
  <c r="E25" i="1"/>
  <c r="C32" i="1"/>
  <c r="D32" i="1"/>
  <c r="E39" i="1"/>
  <c r="E32" i="1" s="1"/>
  <c r="F32" i="1" s="1"/>
  <c r="C40" i="1"/>
  <c r="D40" i="1"/>
  <c r="E40" i="1"/>
  <c r="C52" i="1"/>
  <c r="D52" i="1"/>
  <c r="E52" i="1"/>
  <c r="C58" i="1"/>
  <c r="D58" i="1"/>
  <c r="E58" i="1"/>
  <c r="C63" i="1"/>
  <c r="D63" i="1"/>
  <c r="E63" i="1"/>
  <c r="D68" i="1"/>
  <c r="D69" i="1"/>
  <c r="E69" i="1"/>
  <c r="C78" i="1"/>
  <c r="D78" i="1"/>
  <c r="D92" i="1" s="1"/>
  <c r="D93" i="1" s="1"/>
  <c r="E78" i="1"/>
  <c r="D81" i="1"/>
  <c r="E81" i="1"/>
  <c r="C92" i="1"/>
  <c r="E92" i="1"/>
  <c r="E100" i="1"/>
  <c r="F100" i="1"/>
  <c r="E101" i="1"/>
  <c r="F101" i="1"/>
  <c r="E102" i="1"/>
  <c r="F102" i="1"/>
  <c r="C104" i="1"/>
  <c r="C99" i="1" s="1"/>
  <c r="C134" i="1" s="1"/>
  <c r="D104" i="1"/>
  <c r="D99" i="1" s="1"/>
  <c r="D134" i="1" s="1"/>
  <c r="D160" i="1" s="1"/>
  <c r="E104" i="1"/>
  <c r="C120" i="1"/>
  <c r="D120" i="1"/>
  <c r="E120" i="1"/>
  <c r="C135" i="1"/>
  <c r="D135" i="1"/>
  <c r="E135" i="1"/>
  <c r="C139" i="1"/>
  <c r="C159" i="1" s="1"/>
  <c r="D139" i="1"/>
  <c r="E139" i="1"/>
  <c r="E159" i="1" s="1"/>
  <c r="C146" i="1"/>
  <c r="D146" i="1"/>
  <c r="E146" i="1"/>
  <c r="C151" i="1"/>
  <c r="D151" i="1"/>
  <c r="E151" i="1"/>
  <c r="D159" i="1"/>
  <c r="E99" i="1" l="1"/>
  <c r="E68" i="1"/>
  <c r="C160" i="1"/>
  <c r="E134" i="1"/>
  <c r="E160" i="1" s="1"/>
  <c r="F160" i="1" s="1"/>
  <c r="F99" i="1"/>
  <c r="F134" i="1" s="1"/>
  <c r="E93" i="1" l="1"/>
  <c r="F93" i="1" s="1"/>
  <c r="F68" i="1"/>
</calcChain>
</file>

<file path=xl/sharedStrings.xml><?xml version="1.0" encoding="utf-8"?>
<sst xmlns="http://schemas.openxmlformats.org/spreadsheetml/2006/main" count="317" uniqueCount="270">
  <si>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</si>
  <si>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</si>
  <si>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</si>
  <si>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</si>
  <si>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</si>
  <si>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</si>
  <si>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</si>
  <si>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</si>
  <si>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</si>
  <si>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</si>
  <si>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</si>
  <si>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</si>
  <si>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</si>
  <si>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</si>
  <si>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</si>
  <si>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</si>
  <si>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</si>
  <si>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</si>
  <si>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</si>
  <si>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</si>
  <si>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 xml:space="preserve"> Pénzügyi lízing kiadásai</t>
  </si>
  <si>
    <t>6.4.</t>
  </si>
  <si>
    <t xml:space="preserve"> Pénzeszközök betétként elhelyezése 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</si>
  <si>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</si>
  <si>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</si>
  <si>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</si>
  <si>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</si>
  <si>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</si>
  <si>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</si>
  <si>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</si>
  <si>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</si>
  <si>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</si>
  <si>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</si>
  <si>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</si>
  <si>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</si>
  <si>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</si>
  <si>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</si>
  <si>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</si>
  <si>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</si>
  <si>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</si>
  <si>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</si>
  <si>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</si>
  <si>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</si>
  <si>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</si>
  <si>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 xml:space="preserve">   Rövid lejáratú hitelek, kölcsönök törlesztése</t>
  </si>
  <si>
    <t>4.3.</t>
  </si>
  <si>
    <t xml:space="preserve">   Likviditási célú hitelek, kölcsönök törlesztése pénzügyi vállalkozásnak</t>
  </si>
  <si>
    <t>4.2.</t>
  </si>
  <si>
    <t xml:space="preserve">   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</si>
  <si>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</si>
  <si>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</si>
  <si>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</si>
  <si>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</si>
  <si>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 xml:space="preserve">   - Egyéb felh. célú támogatások államháztartáson kívülre</t>
  </si>
  <si>
    <t>2.13.</t>
  </si>
  <si>
    <t xml:space="preserve">   - Lakástámogatás</t>
  </si>
  <si>
    <t>2.12.</t>
  </si>
  <si>
    <t xml:space="preserve">   - Visszatérítendő tám.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</si>
  <si>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</si>
  <si>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</si>
  <si>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</si>
  <si>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</si>
  <si>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</si>
  <si>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tám. kölcsönök törlesztése ÁH-n belülre</t>
  </si>
  <si>
    <t>2.8.</t>
  </si>
  <si>
    <t xml:space="preserve">   - Visszatérítendő támogatások, kölcsönök nyújtása ÁH-n belülre</t>
  </si>
  <si>
    <t>2.7.</t>
  </si>
  <si>
    <t>2.5.-ből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</si>
  <si>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</si>
  <si>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</si>
  <si>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</si>
  <si>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</si>
  <si>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</si>
  <si>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</si>
  <si>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</si>
  <si>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</si>
  <si>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</si>
  <si>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</si>
  <si>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</si>
  <si>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</si>
  <si>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</si>
  <si>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Céltartalék</t>
  </si>
  <si>
    <t>1.20.</t>
  </si>
  <si>
    <t xml:space="preserve"> - az 1.8-ből: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</si>
  <si>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</si>
  <si>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</si>
  <si>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</si>
  <si>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</si>
  <si>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</si>
  <si>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</si>
  <si>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</si>
  <si>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</si>
  <si>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</si>
  <si>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 xml:space="preserve">   - Visszatérítendő támogatások, kölcsönök nyújtása ÁH-n kívülre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</si>
  <si>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</si>
  <si>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</si>
  <si>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</si>
  <si>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</si>
  <si>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</t>
  </si>
  <si>
    <t xml:space="preserve">   - Visszatérítendő támogatások, kölcsönök törlesztése ÁH-n belülre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</si>
  <si>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</si>
  <si>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</si>
  <si>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</si>
  <si>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</si>
  <si>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</si>
  <si>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</si>
  <si>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</si>
  <si>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</si>
  <si>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</si>
  <si>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</si>
  <si>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</si>
  <si>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</si>
  <si>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</si>
  <si>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</si>
  <si>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</si>
  <si>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</si>
  <si>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</si>
  <si>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</si>
  <si>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</si>
  <si>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</si>
  <si>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</si>
  <si>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</si>
  <si>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</si>
  <si>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E</t>
  </si>
  <si>
    <t>D</t>
  </si>
  <si>
    <t>C</t>
  </si>
  <si>
    <t>B</t>
  </si>
  <si>
    <t>A</t>
  </si>
  <si>
    <t>Teljesítés                 %</t>
  </si>
  <si>
    <t>Teljesítés</t>
  </si>
  <si>
    <t>2016. évi módosított  előirányzat</t>
  </si>
  <si>
    <t>2016. évi eredeti  előirányzat</t>
  </si>
  <si>
    <t>Kiadási jogcímek</t>
  </si>
  <si>
    <t>Sor-
szám</t>
  </si>
  <si>
    <t>Ezer forintban</t>
  </si>
  <si>
    <t>K I A D Á S O K</t>
  </si>
  <si>
    <t>KÖLTSÉGVETÉSI ÉS FINANSZÍROZÁSI BEV. ÖSSZESEN: (9+16)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</si>
  <si>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</si>
  <si>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</si>
  <si>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</si>
  <si>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</si>
  <si>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</si>
  <si>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</si>
  <si>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</si>
  <si>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</si>
  <si>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</si>
  <si>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</si>
  <si>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</si>
  <si>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</si>
  <si>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</si>
  <si>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</si>
  <si>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</si>
  <si>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</si>
  <si>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>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</si>
  <si>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</si>
  <si>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</si>
  <si>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</si>
  <si>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</si>
  <si>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</si>
  <si>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</si>
  <si>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</si>
  <si>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>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</si>
  <si>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</si>
  <si>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</si>
  <si>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</si>
  <si>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</si>
  <si>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</si>
  <si>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>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</si>
  <si>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</si>
  <si>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</si>
  <si>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</si>
  <si>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</si>
  <si>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</si>
  <si>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</si>
  <si>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</si>
  <si>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</si>
  <si>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</si>
  <si>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</si>
  <si>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</si>
  <si>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</si>
  <si>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</si>
  <si>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</si>
  <si>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</si>
  <si>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</si>
  <si>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</si>
  <si>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</si>
  <si>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</si>
  <si>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</si>
  <si>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</si>
  <si>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tám. kölcsönök visszatér. ÁH-n kívülről</t>
  </si>
  <si>
    <t>8.2.</t>
  </si>
  <si>
    <t>Felhalm. célú gar.-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</si>
  <si>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</si>
  <si>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</si>
  <si>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</si>
  <si>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</si>
  <si>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Műk. célú visszatérítendő tám. kölcsönök visszatér. ÁH-n kívülről</t>
  </si>
  <si>
    <t>Műk.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</si>
  <si>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</si>
  <si>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</si>
  <si>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</si>
  <si>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</si>
  <si>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</si>
  <si>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</si>
  <si>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Tárgyi eszközök hasznosítása</t>
  </si>
  <si>
    <t>Ingatlanok, immateriális javak értékesítése</t>
  </si>
  <si>
    <t>Felhalmozási bevételek (6.1.+…+6.5.)</t>
  </si>
  <si>
    <t>Egyéb működési bevételek</t>
  </si>
  <si>
    <t>5.11.</t>
  </si>
  <si>
    <t xml:space="preserve">Biztosító által fizetett kártérítés </t>
  </si>
  <si>
    <t>5.10.</t>
  </si>
  <si>
    <t>Alkalmazottak térítése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</si>
  <si>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</si>
  <si>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</si>
  <si>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</si>
  <si>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</si>
  <si>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</si>
  <si>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</si>
  <si>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</si>
  <si>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</si>
  <si>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</si>
  <si>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</si>
  <si>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</si>
  <si>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</si>
  <si>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</si>
  <si>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</si>
  <si>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</si>
  <si>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Gépjárműadó</t>
  </si>
  <si>
    <t>- Értékesítési és forgalmi adók (iparűzési adó)</t>
  </si>
  <si>
    <t>4.1.3.</t>
  </si>
  <si>
    <t>- Termékek és szolgáltatások adói</t>
  </si>
  <si>
    <t>4.1.2.</t>
  </si>
  <si>
    <t>- Vagyoni típusú adók</t>
  </si>
  <si>
    <t>4.1.1.</t>
  </si>
  <si>
    <t>Helyi adók  (4.1.1.+ 4.1.2.+ 4.1.3.)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</si>
  <si>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</si>
  <si>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</si>
  <si>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</si>
  <si>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</si>
  <si>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</si>
  <si>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</si>
  <si>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Felh. célú visszatérítendő támogatások, kölcsönök igénybevétele</t>
  </si>
  <si>
    <t>3.4.</t>
  </si>
  <si>
    <t>Felh.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</si>
  <si>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</si>
  <si>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</si>
  <si>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</si>
  <si>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</si>
  <si>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</si>
  <si>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</si>
  <si>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3.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</si>
  <si>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</si>
  <si>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</si>
  <si>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</si>
  <si>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</si>
  <si>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</si>
  <si>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</si>
  <si>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</si>
  <si>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</si>
  <si>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</si>
  <si>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</si>
  <si>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</si>
  <si>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</si>
  <si>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</si>
  <si>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</si>
  <si>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</si>
  <si>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</si>
  <si>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B E V É T E L E K</t>
  </si>
  <si>
    <t>TÉGLÁS VÁROS ÖNKORMÁNYZATÁNAK 
2016. ÉVI ÁLLAMIGAZGATÁSI FELDATAINAK MÉRLEGE</t>
  </si>
  <si>
    <t>1.3. melléklet a 8/2017. (IV.27.)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</si>
</sst>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 applyFont="1" applyFill="1" applyAlignment="1" applyProtection="1">
      <alignment horizontal="right" vertical="center" indent="1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164" fontId="4" fillId="0" borderId="1" xfId="2" applyNumberFormat="1" applyFont="1" applyFill="1" applyBorder="1" applyAlignment="1" applyProtection="1">
      <alignment horizontal="right" vertical="center" wrapText="1" indent="1"/>
    </xf>
    <xf numFmtId="3" fontId="5" fillId="0" borderId="2" xfId="0" applyNumberFormat="1" applyFont="1" applyBorder="1" applyAlignment="1" applyProtection="1">
      <alignment horizontal="right" vertical="center" wrapText="1" indent="1"/>
    </xf>
    <xf numFmtId="3" fontId="5" fillId="0" borderId="3" xfId="0" applyNumberFormat="1" applyFont="1" applyBorder="1" applyAlignment="1" applyProtection="1">
      <alignment horizontal="right" vertical="center" wrapText="1" indent="1"/>
    </xf>
    <xf numFmtId="0" fontId="5" fillId="0" borderId="4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horizontal="left" vertical="center" wrapText="1" indent="1"/>
    </xf>
    <xf numFmtId="3" fontId="7" fillId="0" borderId="2" xfId="1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wrapText="1" inden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3" fontId="7" fillId="0" borderId="6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3" fontId="7" fillId="0" borderId="6" xfId="1" applyNumberFormat="1" applyFont="1" applyFill="1" applyBorder="1" applyAlignment="1" applyProtection="1">
      <alignment horizontal="righ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4" fontId="4" fillId="0" borderId="11" xfId="2" applyNumberFormat="1" applyFont="1" applyFill="1" applyBorder="1" applyAlignment="1" applyProtection="1">
      <alignment horizontal="right" vertical="center" wrapText="1" indent="1"/>
    </xf>
    <xf numFmtId="164" fontId="4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13" xfId="1" applyNumberFormat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3" fontId="8" fillId="0" borderId="16" xfId="1" applyNumberFormat="1" applyFont="1" applyFill="1" applyBorder="1" applyAlignment="1" applyProtection="1">
      <alignment vertical="center" wrapText="1"/>
    </xf>
    <xf numFmtId="164" fontId="4" fillId="0" borderId="17" xfId="2" applyNumberFormat="1" applyFont="1" applyFill="1" applyBorder="1" applyAlignment="1" applyProtection="1">
      <alignment horizontal="right" vertical="center" wrapText="1" indent="1"/>
    </xf>
    <xf numFmtId="3" fontId="8" fillId="0" borderId="14" xfId="1" applyNumberFormat="1" applyFont="1" applyFill="1" applyBorder="1" applyAlignment="1" applyProtection="1">
      <alignment horizontal="right" vertical="center" wrapText="1" indent="1"/>
    </xf>
    <xf numFmtId="164" fontId="4" fillId="0" borderId="18" xfId="2" applyNumberFormat="1" applyFont="1" applyFill="1" applyBorder="1" applyAlignment="1" applyProtection="1">
      <alignment horizontal="right" vertical="center" wrapText="1" indent="1"/>
    </xf>
    <xf numFmtId="3" fontId="8" fillId="0" borderId="19" xfId="1" applyNumberFormat="1" applyFont="1" applyFill="1" applyBorder="1" applyAlignment="1" applyProtection="1">
      <alignment horizontal="right" vertical="center" wrapText="1" indent="2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49" fontId="8" fillId="0" borderId="21" xfId="1" applyNumberFormat="1" applyFont="1" applyFill="1" applyBorder="1" applyAlignment="1" applyProtection="1">
      <alignment horizontal="lef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2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3" fontId="8" fillId="0" borderId="14" xfId="1" applyNumberFormat="1" applyFont="1" applyFill="1" applyBorder="1" applyAlignment="1" applyProtection="1">
      <alignment horizontal="right" vertical="center" wrapText="1" indent="2"/>
    </xf>
    <xf numFmtId="164" fontId="4" fillId="0" borderId="22" xfId="2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Border="1" applyAlignment="1" applyProtection="1">
      <alignment vertical="center" wrapText="1"/>
    </xf>
    <xf numFmtId="164" fontId="9" fillId="0" borderId="17" xfId="2" applyNumberFormat="1" applyFont="1" applyFill="1" applyBorder="1" applyAlignment="1" applyProtection="1">
      <alignment horizontal="right" vertical="center" wrapText="1" indent="1"/>
    </xf>
    <xf numFmtId="3" fontId="2" fillId="0" borderId="0" xfId="1" applyNumberFormat="1" applyFill="1" applyProtection="1"/>
    <xf numFmtId="164" fontId="7" fillId="0" borderId="1" xfId="2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1" applyNumberFormat="1" applyFont="1" applyFill="1" applyBorder="1" applyAlignment="1" applyProtection="1">
      <alignment horizontal="righ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3"/>
    </xf>
    <xf numFmtId="164" fontId="9" fillId="0" borderId="25" xfId="2" applyNumberFormat="1" applyFont="1" applyFill="1" applyBorder="1" applyAlignment="1" applyProtection="1">
      <alignment horizontal="right" vertical="center" wrapText="1" inden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3"/>
    </xf>
    <xf numFmtId="3" fontId="10" fillId="0" borderId="16" xfId="0" applyNumberFormat="1" applyFont="1" applyBorder="1" applyAlignment="1" applyProtection="1">
      <alignment horizontal="right" vertical="center" wrapText="1" indent="1"/>
    </xf>
    <xf numFmtId="0" fontId="10" fillId="0" borderId="16" xfId="0" applyFont="1" applyBorder="1" applyAlignment="1" applyProtection="1">
      <alignment horizontal="left" vertical="center" wrapText="1" indent="3"/>
    </xf>
    <xf numFmtId="0" fontId="10" fillId="0" borderId="19" xfId="0" applyFont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3" fontId="8" fillId="0" borderId="27" xfId="1" applyNumberFormat="1" applyFont="1" applyFill="1" applyBorder="1" applyAlignment="1" applyProtection="1">
      <alignment horizontal="right" vertical="center" wrapText="1" indent="1"/>
    </xf>
    <xf numFmtId="164" fontId="9" fillId="0" borderId="28" xfId="2" applyNumberFormat="1" applyFont="1" applyFill="1" applyBorder="1" applyAlignment="1" applyProtection="1">
      <alignment horizontal="righ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1"/>
    </xf>
    <xf numFmtId="0" fontId="4" fillId="0" borderId="10" xfId="1" applyFont="1" applyFill="1" applyBorder="1" applyAlignment="1" applyProtection="1">
      <alignment vertical="center" wrapText="1"/>
    </xf>
    <xf numFmtId="3" fontId="8" fillId="0" borderId="3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indent="6"/>
    </xf>
    <xf numFmtId="3" fontId="8" fillId="0" borderId="27" xfId="1" applyNumberFormat="1" applyFont="1" applyFill="1" applyBorder="1" applyAlignment="1" applyProtection="1">
      <alignment horizontal="right" vertical="center" indent="1"/>
    </xf>
    <xf numFmtId="0" fontId="9" fillId="0" borderId="0" xfId="1" applyFont="1" applyFill="1" applyProtection="1"/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32" xfId="1" applyFont="1" applyFill="1" applyBorder="1" applyAlignment="1" applyProtection="1">
      <alignment horizontal="left" vertical="center" wrapText="1" indent="1"/>
    </xf>
    <xf numFmtId="164" fontId="9" fillId="0" borderId="33" xfId="2" applyNumberFormat="1" applyFont="1" applyFill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35" xfId="1" applyFont="1" applyFill="1" applyBorder="1" applyAlignment="1" applyProtection="1">
      <alignment horizontal="left" vertical="center" wrapText="1" indent="1"/>
    </xf>
    <xf numFmtId="49" fontId="8" fillId="0" borderId="36" xfId="1" applyNumberFormat="1" applyFont="1" applyFill="1" applyBorder="1" applyAlignment="1" applyProtection="1">
      <alignment horizontal="left" vertical="center" wrapText="1" indent="1"/>
    </xf>
    <xf numFmtId="164" fontId="4" fillId="0" borderId="33" xfId="2" applyNumberFormat="1" applyFont="1" applyFill="1" applyBorder="1" applyAlignment="1" applyProtection="1">
      <alignment horizontal="right" vertical="center" wrapText="1" indent="1"/>
    </xf>
    <xf numFmtId="3" fontId="4" fillId="0" borderId="34" xfId="1" applyNumberFormat="1" applyFont="1" applyFill="1" applyBorder="1" applyAlignment="1" applyProtection="1">
      <alignment horizontal="right" vertical="center" wrapText="1" indent="1"/>
    </xf>
    <xf numFmtId="0" fontId="4" fillId="0" borderId="37" xfId="1" applyFont="1" applyFill="1" applyBorder="1" applyAlignment="1" applyProtection="1">
      <alignment vertical="center" wrapText="1"/>
    </xf>
    <xf numFmtId="0" fontId="4" fillId="0" borderId="38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right"/>
    </xf>
    <xf numFmtId="165" fontId="13" fillId="0" borderId="8" xfId="1" applyNumberFormat="1" applyFont="1" applyFill="1" applyBorder="1" applyAlignment="1" applyProtection="1">
      <alignment horizontal="left"/>
    </xf>
    <xf numFmtId="165" fontId="13" fillId="0" borderId="8" xfId="1" applyNumberFormat="1" applyFont="1" applyFill="1" applyBorder="1" applyAlignment="1" applyProtection="1">
      <alignment horizontal="left"/>
    </xf>
    <xf numFmtId="165" fontId="14" fillId="0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right" wrapText="1" indent="1"/>
    </xf>
    <xf numFmtId="3" fontId="6" fillId="0" borderId="3" xfId="0" applyNumberFormat="1" applyFont="1" applyBorder="1" applyAlignment="1" applyProtection="1">
      <alignment horizontal="right" wrapText="1" indent="1"/>
    </xf>
    <xf numFmtId="0" fontId="6" fillId="0" borderId="2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3" fontId="6" fillId="0" borderId="6" xfId="0" applyNumberFormat="1" applyFont="1" applyBorder="1" applyAlignment="1" applyProtection="1">
      <alignment horizontal="right" wrapText="1" indent="1"/>
    </xf>
    <xf numFmtId="3" fontId="6" fillId="0" borderId="10" xfId="0" applyNumberFormat="1" applyFont="1" applyBorder="1" applyAlignment="1" applyProtection="1">
      <alignment horizontal="right" wrapText="1" indent="1"/>
    </xf>
    <xf numFmtId="0" fontId="6" fillId="0" borderId="6" xfId="0" applyFont="1" applyBorder="1" applyAlignment="1" applyProtection="1">
      <alignment wrapText="1"/>
    </xf>
    <xf numFmtId="3" fontId="6" fillId="0" borderId="6" xfId="0" applyNumberFormat="1" applyFont="1" applyBorder="1" applyAlignment="1" applyProtection="1">
      <alignment horizontal="right" vertical="center" wrapText="1" indent="1"/>
    </xf>
    <xf numFmtId="3" fontId="6" fillId="0" borderId="10" xfId="0" applyNumberFormat="1" applyFont="1" applyBorder="1" applyAlignment="1" applyProtection="1">
      <alignment horizontal="righ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/>
    </xf>
    <xf numFmtId="3" fontId="10" fillId="0" borderId="16" xfId="0" applyNumberFormat="1" applyFont="1" applyBorder="1" applyAlignment="1" applyProtection="1">
      <alignment horizontal="right" wrapText="1" indent="1"/>
    </xf>
    <xf numFmtId="3" fontId="10" fillId="0" borderId="40" xfId="0" applyNumberFormat="1" applyFont="1" applyBorder="1" applyAlignment="1" applyProtection="1">
      <alignment horizontal="right" wrapText="1" indent="1"/>
    </xf>
    <xf numFmtId="0" fontId="10" fillId="0" borderId="30" xfId="0" applyFont="1" applyBorder="1" applyAlignment="1" applyProtection="1">
      <alignment wrapText="1"/>
    </xf>
    <xf numFmtId="3" fontId="10" fillId="0" borderId="14" xfId="0" applyNumberFormat="1" applyFont="1" applyBorder="1" applyAlignment="1" applyProtection="1">
      <alignment horizontal="right" wrapText="1" indent="1"/>
    </xf>
    <xf numFmtId="3" fontId="10" fillId="0" borderId="26" xfId="0" applyNumberFormat="1" applyFont="1" applyBorder="1" applyAlignment="1" applyProtection="1">
      <alignment horizontal="right" wrapText="1" indent="1"/>
    </xf>
    <xf numFmtId="0" fontId="10" fillId="0" borderId="16" xfId="0" applyFont="1" applyBorder="1" applyAlignment="1" applyProtection="1">
      <alignment horizontal="left" wrapText="1" indent="1"/>
    </xf>
    <xf numFmtId="0" fontId="10" fillId="0" borderId="14" xfId="0" applyFont="1" applyBorder="1" applyAlignment="1" applyProtection="1">
      <alignment horizontal="left" wrapText="1" indent="1"/>
    </xf>
    <xf numFmtId="0" fontId="10" fillId="0" borderId="15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lef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3" fontId="10" fillId="0" borderId="27" xfId="0" applyNumberFormat="1" applyFont="1" applyBorder="1" applyAlignment="1" applyProtection="1">
      <alignment horizontal="right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19" xfId="0" applyNumberFormat="1" applyFont="1" applyBorder="1" applyAlignment="1" applyProtection="1">
      <alignment horizontal="right" wrapText="1"/>
    </xf>
    <xf numFmtId="3" fontId="10" fillId="0" borderId="27" xfId="0" applyNumberFormat="1" applyFont="1" applyBorder="1" applyAlignment="1" applyProtection="1">
      <alignment horizontal="right" wrapText="1"/>
    </xf>
    <xf numFmtId="0" fontId="10" fillId="0" borderId="19" xfId="0" applyFont="1" applyBorder="1" applyAlignment="1" applyProtection="1">
      <alignment wrapText="1"/>
    </xf>
    <xf numFmtId="3" fontId="4" fillId="0" borderId="6" xfId="1" applyNumberFormat="1" applyFont="1" applyFill="1" applyBorder="1" applyAlignment="1" applyProtection="1">
      <alignment horizontal="right" vertical="center" wrapText="1" indent="1"/>
    </xf>
    <xf numFmtId="3" fontId="4" fillId="0" borderId="10" xfId="1" applyNumberFormat="1" applyFont="1" applyFill="1" applyBorder="1" applyAlignment="1" applyProtection="1">
      <alignment horizontal="right" vertical="center" wrapText="1" indent="1"/>
    </xf>
    <xf numFmtId="0" fontId="4" fillId="0" borderId="6" xfId="1" applyFont="1" applyFill="1" applyBorder="1" applyAlignment="1" applyProtection="1">
      <alignment horizontal="left" vertical="center" wrapText="1" indent="1"/>
    </xf>
    <xf numFmtId="164" fontId="9" fillId="0" borderId="11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left" wrapText="1" indent="1"/>
    </xf>
    <xf numFmtId="3" fontId="10" fillId="0" borderId="27" xfId="0" applyNumberFormat="1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3" fontId="10" fillId="0" borderId="40" xfId="0" applyNumberFormat="1" applyFont="1" applyBorder="1" applyAlignment="1" applyProtection="1">
      <alignment horizontal="left" wrapText="1" indent="1"/>
    </xf>
    <xf numFmtId="3" fontId="10" fillId="0" borderId="14" xfId="0" applyNumberFormat="1" applyFont="1" applyBorder="1" applyAlignment="1" applyProtection="1">
      <alignment horizontal="left" wrapText="1" indent="1"/>
    </xf>
    <xf numFmtId="3" fontId="10" fillId="0" borderId="26" xfId="0" applyNumberFormat="1" applyFont="1" applyBorder="1" applyAlignment="1" applyProtection="1">
      <alignment horizontal="left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0" fillId="0" borderId="16" xfId="0" quotePrefix="1" applyFont="1" applyBorder="1" applyAlignment="1" applyProtection="1">
      <alignment horizontal="left" wrapText="1" indent="1"/>
    </xf>
    <xf numFmtId="0" fontId="10" fillId="0" borderId="40" xfId="0" applyFont="1" applyBorder="1" applyAlignment="1" applyProtection="1">
      <alignment horizontal="left" wrapText="1" indent="1"/>
    </xf>
    <xf numFmtId="0" fontId="10" fillId="0" borderId="26" xfId="0" applyFont="1" applyBorder="1" applyAlignment="1" applyProtection="1">
      <alignment horizontal="left" wrapText="1" indent="1"/>
    </xf>
    <xf numFmtId="3" fontId="10" fillId="0" borderId="26" xfId="0" applyNumberFormat="1" applyFont="1" applyBorder="1" applyAlignment="1" applyProtection="1">
      <alignment wrapText="1"/>
    </xf>
    <xf numFmtId="164" fontId="4" fillId="0" borderId="38" xfId="2" applyNumberFormat="1" applyFont="1" applyFill="1" applyBorder="1" applyAlignment="1" applyProtection="1">
      <alignment horizontal="right" vertical="center" wrapText="1" indent="1"/>
    </xf>
    <xf numFmtId="0" fontId="4" fillId="0" borderId="33" xfId="1" applyFont="1" applyFill="1" applyBorder="1" applyAlignment="1" applyProtection="1">
      <alignment horizontal="center" vertical="center" wrapText="1"/>
    </xf>
    <xf numFmtId="0" fontId="4" fillId="0" borderId="34" xfId="1" applyFont="1" applyFill="1" applyBorder="1" applyAlignment="1" applyProtection="1">
      <alignment horizontal="center" vertical="center" wrapText="1"/>
    </xf>
    <xf numFmtId="0" fontId="4" fillId="0" borderId="3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right" vertical="center"/>
    </xf>
    <xf numFmtId="165" fontId="13" fillId="0" borderId="8" xfId="1" applyNumberFormat="1" applyFont="1" applyFill="1" applyBorder="1" applyAlignment="1" applyProtection="1">
      <alignment horizontal="left" vertical="center"/>
    </xf>
    <xf numFmtId="165" fontId="13" fillId="0" borderId="8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  <xf numFmtId="0" fontId="0" fillId="0" borderId="0" xfId="1" applyFont="1" applyFill="1" applyAlignment="1" applyProtection="1">
      <alignment horizontal="right" vertical="center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E25">
            <v>219</v>
          </cell>
        </row>
        <row r="46">
          <cell r="E46">
            <v>15367</v>
          </cell>
        </row>
        <row r="47">
          <cell r="E47">
            <v>4815</v>
          </cell>
        </row>
        <row r="48">
          <cell r="E48">
            <v>5133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H161"/>
  <sheetViews>
    <sheetView tabSelected="1" view="pageBreakPreview" zoomScaleNormal="120" zoomScaleSheetLayoutView="100" workbookViewId="0">
      <selection activeCell="F3" sqref="F3"/>
    </sheetView>
  </sheetViews>
  <sheetFormatPr defaultRowHeight="15.75" x14ac:dyDescent="0.25"/>
  <cols>
    <col min="1" max="1" width="9.5" style="2" customWidth="1"/>
    <col min="2" max="2" width="56.33203125" style="2" customWidth="1"/>
    <col min="3" max="4" width="13.33203125" style="2" customWidth="1"/>
    <col min="5" max="5" width="11.83203125" style="2" customWidth="1"/>
    <col min="6" max="6" width="14.1640625" style="1" customWidth="1"/>
    <col min="7" max="7" width="13.33203125" customWidth="1"/>
  </cols>
  <sheetData>
    <row r="3" spans="1:7" x14ac:dyDescent="0.25">
      <c r="F3" s="142" t="s">
        <v>269</v>
      </c>
    </row>
    <row r="4" spans="1:7" ht="12.75" x14ac:dyDescent="0.2">
      <c r="A4" s="141" t="s">
        <v>268</v>
      </c>
      <c r="B4" s="140"/>
      <c r="C4" s="140"/>
      <c r="D4" s="140"/>
      <c r="E4" s="140"/>
      <c r="F4" s="140"/>
    </row>
    <row r="5" spans="1:7" ht="18.75" customHeight="1" x14ac:dyDescent="0.2">
      <c r="A5" s="140"/>
      <c r="B5" s="140"/>
      <c r="C5" s="140"/>
      <c r="D5" s="140"/>
      <c r="E5" s="140"/>
      <c r="F5" s="140"/>
    </row>
    <row r="6" spans="1:7" ht="18.75" customHeight="1" x14ac:dyDescent="0.25">
      <c r="A6" s="139"/>
      <c r="B6" s="139"/>
      <c r="C6" s="139"/>
      <c r="D6" s="139"/>
      <c r="E6" s="139"/>
      <c r="F6" s="139"/>
    </row>
    <row r="7" spans="1:7" ht="15.95" customHeight="1" x14ac:dyDescent="0.2">
      <c r="A7" s="86" t="s">
        <v>267</v>
      </c>
      <c r="B7" s="86"/>
      <c r="C7" s="86"/>
      <c r="D7" s="86"/>
      <c r="E7" s="86"/>
      <c r="F7" s="86"/>
    </row>
    <row r="8" spans="1:7" ht="15.95" customHeight="1" thickBot="1" x14ac:dyDescent="0.25">
      <c r="A8" s="138"/>
      <c r="B8" s="138"/>
      <c r="C8" s="137"/>
      <c r="D8" s="137"/>
      <c r="E8" s="137"/>
      <c r="F8" s="136" t="s">
        <v>134</v>
      </c>
    </row>
    <row r="9" spans="1:7" ht="38.1" customHeight="1" thickBot="1" x14ac:dyDescent="0.25">
      <c r="A9" s="82" t="s">
        <v>133</v>
      </c>
      <c r="B9" s="81" t="s">
        <v>266</v>
      </c>
      <c r="C9" s="81" t="s">
        <v>131</v>
      </c>
      <c r="D9" s="81" t="s">
        <v>130</v>
      </c>
      <c r="E9" s="80" t="s">
        <v>129</v>
      </c>
      <c r="F9" s="79" t="s">
        <v>128</v>
      </c>
    </row>
    <row r="10" spans="1:7" ht="12" customHeight="1" thickBot="1" x14ac:dyDescent="0.25">
      <c r="A10" s="135"/>
      <c r="B10" s="134" t="s">
        <v>127</v>
      </c>
      <c r="C10" s="133" t="s">
        <v>126</v>
      </c>
      <c r="D10" s="133" t="s">
        <v>125</v>
      </c>
      <c r="E10" s="133" t="s">
        <v>124</v>
      </c>
      <c r="F10" s="132" t="s">
        <v>123</v>
      </c>
    </row>
    <row r="11" spans="1:7" ht="12" customHeight="1" thickBot="1" x14ac:dyDescent="0.25">
      <c r="A11" s="15" t="s">
        <v>122</v>
      </c>
      <c r="B11" s="118" t="s">
        <v>265</v>
      </c>
      <c r="C11" s="117">
        <f>SUM(C12:C17)</f>
        <v>0</v>
      </c>
      <c r="D11" s="117">
        <f>SUM(D12:D17)</f>
        <v>0</v>
      </c>
      <c r="E11" s="117">
        <f>SUM(E12:E17)</f>
        <v>0</v>
      </c>
      <c r="F11" s="131"/>
      <c r="G11" s="3"/>
    </row>
    <row r="12" spans="1:7" ht="12" customHeight="1" x14ac:dyDescent="0.2">
      <c r="A12" s="22" t="s">
        <v>120</v>
      </c>
      <c r="B12" s="107" t="s">
        <v>264</v>
      </c>
      <c r="C12" s="105"/>
      <c r="D12" s="105"/>
      <c r="E12" s="105"/>
      <c r="F12" s="68"/>
    </row>
    <row r="13" spans="1:7" ht="12" customHeight="1" x14ac:dyDescent="0.2">
      <c r="A13" s="60" t="s">
        <v>118</v>
      </c>
      <c r="B13" s="106" t="s">
        <v>263</v>
      </c>
      <c r="C13" s="102"/>
      <c r="D13" s="102"/>
      <c r="E13" s="102"/>
      <c r="F13" s="45"/>
    </row>
    <row r="14" spans="1:7" ht="12" customHeight="1" x14ac:dyDescent="0.2">
      <c r="A14" s="60" t="s">
        <v>116</v>
      </c>
      <c r="B14" s="106" t="s">
        <v>262</v>
      </c>
      <c r="C14" s="102"/>
      <c r="D14" s="102"/>
      <c r="E14" s="102"/>
      <c r="F14" s="45"/>
    </row>
    <row r="15" spans="1:7" ht="12" customHeight="1" x14ac:dyDescent="0.2">
      <c r="A15" s="60" t="s">
        <v>114</v>
      </c>
      <c r="B15" s="106" t="s">
        <v>261</v>
      </c>
      <c r="C15" s="102"/>
      <c r="D15" s="102"/>
      <c r="E15" s="102"/>
      <c r="F15" s="45"/>
    </row>
    <row r="16" spans="1:7" ht="12" customHeight="1" x14ac:dyDescent="0.2">
      <c r="A16" s="60" t="s">
        <v>260</v>
      </c>
      <c r="B16" s="106" t="s">
        <v>259</v>
      </c>
      <c r="C16" s="102"/>
      <c r="D16" s="102"/>
      <c r="E16" s="102"/>
      <c r="F16" s="45"/>
    </row>
    <row r="17" spans="1:7" ht="12" customHeight="1" thickBot="1" x14ac:dyDescent="0.25">
      <c r="A17" s="62" t="s">
        <v>110</v>
      </c>
      <c r="B17" s="112" t="s">
        <v>258</v>
      </c>
      <c r="C17" s="111"/>
      <c r="D17" s="111"/>
      <c r="E17" s="111"/>
      <c r="F17" s="42"/>
    </row>
    <row r="18" spans="1:7" ht="12" customHeight="1" thickBot="1" x14ac:dyDescent="0.25">
      <c r="A18" s="15" t="s">
        <v>80</v>
      </c>
      <c r="B18" s="99" t="s">
        <v>257</v>
      </c>
      <c r="C18" s="98">
        <f>SUM(C19:C23)</f>
        <v>0</v>
      </c>
      <c r="D18" s="98">
        <f>SUM(D19:D23)</f>
        <v>0</v>
      </c>
      <c r="E18" s="97">
        <f>SUM(E19:E23)</f>
        <v>0</v>
      </c>
      <c r="F18" s="4"/>
      <c r="G18" s="3"/>
    </row>
    <row r="19" spans="1:7" ht="12" customHeight="1" x14ac:dyDescent="0.2">
      <c r="A19" s="22" t="s">
        <v>78</v>
      </c>
      <c r="B19" s="107" t="s">
        <v>256</v>
      </c>
      <c r="C19" s="130"/>
      <c r="D19" s="105"/>
      <c r="E19" s="104"/>
      <c r="F19" s="38"/>
    </row>
    <row r="20" spans="1:7" ht="12" customHeight="1" x14ac:dyDescent="0.2">
      <c r="A20" s="60" t="s">
        <v>76</v>
      </c>
      <c r="B20" s="106" t="s">
        <v>255</v>
      </c>
      <c r="C20" s="102"/>
      <c r="D20" s="102"/>
      <c r="E20" s="101"/>
      <c r="F20" s="119"/>
    </row>
    <row r="21" spans="1:7" ht="12" customHeight="1" x14ac:dyDescent="0.2">
      <c r="A21" s="60" t="s">
        <v>74</v>
      </c>
      <c r="B21" s="106" t="s">
        <v>254</v>
      </c>
      <c r="C21" s="102"/>
      <c r="D21" s="102"/>
      <c r="E21" s="101"/>
      <c r="F21" s="119"/>
    </row>
    <row r="22" spans="1:7" ht="12" customHeight="1" x14ac:dyDescent="0.2">
      <c r="A22" s="60" t="s">
        <v>72</v>
      </c>
      <c r="B22" s="106" t="s">
        <v>253</v>
      </c>
      <c r="C22" s="102"/>
      <c r="D22" s="102"/>
      <c r="E22" s="101"/>
      <c r="F22" s="119"/>
    </row>
    <row r="23" spans="1:7" ht="12" customHeight="1" x14ac:dyDescent="0.2">
      <c r="A23" s="60" t="s">
        <v>70</v>
      </c>
      <c r="B23" s="106" t="s">
        <v>252</v>
      </c>
      <c r="C23" s="102"/>
      <c r="D23" s="102"/>
      <c r="E23" s="101"/>
      <c r="F23" s="119"/>
    </row>
    <row r="24" spans="1:7" ht="12" customHeight="1" thickBot="1" x14ac:dyDescent="0.25">
      <c r="A24" s="62" t="s">
        <v>68</v>
      </c>
      <c r="B24" s="112" t="s">
        <v>251</v>
      </c>
      <c r="C24" s="111"/>
      <c r="D24" s="111"/>
      <c r="E24" s="110"/>
      <c r="F24" s="126"/>
    </row>
    <row r="25" spans="1:7" ht="16.5" customHeight="1" thickBot="1" x14ac:dyDescent="0.25">
      <c r="A25" s="15" t="s">
        <v>250</v>
      </c>
      <c r="B25" s="118" t="s">
        <v>249</v>
      </c>
      <c r="C25" s="117">
        <f>SUM(C26:C30)</f>
        <v>0</v>
      </c>
      <c r="D25" s="117">
        <f>SUM(D26:D30)</f>
        <v>0</v>
      </c>
      <c r="E25" s="116">
        <f>SUM(E26:E30)</f>
        <v>0</v>
      </c>
      <c r="F25" s="4"/>
    </row>
    <row r="26" spans="1:7" ht="12" customHeight="1" x14ac:dyDescent="0.2">
      <c r="A26" s="22" t="s">
        <v>248</v>
      </c>
      <c r="B26" s="107" t="s">
        <v>247</v>
      </c>
      <c r="C26" s="129"/>
      <c r="D26" s="105"/>
      <c r="E26" s="104"/>
      <c r="F26" s="38"/>
    </row>
    <row r="27" spans="1:7" ht="12" customHeight="1" x14ac:dyDescent="0.2">
      <c r="A27" s="60" t="s">
        <v>246</v>
      </c>
      <c r="B27" s="106" t="s">
        <v>245</v>
      </c>
      <c r="C27" s="128"/>
      <c r="D27" s="123"/>
      <c r="E27" s="101"/>
      <c r="F27" s="119"/>
    </row>
    <row r="28" spans="1:7" ht="12" customHeight="1" x14ac:dyDescent="0.2">
      <c r="A28" s="60" t="s">
        <v>244</v>
      </c>
      <c r="B28" s="106" t="s">
        <v>243</v>
      </c>
      <c r="C28" s="128"/>
      <c r="D28" s="123"/>
      <c r="E28" s="101"/>
      <c r="F28" s="119"/>
    </row>
    <row r="29" spans="1:7" ht="12" customHeight="1" x14ac:dyDescent="0.2">
      <c r="A29" s="60" t="s">
        <v>242</v>
      </c>
      <c r="B29" s="106" t="s">
        <v>241</v>
      </c>
      <c r="C29" s="128"/>
      <c r="D29" s="123"/>
      <c r="E29" s="101"/>
      <c r="F29" s="119"/>
    </row>
    <row r="30" spans="1:7" ht="12" customHeight="1" x14ac:dyDescent="0.2">
      <c r="A30" s="60" t="s">
        <v>240</v>
      </c>
      <c r="B30" s="106" t="s">
        <v>239</v>
      </c>
      <c r="C30" s="102"/>
      <c r="D30" s="102"/>
      <c r="E30" s="101"/>
      <c r="F30" s="119"/>
    </row>
    <row r="31" spans="1:7" ht="12" customHeight="1" thickBot="1" x14ac:dyDescent="0.25">
      <c r="A31" s="62" t="s">
        <v>238</v>
      </c>
      <c r="B31" s="112" t="s">
        <v>237</v>
      </c>
      <c r="C31" s="111"/>
      <c r="D31" s="111"/>
      <c r="E31" s="110"/>
      <c r="F31" s="126"/>
    </row>
    <row r="32" spans="1:7" ht="12" customHeight="1" thickBot="1" x14ac:dyDescent="0.25">
      <c r="A32" s="15" t="s">
        <v>236</v>
      </c>
      <c r="B32" s="118" t="s">
        <v>235</v>
      </c>
      <c r="C32" s="117">
        <f>C33+C37+C38+C39</f>
        <v>70</v>
      </c>
      <c r="D32" s="117">
        <f>D33+D37+D38+D39</f>
        <v>70</v>
      </c>
      <c r="E32" s="116">
        <f>E33+E37+E38+E39</f>
        <v>219</v>
      </c>
      <c r="F32" s="4">
        <f>E32/D32</f>
        <v>3.1285714285714286</v>
      </c>
      <c r="G32" s="3"/>
    </row>
    <row r="33" spans="1:7" ht="12" customHeight="1" x14ac:dyDescent="0.2">
      <c r="A33" s="22" t="s">
        <v>49</v>
      </c>
      <c r="B33" s="107" t="s">
        <v>234</v>
      </c>
      <c r="C33" s="105"/>
      <c r="D33" s="105"/>
      <c r="E33" s="104"/>
      <c r="F33" s="38"/>
    </row>
    <row r="34" spans="1:7" ht="12" customHeight="1" x14ac:dyDescent="0.2">
      <c r="A34" s="60" t="s">
        <v>233</v>
      </c>
      <c r="B34" s="106" t="s">
        <v>232</v>
      </c>
      <c r="C34" s="102"/>
      <c r="D34" s="102"/>
      <c r="E34" s="101"/>
      <c r="F34" s="119"/>
    </row>
    <row r="35" spans="1:7" ht="12" customHeight="1" x14ac:dyDescent="0.2">
      <c r="A35" s="60" t="s">
        <v>231</v>
      </c>
      <c r="B35" s="106" t="s">
        <v>230</v>
      </c>
      <c r="C35" s="102"/>
      <c r="D35" s="102"/>
      <c r="E35" s="101"/>
      <c r="F35" s="119"/>
    </row>
    <row r="36" spans="1:7" ht="12" customHeight="1" x14ac:dyDescent="0.2">
      <c r="A36" s="60" t="s">
        <v>229</v>
      </c>
      <c r="B36" s="127" t="s">
        <v>228</v>
      </c>
      <c r="C36" s="102"/>
      <c r="D36" s="102"/>
      <c r="E36" s="101"/>
      <c r="F36" s="119"/>
    </row>
    <row r="37" spans="1:7" ht="12" customHeight="1" x14ac:dyDescent="0.2">
      <c r="A37" s="60" t="s">
        <v>47</v>
      </c>
      <c r="B37" s="106" t="s">
        <v>227</v>
      </c>
      <c r="C37" s="102"/>
      <c r="D37" s="102"/>
      <c r="E37" s="101"/>
      <c r="F37" s="119"/>
    </row>
    <row r="38" spans="1:7" ht="12" customHeight="1" x14ac:dyDescent="0.2">
      <c r="A38" s="60" t="s">
        <v>45</v>
      </c>
      <c r="B38" s="106" t="s">
        <v>226</v>
      </c>
      <c r="C38" s="102"/>
      <c r="D38" s="102"/>
      <c r="E38" s="101"/>
      <c r="F38" s="119"/>
    </row>
    <row r="39" spans="1:7" ht="12" customHeight="1" thickBot="1" x14ac:dyDescent="0.25">
      <c r="A39" s="62" t="s">
        <v>225</v>
      </c>
      <c r="B39" s="112" t="s">
        <v>224</v>
      </c>
      <c r="C39" s="111">
        <v>70</v>
      </c>
      <c r="D39" s="111">
        <v>70</v>
      </c>
      <c r="E39" s="110">
        <f>+'[1]5.3.-Hivatal áll.fel.'!E25</f>
        <v>219</v>
      </c>
      <c r="F39" s="126"/>
    </row>
    <row r="40" spans="1:7" ht="12" customHeight="1" thickBot="1" x14ac:dyDescent="0.25">
      <c r="A40" s="15" t="s">
        <v>43</v>
      </c>
      <c r="B40" s="118" t="s">
        <v>223</v>
      </c>
      <c r="C40" s="117">
        <f>SUM(C41:C51)</f>
        <v>0</v>
      </c>
      <c r="D40" s="117">
        <f>SUM(D41:D51)</f>
        <v>0</v>
      </c>
      <c r="E40" s="116">
        <f>SUM(E41:E51)</f>
        <v>0</v>
      </c>
      <c r="F40" s="4"/>
      <c r="G40" s="3"/>
    </row>
    <row r="41" spans="1:7" ht="12" customHeight="1" x14ac:dyDescent="0.2">
      <c r="A41" s="22" t="s">
        <v>41</v>
      </c>
      <c r="B41" s="107" t="s">
        <v>222</v>
      </c>
      <c r="C41" s="105"/>
      <c r="D41" s="105"/>
      <c r="E41" s="105"/>
      <c r="F41" s="53"/>
    </row>
    <row r="42" spans="1:7" ht="12" customHeight="1" x14ac:dyDescent="0.2">
      <c r="A42" s="60" t="s">
        <v>39</v>
      </c>
      <c r="B42" s="106" t="s">
        <v>221</v>
      </c>
      <c r="C42" s="105"/>
      <c r="D42" s="102"/>
      <c r="E42" s="102"/>
      <c r="F42" s="45"/>
    </row>
    <row r="43" spans="1:7" ht="12" customHeight="1" x14ac:dyDescent="0.2">
      <c r="A43" s="60" t="s">
        <v>37</v>
      </c>
      <c r="B43" s="106" t="s">
        <v>220</v>
      </c>
      <c r="C43" s="105"/>
      <c r="D43" s="102"/>
      <c r="E43" s="102"/>
      <c r="F43" s="45"/>
    </row>
    <row r="44" spans="1:7" ht="12" customHeight="1" x14ac:dyDescent="0.2">
      <c r="A44" s="60" t="s">
        <v>35</v>
      </c>
      <c r="B44" s="106" t="s">
        <v>219</v>
      </c>
      <c r="C44" s="105"/>
      <c r="D44" s="102"/>
      <c r="E44" s="102"/>
      <c r="F44" s="45"/>
    </row>
    <row r="45" spans="1:7" ht="12" customHeight="1" x14ac:dyDescent="0.2">
      <c r="A45" s="60" t="s">
        <v>33</v>
      </c>
      <c r="B45" s="106" t="s">
        <v>218</v>
      </c>
      <c r="C45" s="105"/>
      <c r="D45" s="102"/>
      <c r="E45" s="102"/>
      <c r="F45" s="45"/>
    </row>
    <row r="46" spans="1:7" ht="12" customHeight="1" x14ac:dyDescent="0.2">
      <c r="A46" s="60" t="s">
        <v>31</v>
      </c>
      <c r="B46" s="106" t="s">
        <v>217</v>
      </c>
      <c r="C46" s="105"/>
      <c r="D46" s="102"/>
      <c r="E46" s="102"/>
      <c r="F46" s="45"/>
    </row>
    <row r="47" spans="1:7" ht="12" customHeight="1" x14ac:dyDescent="0.2">
      <c r="A47" s="60" t="s">
        <v>216</v>
      </c>
      <c r="B47" s="106" t="s">
        <v>215</v>
      </c>
      <c r="C47" s="105"/>
      <c r="D47" s="102"/>
      <c r="E47" s="102"/>
      <c r="F47" s="45"/>
    </row>
    <row r="48" spans="1:7" ht="12" customHeight="1" x14ac:dyDescent="0.2">
      <c r="A48" s="60" t="s">
        <v>214</v>
      </c>
      <c r="B48" s="106" t="s">
        <v>213</v>
      </c>
      <c r="C48" s="105"/>
      <c r="D48" s="102"/>
      <c r="E48" s="102"/>
      <c r="F48" s="45"/>
    </row>
    <row r="49" spans="1:8" ht="12" customHeight="1" x14ac:dyDescent="0.2">
      <c r="A49" s="60" t="s">
        <v>212</v>
      </c>
      <c r="B49" s="106" t="s">
        <v>211</v>
      </c>
      <c r="C49" s="105"/>
      <c r="D49" s="102"/>
      <c r="E49" s="102"/>
      <c r="F49" s="45"/>
    </row>
    <row r="50" spans="1:8" ht="12" customHeight="1" x14ac:dyDescent="0.2">
      <c r="A50" s="62" t="s">
        <v>210</v>
      </c>
      <c r="B50" s="112" t="s">
        <v>209</v>
      </c>
      <c r="C50" s="105"/>
      <c r="D50" s="111"/>
      <c r="E50" s="111"/>
      <c r="F50" s="42"/>
    </row>
    <row r="51" spans="1:8" ht="12" customHeight="1" thickBot="1" x14ac:dyDescent="0.25">
      <c r="A51" s="62" t="s">
        <v>208</v>
      </c>
      <c r="B51" s="112" t="s">
        <v>207</v>
      </c>
      <c r="C51" s="105"/>
      <c r="D51" s="111"/>
      <c r="E51" s="111"/>
      <c r="F51" s="42"/>
    </row>
    <row r="52" spans="1:8" ht="12" customHeight="1" thickBot="1" x14ac:dyDescent="0.25">
      <c r="A52" s="15" t="s">
        <v>29</v>
      </c>
      <c r="B52" s="118" t="s">
        <v>206</v>
      </c>
      <c r="C52" s="117">
        <f>SUM(C53:C57)</f>
        <v>0</v>
      </c>
      <c r="D52" s="117">
        <f>SUM(D53:D57)</f>
        <v>0</v>
      </c>
      <c r="E52" s="116">
        <f>SUM(E53:E57)</f>
        <v>0</v>
      </c>
      <c r="F52" s="4"/>
      <c r="G52" s="3"/>
    </row>
    <row r="53" spans="1:8" ht="12" customHeight="1" x14ac:dyDescent="0.2">
      <c r="A53" s="22" t="s">
        <v>27</v>
      </c>
      <c r="B53" s="107" t="s">
        <v>205</v>
      </c>
      <c r="C53" s="125"/>
      <c r="D53" s="125"/>
      <c r="E53" s="124"/>
      <c r="F53" s="24"/>
    </row>
    <row r="54" spans="1:8" ht="12" customHeight="1" x14ac:dyDescent="0.2">
      <c r="A54" s="60" t="s">
        <v>25</v>
      </c>
      <c r="B54" s="106" t="s">
        <v>204</v>
      </c>
      <c r="C54" s="102"/>
      <c r="D54" s="102"/>
      <c r="E54" s="122"/>
      <c r="F54" s="18"/>
    </row>
    <row r="55" spans="1:8" ht="12" customHeight="1" x14ac:dyDescent="0.2">
      <c r="A55" s="60" t="s">
        <v>23</v>
      </c>
      <c r="B55" s="106" t="s">
        <v>203</v>
      </c>
      <c r="C55" s="123"/>
      <c r="D55" s="123"/>
      <c r="E55" s="122"/>
      <c r="F55" s="18"/>
    </row>
    <row r="56" spans="1:8" ht="12" customHeight="1" x14ac:dyDescent="0.2">
      <c r="A56" s="60" t="s">
        <v>21</v>
      </c>
      <c r="B56" s="106" t="s">
        <v>202</v>
      </c>
      <c r="C56" s="123"/>
      <c r="D56" s="123"/>
      <c r="E56" s="122"/>
      <c r="F56" s="18"/>
    </row>
    <row r="57" spans="1:8" ht="12" customHeight="1" thickBot="1" x14ac:dyDescent="0.25">
      <c r="A57" s="62" t="s">
        <v>201</v>
      </c>
      <c r="B57" s="112" t="s">
        <v>200</v>
      </c>
      <c r="C57" s="121"/>
      <c r="D57" s="121"/>
      <c r="E57" s="120"/>
      <c r="F57" s="26"/>
    </row>
    <row r="58" spans="1:8" ht="12" customHeight="1" thickBot="1" x14ac:dyDescent="0.25">
      <c r="A58" s="15" t="s">
        <v>199</v>
      </c>
      <c r="B58" s="118" t="s">
        <v>198</v>
      </c>
      <c r="C58" s="117">
        <f>SUM(C59:C62)</f>
        <v>0</v>
      </c>
      <c r="D58" s="117">
        <f>SUM(D59:D62)</f>
        <v>0</v>
      </c>
      <c r="E58" s="116">
        <f>SUM(E59:E62)</f>
        <v>0</v>
      </c>
      <c r="F58" s="4"/>
      <c r="H58" s="3"/>
    </row>
    <row r="59" spans="1:8" ht="12.75" customHeight="1" x14ac:dyDescent="0.2">
      <c r="A59" s="22" t="s">
        <v>17</v>
      </c>
      <c r="B59" s="107" t="s">
        <v>197</v>
      </c>
      <c r="C59" s="105"/>
      <c r="D59" s="105"/>
      <c r="E59" s="104"/>
      <c r="F59" s="24"/>
    </row>
    <row r="60" spans="1:8" ht="12" customHeight="1" x14ac:dyDescent="0.2">
      <c r="A60" s="60" t="s">
        <v>15</v>
      </c>
      <c r="B60" s="106" t="s">
        <v>196</v>
      </c>
      <c r="C60" s="102"/>
      <c r="D60" s="102"/>
      <c r="E60" s="101"/>
      <c r="F60" s="18"/>
    </row>
    <row r="61" spans="1:8" ht="12" customHeight="1" x14ac:dyDescent="0.2">
      <c r="A61" s="60" t="s">
        <v>13</v>
      </c>
      <c r="B61" s="106" t="s">
        <v>195</v>
      </c>
      <c r="C61" s="102"/>
      <c r="D61" s="102"/>
      <c r="E61" s="101"/>
      <c r="F61" s="18"/>
    </row>
    <row r="62" spans="1:8" ht="12" customHeight="1" thickBot="1" x14ac:dyDescent="0.25">
      <c r="A62" s="62" t="s">
        <v>11</v>
      </c>
      <c r="B62" s="112" t="s">
        <v>194</v>
      </c>
      <c r="C62" s="111"/>
      <c r="D62" s="111"/>
      <c r="E62" s="110"/>
      <c r="F62" s="26"/>
    </row>
    <row r="63" spans="1:8" ht="12" customHeight="1" thickBot="1" x14ac:dyDescent="0.25">
      <c r="A63" s="15" t="s">
        <v>7</v>
      </c>
      <c r="B63" s="99" t="s">
        <v>193</v>
      </c>
      <c r="C63" s="98">
        <f>SUM(C64:C66)</f>
        <v>0</v>
      </c>
      <c r="D63" s="98">
        <f>SUM(D64:D67)</f>
        <v>0</v>
      </c>
      <c r="E63" s="97">
        <f>SUM(E64:E67)</f>
        <v>0</v>
      </c>
      <c r="F63" s="4"/>
    </row>
    <row r="64" spans="1:8" ht="12" customHeight="1" x14ac:dyDescent="0.2">
      <c r="A64" s="22" t="s">
        <v>192</v>
      </c>
      <c r="B64" s="107" t="s">
        <v>191</v>
      </c>
      <c r="C64" s="105"/>
      <c r="D64" s="105"/>
      <c r="E64" s="104"/>
      <c r="F64" s="24"/>
    </row>
    <row r="65" spans="1:7" ht="12" customHeight="1" x14ac:dyDescent="0.2">
      <c r="A65" s="60" t="s">
        <v>190</v>
      </c>
      <c r="B65" s="106" t="s">
        <v>189</v>
      </c>
      <c r="C65" s="102"/>
      <c r="D65" s="102"/>
      <c r="E65" s="101"/>
      <c r="F65" s="119"/>
    </row>
    <row r="66" spans="1:7" ht="12" customHeight="1" x14ac:dyDescent="0.2">
      <c r="A66" s="60" t="s">
        <v>188</v>
      </c>
      <c r="B66" s="106" t="s">
        <v>187</v>
      </c>
      <c r="C66" s="102"/>
      <c r="D66" s="102"/>
      <c r="E66" s="101"/>
      <c r="F66" s="18"/>
    </row>
    <row r="67" spans="1:7" ht="12" customHeight="1" thickBot="1" x14ac:dyDescent="0.25">
      <c r="A67" s="62" t="s">
        <v>186</v>
      </c>
      <c r="B67" s="112" t="s">
        <v>185</v>
      </c>
      <c r="C67" s="111"/>
      <c r="D67" s="111"/>
      <c r="E67" s="110"/>
      <c r="F67" s="26"/>
    </row>
    <row r="68" spans="1:7" ht="12" customHeight="1" thickBot="1" x14ac:dyDescent="0.25">
      <c r="A68" s="15" t="s">
        <v>5</v>
      </c>
      <c r="B68" s="118" t="s">
        <v>184</v>
      </c>
      <c r="C68" s="117">
        <f>C11+C18+C25+C32+C40+C52+C58+C63</f>
        <v>70</v>
      </c>
      <c r="D68" s="117">
        <f>D11+D18+D25+D32+D40+D52+D58+D63</f>
        <v>70</v>
      </c>
      <c r="E68" s="116">
        <f>E11+E18+E25+E32+E40+E52+E58+E63</f>
        <v>219</v>
      </c>
      <c r="F68" s="4">
        <f>E68/D68</f>
        <v>3.1285714285714286</v>
      </c>
      <c r="G68" s="3"/>
    </row>
    <row r="69" spans="1:7" ht="12" customHeight="1" thickBot="1" x14ac:dyDescent="0.25">
      <c r="A69" s="109" t="s">
        <v>3</v>
      </c>
      <c r="B69" s="99" t="s">
        <v>183</v>
      </c>
      <c r="C69" s="98"/>
      <c r="D69" s="98">
        <f>SUM(D70:D72)</f>
        <v>0</v>
      </c>
      <c r="E69" s="97">
        <f>SUM(E70:E72)</f>
        <v>0</v>
      </c>
      <c r="F69" s="4"/>
    </row>
    <row r="70" spans="1:7" ht="12" customHeight="1" x14ac:dyDescent="0.2">
      <c r="A70" s="22" t="s">
        <v>182</v>
      </c>
      <c r="B70" s="107" t="s">
        <v>181</v>
      </c>
      <c r="C70" s="105"/>
      <c r="D70" s="105"/>
      <c r="E70" s="104"/>
      <c r="F70" s="38"/>
    </row>
    <row r="71" spans="1:7" ht="12" customHeight="1" x14ac:dyDescent="0.2">
      <c r="A71" s="60" t="s">
        <v>180</v>
      </c>
      <c r="B71" s="106" t="s">
        <v>179</v>
      </c>
      <c r="C71" s="102"/>
      <c r="D71" s="102"/>
      <c r="E71" s="101"/>
      <c r="F71" s="18"/>
    </row>
    <row r="72" spans="1:7" ht="12" customHeight="1" thickBot="1" x14ac:dyDescent="0.25">
      <c r="A72" s="62" t="s">
        <v>178</v>
      </c>
      <c r="B72" s="115" t="s">
        <v>177</v>
      </c>
      <c r="C72" s="114"/>
      <c r="D72" s="114"/>
      <c r="E72" s="113"/>
      <c r="F72" s="26"/>
    </row>
    <row r="73" spans="1:7" ht="12" customHeight="1" thickBot="1" x14ac:dyDescent="0.25">
      <c r="A73" s="109" t="s">
        <v>1</v>
      </c>
      <c r="B73" s="99" t="s">
        <v>176</v>
      </c>
      <c r="C73" s="98"/>
      <c r="D73" s="98"/>
      <c r="E73" s="97"/>
      <c r="F73" s="4"/>
    </row>
    <row r="74" spans="1:7" ht="12" customHeight="1" x14ac:dyDescent="0.2">
      <c r="A74" s="22" t="s">
        <v>175</v>
      </c>
      <c r="B74" s="107" t="s">
        <v>174</v>
      </c>
      <c r="C74" s="105"/>
      <c r="D74" s="105"/>
      <c r="E74" s="104"/>
      <c r="F74" s="24"/>
    </row>
    <row r="75" spans="1:7" ht="12" customHeight="1" x14ac:dyDescent="0.2">
      <c r="A75" s="60" t="s">
        <v>173</v>
      </c>
      <c r="B75" s="106" t="s">
        <v>172</v>
      </c>
      <c r="C75" s="102"/>
      <c r="D75" s="102"/>
      <c r="E75" s="101"/>
      <c r="F75" s="18"/>
    </row>
    <row r="76" spans="1:7" ht="12" customHeight="1" x14ac:dyDescent="0.2">
      <c r="A76" s="60" t="s">
        <v>171</v>
      </c>
      <c r="B76" s="106" t="s">
        <v>170</v>
      </c>
      <c r="C76" s="102"/>
      <c r="D76" s="102"/>
      <c r="E76" s="101"/>
      <c r="F76" s="18"/>
    </row>
    <row r="77" spans="1:7" ht="12" customHeight="1" thickBot="1" x14ac:dyDescent="0.25">
      <c r="A77" s="62" t="s">
        <v>169</v>
      </c>
      <c r="B77" s="112" t="s">
        <v>168</v>
      </c>
      <c r="C77" s="111"/>
      <c r="D77" s="111"/>
      <c r="E77" s="110"/>
      <c r="F77" s="26"/>
    </row>
    <row r="78" spans="1:7" ht="12" customHeight="1" thickBot="1" x14ac:dyDescent="0.25">
      <c r="A78" s="109" t="s">
        <v>167</v>
      </c>
      <c r="B78" s="99" t="s">
        <v>166</v>
      </c>
      <c r="C78" s="98">
        <f>SUM(C79:C80)</f>
        <v>0</v>
      </c>
      <c r="D78" s="98">
        <f>SUM(D79:D80)</f>
        <v>0</v>
      </c>
      <c r="E78" s="97">
        <f>SUM(E79:E80)</f>
        <v>0</v>
      </c>
      <c r="F78" s="4"/>
    </row>
    <row r="79" spans="1:7" ht="12" customHeight="1" x14ac:dyDescent="0.2">
      <c r="A79" s="22" t="s">
        <v>165</v>
      </c>
      <c r="B79" s="107" t="s">
        <v>164</v>
      </c>
      <c r="C79" s="105"/>
      <c r="D79" s="105"/>
      <c r="E79" s="104"/>
      <c r="F79" s="24"/>
    </row>
    <row r="80" spans="1:7" ht="12" customHeight="1" thickBot="1" x14ac:dyDescent="0.25">
      <c r="A80" s="62" t="s">
        <v>163</v>
      </c>
      <c r="B80" s="112" t="s">
        <v>162</v>
      </c>
      <c r="C80" s="111"/>
      <c r="D80" s="111"/>
      <c r="E80" s="110"/>
      <c r="F80" s="26"/>
    </row>
    <row r="81" spans="1:7" ht="12" customHeight="1" thickBot="1" x14ac:dyDescent="0.25">
      <c r="A81" s="109" t="s">
        <v>161</v>
      </c>
      <c r="B81" s="99" t="s">
        <v>160</v>
      </c>
      <c r="C81" s="98"/>
      <c r="D81" s="98">
        <f>SUM(D82:D84)</f>
        <v>0</v>
      </c>
      <c r="E81" s="97">
        <f>SUM(E82:E84)</f>
        <v>0</v>
      </c>
      <c r="F81" s="4"/>
    </row>
    <row r="82" spans="1:7" ht="12" customHeight="1" x14ac:dyDescent="0.2">
      <c r="A82" s="22" t="s">
        <v>159</v>
      </c>
      <c r="B82" s="107" t="s">
        <v>158</v>
      </c>
      <c r="C82" s="105"/>
      <c r="D82" s="105"/>
      <c r="E82" s="104"/>
      <c r="F82" s="24"/>
    </row>
    <row r="83" spans="1:7" ht="12" customHeight="1" x14ac:dyDescent="0.2">
      <c r="A83" s="60" t="s">
        <v>157</v>
      </c>
      <c r="B83" s="106" t="s">
        <v>156</v>
      </c>
      <c r="C83" s="105"/>
      <c r="D83" s="105"/>
      <c r="E83" s="104"/>
      <c r="F83" s="34"/>
    </row>
    <row r="84" spans="1:7" ht="12" customHeight="1" thickBot="1" x14ac:dyDescent="0.25">
      <c r="A84" s="60" t="s">
        <v>155</v>
      </c>
      <c r="B84" s="106" t="s">
        <v>154</v>
      </c>
      <c r="C84" s="102"/>
      <c r="D84" s="102"/>
      <c r="E84" s="101"/>
      <c r="F84" s="26"/>
    </row>
    <row r="85" spans="1:7" ht="12" customHeight="1" thickBot="1" x14ac:dyDescent="0.25">
      <c r="A85" s="109" t="s">
        <v>153</v>
      </c>
      <c r="B85" s="99" t="s">
        <v>152</v>
      </c>
      <c r="C85" s="98"/>
      <c r="D85" s="98"/>
      <c r="E85" s="97"/>
      <c r="F85" s="4"/>
    </row>
    <row r="86" spans="1:7" ht="12" customHeight="1" x14ac:dyDescent="0.2">
      <c r="A86" s="108" t="s">
        <v>151</v>
      </c>
      <c r="B86" s="107" t="s">
        <v>150</v>
      </c>
      <c r="C86" s="105"/>
      <c r="D86" s="105"/>
      <c r="E86" s="104"/>
      <c r="F86" s="24"/>
    </row>
    <row r="87" spans="1:7" ht="12" customHeight="1" x14ac:dyDescent="0.2">
      <c r="A87" s="103" t="s">
        <v>149</v>
      </c>
      <c r="B87" s="106" t="s">
        <v>148</v>
      </c>
      <c r="C87" s="105"/>
      <c r="D87" s="105"/>
      <c r="E87" s="104"/>
      <c r="F87" s="24"/>
    </row>
    <row r="88" spans="1:7" ht="12" customHeight="1" x14ac:dyDescent="0.2">
      <c r="A88" s="103" t="s">
        <v>147</v>
      </c>
      <c r="B88" t="s">
        <v>146</v>
      </c>
      <c r="C88" s="105"/>
      <c r="D88" s="105"/>
      <c r="E88" s="104"/>
      <c r="F88" s="24"/>
    </row>
    <row r="89" spans="1:7" ht="12" customHeight="1" thickBot="1" x14ac:dyDescent="0.25">
      <c r="A89" s="103" t="s">
        <v>145</v>
      </c>
      <c r="B89" s="50" t="s">
        <v>144</v>
      </c>
      <c r="C89" s="102"/>
      <c r="D89" s="102"/>
      <c r="E89" s="101"/>
      <c r="F89" s="26"/>
    </row>
    <row r="90" spans="1:7" ht="13.5" customHeight="1" thickBot="1" x14ac:dyDescent="0.25">
      <c r="A90" s="100" t="s">
        <v>143</v>
      </c>
      <c r="B90" s="99" t="s">
        <v>142</v>
      </c>
      <c r="C90" s="98"/>
      <c r="D90" s="98"/>
      <c r="E90" s="97"/>
      <c r="F90" s="4"/>
    </row>
    <row r="91" spans="1:7" ht="13.5" customHeight="1" thickBot="1" x14ac:dyDescent="0.25">
      <c r="A91" s="93" t="s">
        <v>141</v>
      </c>
      <c r="B91" s="99" t="s">
        <v>140</v>
      </c>
      <c r="C91" s="98"/>
      <c r="D91" s="98"/>
      <c r="E91" s="97"/>
      <c r="F91" s="4"/>
    </row>
    <row r="92" spans="1:7" ht="15.75" customHeight="1" thickBot="1" x14ac:dyDescent="0.25">
      <c r="A92" s="93" t="s">
        <v>139</v>
      </c>
      <c r="B92" s="96" t="s">
        <v>138</v>
      </c>
      <c r="C92" s="95">
        <f>C69+C73+C78+C81+C85</f>
        <v>0</v>
      </c>
      <c r="D92" s="95">
        <f>D69+D73+D78+D81+D85</f>
        <v>0</v>
      </c>
      <c r="E92" s="94">
        <f>E69+E78+E81</f>
        <v>0</v>
      </c>
      <c r="F92" s="4"/>
    </row>
    <row r="93" spans="1:7" ht="13.5" customHeight="1" thickBot="1" x14ac:dyDescent="0.25">
      <c r="A93" s="93" t="s">
        <v>137</v>
      </c>
      <c r="B93" s="92" t="s">
        <v>136</v>
      </c>
      <c r="C93" s="91">
        <f>C68+C92</f>
        <v>70</v>
      </c>
      <c r="D93" s="91">
        <f>D68+D92</f>
        <v>70</v>
      </c>
      <c r="E93" s="90">
        <f>E68+E92</f>
        <v>219</v>
      </c>
      <c r="F93" s="4">
        <f>E93/D93</f>
        <v>3.1285714285714286</v>
      </c>
      <c r="G93" s="3"/>
    </row>
    <row r="94" spans="1:7" ht="36" customHeight="1" x14ac:dyDescent="0.2">
      <c r="A94" s="89"/>
      <c r="B94" s="88"/>
      <c r="C94" s="88"/>
      <c r="D94" s="88"/>
      <c r="E94" s="88"/>
      <c r="F94" s="87"/>
    </row>
    <row r="95" spans="1:7" ht="16.5" customHeight="1" x14ac:dyDescent="0.2">
      <c r="A95" s="86" t="s">
        <v>135</v>
      </c>
      <c r="B95" s="86"/>
      <c r="C95" s="86"/>
      <c r="D95" s="86"/>
      <c r="E95" s="86"/>
      <c r="F95" s="86"/>
    </row>
    <row r="96" spans="1:7" ht="16.5" customHeight="1" thickBot="1" x14ac:dyDescent="0.3">
      <c r="A96" s="85"/>
      <c r="B96" s="85"/>
      <c r="C96" s="84"/>
      <c r="D96" s="84"/>
      <c r="E96" s="84"/>
      <c r="F96" s="83" t="s">
        <v>134</v>
      </c>
    </row>
    <row r="97" spans="1:8" ht="38.1" customHeight="1" thickBot="1" x14ac:dyDescent="0.25">
      <c r="A97" s="82" t="s">
        <v>133</v>
      </c>
      <c r="B97" s="81" t="s">
        <v>132</v>
      </c>
      <c r="C97" s="81" t="s">
        <v>131</v>
      </c>
      <c r="D97" s="81" t="s">
        <v>130</v>
      </c>
      <c r="E97" s="80" t="s">
        <v>129</v>
      </c>
      <c r="F97" s="79" t="s">
        <v>128</v>
      </c>
    </row>
    <row r="98" spans="1:8" ht="12" customHeight="1" thickBot="1" x14ac:dyDescent="0.25">
      <c r="A98" s="78"/>
      <c r="B98" s="77" t="s">
        <v>127</v>
      </c>
      <c r="C98" s="76" t="s">
        <v>126</v>
      </c>
      <c r="D98" s="76" t="s">
        <v>125</v>
      </c>
      <c r="E98" s="76" t="s">
        <v>124</v>
      </c>
      <c r="F98" s="75" t="s">
        <v>123</v>
      </c>
    </row>
    <row r="99" spans="1:8" ht="12" customHeight="1" thickBot="1" x14ac:dyDescent="0.3">
      <c r="A99" s="12" t="s">
        <v>122</v>
      </c>
      <c r="B99" s="74" t="s">
        <v>121</v>
      </c>
      <c r="C99" s="73">
        <f>SUM(C100:C104)+C117</f>
        <v>27666</v>
      </c>
      <c r="D99" s="73">
        <f>SUM(D100:D104)</f>
        <v>27666</v>
      </c>
      <c r="E99" s="73">
        <f>SUM(E100:E104)</f>
        <v>25315</v>
      </c>
      <c r="F99" s="72">
        <f>E99/D99</f>
        <v>0.91502204872406567</v>
      </c>
      <c r="G99" s="39"/>
    </row>
    <row r="100" spans="1:8" ht="12" customHeight="1" x14ac:dyDescent="0.2">
      <c r="A100" s="71" t="s">
        <v>120</v>
      </c>
      <c r="B100" s="70" t="s">
        <v>119</v>
      </c>
      <c r="C100" s="69">
        <v>17026</v>
      </c>
      <c r="D100" s="69">
        <v>17026</v>
      </c>
      <c r="E100" s="69">
        <f>+'[1]5.3.-Hivatal áll.fel.'!E46</f>
        <v>15367</v>
      </c>
      <c r="F100" s="68">
        <f>E100/D100</f>
        <v>0.90256078938094675</v>
      </c>
      <c r="H100" s="65"/>
    </row>
    <row r="101" spans="1:8" ht="12" customHeight="1" x14ac:dyDescent="0.2">
      <c r="A101" s="60" t="s">
        <v>118</v>
      </c>
      <c r="B101" s="54" t="s">
        <v>117</v>
      </c>
      <c r="C101" s="35">
        <v>5351</v>
      </c>
      <c r="D101" s="35">
        <v>5351</v>
      </c>
      <c r="E101" s="35">
        <f>+'[1]5.3.-Hivatal áll.fel.'!E47</f>
        <v>4815</v>
      </c>
      <c r="F101" s="45">
        <f>E101/D101</f>
        <v>0.89983180713885258</v>
      </c>
      <c r="H101" s="65"/>
    </row>
    <row r="102" spans="1:8" ht="12" customHeight="1" x14ac:dyDescent="0.2">
      <c r="A102" s="60" t="s">
        <v>116</v>
      </c>
      <c r="B102" s="54" t="s">
        <v>115</v>
      </c>
      <c r="C102" s="35">
        <v>5289</v>
      </c>
      <c r="D102" s="35">
        <v>5289</v>
      </c>
      <c r="E102" s="43">
        <f>+'[1]5.3.-Hivatal áll.fel.'!E48</f>
        <v>5133</v>
      </c>
      <c r="F102" s="45">
        <f>E102/D102</f>
        <v>0.970504821327283</v>
      </c>
      <c r="H102" s="65"/>
    </row>
    <row r="103" spans="1:8" ht="12" customHeight="1" x14ac:dyDescent="0.2">
      <c r="A103" s="60" t="s">
        <v>114</v>
      </c>
      <c r="B103" s="67" t="s">
        <v>113</v>
      </c>
      <c r="C103" s="35"/>
      <c r="D103" s="35"/>
      <c r="E103" s="35"/>
      <c r="F103" s="45"/>
      <c r="H103" s="65"/>
    </row>
    <row r="104" spans="1:8" ht="12" customHeight="1" x14ac:dyDescent="0.2">
      <c r="A104" s="60" t="s">
        <v>112</v>
      </c>
      <c r="B104" s="66" t="s">
        <v>111</v>
      </c>
      <c r="C104" s="35">
        <f>SUM(C105:C117)</f>
        <v>0</v>
      </c>
      <c r="D104" s="35">
        <f>SUM(D105:D117)</f>
        <v>0</v>
      </c>
      <c r="E104" s="35">
        <f>SUM(E105:E117)</f>
        <v>0</v>
      </c>
      <c r="F104" s="45"/>
      <c r="H104" s="65"/>
    </row>
    <row r="105" spans="1:8" ht="12" customHeight="1" x14ac:dyDescent="0.2">
      <c r="A105" s="60" t="s">
        <v>110</v>
      </c>
      <c r="B105" s="54" t="s">
        <v>109</v>
      </c>
      <c r="C105" s="35"/>
      <c r="D105" s="52"/>
      <c r="E105" s="52"/>
      <c r="F105" s="45"/>
    </row>
    <row r="106" spans="1:8" ht="12" customHeight="1" x14ac:dyDescent="0.2">
      <c r="A106" s="60" t="s">
        <v>108</v>
      </c>
      <c r="B106" s="58" t="s">
        <v>107</v>
      </c>
      <c r="C106" s="35"/>
      <c r="D106" s="64"/>
      <c r="E106" s="64"/>
      <c r="F106" s="45"/>
    </row>
    <row r="107" spans="1:8" ht="13.5" customHeight="1" x14ac:dyDescent="0.2">
      <c r="A107" s="60" t="s">
        <v>106</v>
      </c>
      <c r="B107" s="58" t="s">
        <v>105</v>
      </c>
      <c r="C107" s="35"/>
      <c r="D107" s="52"/>
      <c r="E107" s="52"/>
      <c r="F107" s="45"/>
    </row>
    <row r="108" spans="1:8" ht="19.5" customHeight="1" x14ac:dyDescent="0.2">
      <c r="A108" s="60" t="s">
        <v>104</v>
      </c>
      <c r="B108" s="63" t="s">
        <v>103</v>
      </c>
      <c r="C108" s="35"/>
      <c r="D108" s="52"/>
      <c r="E108" s="52"/>
      <c r="F108" s="45"/>
    </row>
    <row r="109" spans="1:8" ht="12" customHeight="1" x14ac:dyDescent="0.2">
      <c r="A109" s="60" t="s">
        <v>102</v>
      </c>
      <c r="B109" s="61" t="s">
        <v>101</v>
      </c>
      <c r="C109" s="35"/>
      <c r="D109" s="64"/>
      <c r="E109" s="64"/>
      <c r="F109" s="45"/>
    </row>
    <row r="110" spans="1:8" ht="12" customHeight="1" x14ac:dyDescent="0.2">
      <c r="A110" s="60" t="s">
        <v>100</v>
      </c>
      <c r="B110" s="61" t="s">
        <v>99</v>
      </c>
      <c r="C110" s="35"/>
      <c r="D110" s="64"/>
      <c r="E110" s="64"/>
      <c r="F110" s="45"/>
    </row>
    <row r="111" spans="1:8" ht="11.25" customHeight="1" x14ac:dyDescent="0.2">
      <c r="A111" s="60" t="s">
        <v>98</v>
      </c>
      <c r="B111" s="63" t="s">
        <v>97</v>
      </c>
      <c r="C111" s="35"/>
      <c r="D111" s="52"/>
      <c r="E111" s="52"/>
      <c r="F111" s="45"/>
    </row>
    <row r="112" spans="1:8" ht="12" customHeight="1" x14ac:dyDescent="0.2">
      <c r="A112" s="60" t="s">
        <v>96</v>
      </c>
      <c r="B112" s="63" t="s">
        <v>95</v>
      </c>
      <c r="C112" s="35"/>
      <c r="D112" s="52"/>
      <c r="E112" s="52"/>
      <c r="F112" s="45"/>
    </row>
    <row r="113" spans="1:6" ht="9.75" customHeight="1" x14ac:dyDescent="0.2">
      <c r="A113" s="60" t="s">
        <v>94</v>
      </c>
      <c r="B113" s="61" t="s">
        <v>93</v>
      </c>
      <c r="C113" s="35"/>
      <c r="D113" s="52"/>
      <c r="E113" s="52"/>
      <c r="F113" s="45"/>
    </row>
    <row r="114" spans="1:6" ht="11.25" customHeight="1" x14ac:dyDescent="0.2">
      <c r="A114" s="30" t="s">
        <v>92</v>
      </c>
      <c r="B114" s="58" t="s">
        <v>91</v>
      </c>
      <c r="C114" s="43"/>
      <c r="D114" s="52"/>
      <c r="E114" s="52"/>
      <c r="F114" s="42"/>
    </row>
    <row r="115" spans="1:6" ht="11.25" customHeight="1" x14ac:dyDescent="0.2">
      <c r="A115" s="60" t="s">
        <v>90</v>
      </c>
      <c r="B115" s="58" t="s">
        <v>89</v>
      </c>
      <c r="C115" s="35"/>
      <c r="D115" s="35"/>
      <c r="E115" s="35"/>
      <c r="F115" s="45"/>
    </row>
    <row r="116" spans="1:6" ht="11.25" customHeight="1" x14ac:dyDescent="0.2">
      <c r="A116" s="62" t="s">
        <v>88</v>
      </c>
      <c r="B116" s="61" t="s">
        <v>87</v>
      </c>
      <c r="C116" s="35"/>
      <c r="D116" s="35"/>
      <c r="E116" s="35"/>
      <c r="F116" s="45"/>
    </row>
    <row r="117" spans="1:6" ht="11.25" customHeight="1" x14ac:dyDescent="0.2">
      <c r="A117" s="60" t="s">
        <v>86</v>
      </c>
      <c r="B117" s="21" t="s">
        <v>85</v>
      </c>
      <c r="C117" s="35"/>
      <c r="D117" s="35"/>
      <c r="E117" s="35"/>
      <c r="F117" s="45"/>
    </row>
    <row r="118" spans="1:6" ht="11.25" customHeight="1" x14ac:dyDescent="0.2">
      <c r="A118" s="60" t="s">
        <v>84</v>
      </c>
      <c r="B118" s="54" t="s">
        <v>83</v>
      </c>
      <c r="C118" s="35"/>
      <c r="D118" s="35"/>
      <c r="E118" s="35"/>
      <c r="F118" s="45"/>
    </row>
    <row r="119" spans="1:6" ht="11.25" customHeight="1" thickBot="1" x14ac:dyDescent="0.25">
      <c r="A119" s="59" t="s">
        <v>82</v>
      </c>
      <c r="B119" s="58" t="s">
        <v>81</v>
      </c>
      <c r="C119" s="28"/>
      <c r="D119" s="57"/>
      <c r="E119" s="56"/>
      <c r="F119" s="45"/>
    </row>
    <row r="120" spans="1:6" ht="12" customHeight="1" thickBot="1" x14ac:dyDescent="0.25">
      <c r="A120" s="15" t="s">
        <v>80</v>
      </c>
      <c r="B120" s="55" t="s">
        <v>79</v>
      </c>
      <c r="C120" s="16">
        <f>SUM(C121+C123+C125)</f>
        <v>0</v>
      </c>
      <c r="D120" s="16">
        <f>SUM(D121+D123+D125)</f>
        <v>0</v>
      </c>
      <c r="E120" s="16">
        <f>SUM(E121+E123+E125)</f>
        <v>0</v>
      </c>
      <c r="F120" s="4"/>
    </row>
    <row r="121" spans="1:6" ht="12" customHeight="1" x14ac:dyDescent="0.2">
      <c r="A121" s="22" t="s">
        <v>78</v>
      </c>
      <c r="B121" s="54" t="s">
        <v>77</v>
      </c>
      <c r="C121" s="46"/>
      <c r="D121" s="46"/>
      <c r="E121" s="46"/>
      <c r="F121" s="53"/>
    </row>
    <row r="122" spans="1:6" ht="12" customHeight="1" x14ac:dyDescent="0.2">
      <c r="A122" s="22" t="s">
        <v>76</v>
      </c>
      <c r="B122" s="51" t="s">
        <v>75</v>
      </c>
      <c r="C122" s="46"/>
      <c r="D122" s="43"/>
      <c r="E122" s="43"/>
      <c r="F122" s="45"/>
    </row>
    <row r="123" spans="1:6" ht="12" customHeight="1" x14ac:dyDescent="0.2">
      <c r="A123" s="22" t="s">
        <v>74</v>
      </c>
      <c r="B123" s="51" t="s">
        <v>73</v>
      </c>
      <c r="C123" s="46"/>
      <c r="D123" s="52"/>
      <c r="E123" s="52"/>
      <c r="F123" s="45"/>
    </row>
    <row r="124" spans="1:6" ht="12" customHeight="1" x14ac:dyDescent="0.2">
      <c r="A124" s="22" t="s">
        <v>72</v>
      </c>
      <c r="B124" s="51" t="s">
        <v>71</v>
      </c>
      <c r="C124" s="46"/>
      <c r="D124" s="35"/>
      <c r="E124" s="35"/>
      <c r="F124" s="45"/>
    </row>
    <row r="125" spans="1:6" ht="12" customHeight="1" x14ac:dyDescent="0.2">
      <c r="A125" s="22" t="s">
        <v>70</v>
      </c>
      <c r="B125" s="50" t="s">
        <v>69</v>
      </c>
      <c r="C125" s="46"/>
      <c r="D125" s="46"/>
      <c r="E125" s="46"/>
      <c r="F125" s="45"/>
    </row>
    <row r="126" spans="1:6" ht="11.25" customHeight="1" x14ac:dyDescent="0.2">
      <c r="A126" s="22" t="s">
        <v>68</v>
      </c>
      <c r="B126" s="49" t="s">
        <v>67</v>
      </c>
      <c r="C126" s="46"/>
      <c r="D126" s="48"/>
      <c r="E126" s="48"/>
      <c r="F126" s="45"/>
    </row>
    <row r="127" spans="1:6" ht="10.5" customHeight="1" x14ac:dyDescent="0.2">
      <c r="A127" s="22" t="s">
        <v>66</v>
      </c>
      <c r="B127" s="47" t="s">
        <v>65</v>
      </c>
      <c r="C127" s="46"/>
      <c r="D127" s="35"/>
      <c r="E127" s="35"/>
      <c r="F127" s="45"/>
    </row>
    <row r="128" spans="1:6" ht="10.5" customHeight="1" x14ac:dyDescent="0.2">
      <c r="A128" s="22" t="s">
        <v>64</v>
      </c>
      <c r="B128" s="44" t="s">
        <v>63</v>
      </c>
      <c r="C128" s="46"/>
      <c r="D128" s="35"/>
      <c r="E128" s="35"/>
      <c r="F128" s="45"/>
    </row>
    <row r="129" spans="1:7" ht="12" customHeight="1" x14ac:dyDescent="0.2">
      <c r="A129" s="22" t="s">
        <v>62</v>
      </c>
      <c r="B129" s="44" t="s">
        <v>61</v>
      </c>
      <c r="C129" s="46"/>
      <c r="D129" s="35"/>
      <c r="E129" s="35"/>
      <c r="F129" s="45"/>
    </row>
    <row r="130" spans="1:7" ht="12" customHeight="1" x14ac:dyDescent="0.2">
      <c r="A130" s="22" t="s">
        <v>60</v>
      </c>
      <c r="B130" s="44" t="s">
        <v>59</v>
      </c>
      <c r="C130" s="46"/>
      <c r="D130" s="35"/>
      <c r="E130" s="35"/>
      <c r="F130" s="45"/>
    </row>
    <row r="131" spans="1:7" ht="12" customHeight="1" x14ac:dyDescent="0.2">
      <c r="A131" s="22" t="s">
        <v>58</v>
      </c>
      <c r="B131" s="44" t="s">
        <v>57</v>
      </c>
      <c r="C131" s="46"/>
      <c r="D131" s="35"/>
      <c r="E131" s="35"/>
      <c r="F131" s="45"/>
    </row>
    <row r="132" spans="1:7" ht="12" customHeight="1" x14ac:dyDescent="0.2">
      <c r="A132" s="22" t="s">
        <v>56</v>
      </c>
      <c r="B132" s="44" t="s">
        <v>55</v>
      </c>
      <c r="C132" s="46"/>
      <c r="D132" s="35"/>
      <c r="E132" s="35"/>
      <c r="F132" s="45"/>
    </row>
    <row r="133" spans="1:7" ht="10.5" customHeight="1" thickBot="1" x14ac:dyDescent="0.25">
      <c r="A133" s="30" t="s">
        <v>54</v>
      </c>
      <c r="B133" s="44" t="s">
        <v>53</v>
      </c>
      <c r="C133" s="43"/>
      <c r="D133" s="36"/>
      <c r="E133" s="36"/>
      <c r="F133" s="42"/>
    </row>
    <row r="134" spans="1:7" ht="12" customHeight="1" thickBot="1" x14ac:dyDescent="0.3">
      <c r="A134" s="15">
        <v>3</v>
      </c>
      <c r="B134" s="41" t="s">
        <v>52</v>
      </c>
      <c r="C134" s="16">
        <f>C99+C120</f>
        <v>27666</v>
      </c>
      <c r="D134" s="16">
        <f>D99+D120</f>
        <v>27666</v>
      </c>
      <c r="E134" s="16">
        <f>E99+E120</f>
        <v>25315</v>
      </c>
      <c r="F134" s="40">
        <f>F99+F120</f>
        <v>0.91502204872406567</v>
      </c>
      <c r="G134" s="39"/>
    </row>
    <row r="135" spans="1:7" ht="12" customHeight="1" thickBot="1" x14ac:dyDescent="0.25">
      <c r="A135" s="15" t="s">
        <v>51</v>
      </c>
      <c r="B135" s="11" t="s">
        <v>50</v>
      </c>
      <c r="C135" s="17">
        <f>SUM(C136:C138)</f>
        <v>0</v>
      </c>
      <c r="D135" s="17">
        <f>SUM(D136:D138)</f>
        <v>0</v>
      </c>
      <c r="E135" s="16">
        <f>SUM(E136:E138)</f>
        <v>0</v>
      </c>
      <c r="F135" s="4"/>
    </row>
    <row r="136" spans="1:7" ht="12" customHeight="1" x14ac:dyDescent="0.2">
      <c r="A136" s="22" t="s">
        <v>49</v>
      </c>
      <c r="B136" s="21" t="s">
        <v>48</v>
      </c>
      <c r="C136" s="20"/>
      <c r="D136" s="25"/>
      <c r="E136" s="25"/>
      <c r="F136" s="38"/>
    </row>
    <row r="137" spans="1:7" ht="12" customHeight="1" x14ac:dyDescent="0.2">
      <c r="A137" s="22" t="s">
        <v>47</v>
      </c>
      <c r="B137" s="21" t="s">
        <v>46</v>
      </c>
      <c r="C137" s="20"/>
      <c r="D137" s="35"/>
      <c r="E137" s="35"/>
      <c r="F137" s="18"/>
    </row>
    <row r="138" spans="1:7" ht="12" customHeight="1" thickBot="1" x14ac:dyDescent="0.25">
      <c r="A138" s="30" t="s">
        <v>45</v>
      </c>
      <c r="B138" s="29" t="s">
        <v>44</v>
      </c>
      <c r="C138" s="37"/>
      <c r="D138" s="36"/>
      <c r="E138" s="36"/>
      <c r="F138" s="26"/>
    </row>
    <row r="139" spans="1:7" ht="12" customHeight="1" thickBot="1" x14ac:dyDescent="0.25">
      <c r="A139" s="15" t="s">
        <v>43</v>
      </c>
      <c r="B139" s="11" t="s">
        <v>42</v>
      </c>
      <c r="C139" s="17">
        <f>SUM(C140:C145)</f>
        <v>0</v>
      </c>
      <c r="D139" s="17">
        <f>SUM(D140:D145)</f>
        <v>0</v>
      </c>
      <c r="E139" s="16">
        <f>SUM(E140:E145)</f>
        <v>0</v>
      </c>
      <c r="F139" s="4"/>
    </row>
    <row r="140" spans="1:7" ht="12" customHeight="1" x14ac:dyDescent="0.2">
      <c r="A140" s="22" t="s">
        <v>41</v>
      </c>
      <c r="B140" s="21" t="s">
        <v>40</v>
      </c>
      <c r="C140" s="32"/>
      <c r="D140" s="33"/>
      <c r="E140" s="33"/>
      <c r="F140" s="24"/>
    </row>
    <row r="141" spans="1:7" ht="12" customHeight="1" x14ac:dyDescent="0.2">
      <c r="A141" s="22" t="s">
        <v>39</v>
      </c>
      <c r="B141" s="21" t="s">
        <v>38</v>
      </c>
      <c r="C141" s="32"/>
      <c r="D141" s="31"/>
      <c r="E141" s="31"/>
      <c r="F141" s="18"/>
    </row>
    <row r="142" spans="1:7" ht="12" customHeight="1" x14ac:dyDescent="0.2">
      <c r="A142" s="22" t="s">
        <v>37</v>
      </c>
      <c r="B142" s="21" t="s">
        <v>36</v>
      </c>
      <c r="C142" s="32"/>
      <c r="D142" s="31"/>
      <c r="E142" s="31"/>
      <c r="F142" s="18"/>
    </row>
    <row r="143" spans="1:7" ht="12" customHeight="1" x14ac:dyDescent="0.2">
      <c r="A143" s="22" t="s">
        <v>35</v>
      </c>
      <c r="B143" s="21" t="s">
        <v>34</v>
      </c>
      <c r="C143" s="35"/>
      <c r="D143" s="31"/>
      <c r="E143" s="31"/>
      <c r="F143" s="18"/>
    </row>
    <row r="144" spans="1:7" ht="12" customHeight="1" x14ac:dyDescent="0.2">
      <c r="A144" s="22" t="s">
        <v>33</v>
      </c>
      <c r="B144" s="21" t="s">
        <v>32</v>
      </c>
      <c r="C144" s="35"/>
      <c r="D144" s="31"/>
      <c r="E144" s="31"/>
      <c r="F144" s="18"/>
    </row>
    <row r="145" spans="1:7" ht="12" customHeight="1" thickBot="1" x14ac:dyDescent="0.25">
      <c r="A145" s="30" t="s">
        <v>31</v>
      </c>
      <c r="B145" s="21" t="s">
        <v>30</v>
      </c>
      <c r="C145" s="35"/>
      <c r="D145" s="35"/>
      <c r="E145" s="35"/>
      <c r="F145" s="34"/>
    </row>
    <row r="146" spans="1:7" ht="12" customHeight="1" thickBot="1" x14ac:dyDescent="0.25">
      <c r="A146" s="15" t="s">
        <v>29</v>
      </c>
      <c r="B146" s="11" t="s">
        <v>28</v>
      </c>
      <c r="C146" s="17">
        <f>SUM(C147:C150)</f>
        <v>0</v>
      </c>
      <c r="D146" s="17">
        <f>SUM(D147:D150)</f>
        <v>0</v>
      </c>
      <c r="E146" s="16">
        <f>SUM(E147:E150)</f>
        <v>0</v>
      </c>
      <c r="F146" s="4"/>
    </row>
    <row r="147" spans="1:7" ht="12" customHeight="1" x14ac:dyDescent="0.2">
      <c r="A147" s="22" t="s">
        <v>27</v>
      </c>
      <c r="B147" s="21" t="s">
        <v>26</v>
      </c>
      <c r="C147" s="32"/>
      <c r="D147" s="33"/>
      <c r="E147" s="33"/>
      <c r="F147" s="24"/>
    </row>
    <row r="148" spans="1:7" ht="12" customHeight="1" x14ac:dyDescent="0.2">
      <c r="A148" s="22" t="s">
        <v>25</v>
      </c>
      <c r="B148" s="21" t="s">
        <v>24</v>
      </c>
      <c r="C148" s="32"/>
      <c r="D148" s="31"/>
      <c r="E148" s="31"/>
      <c r="F148" s="18"/>
    </row>
    <row r="149" spans="1:7" ht="12" customHeight="1" x14ac:dyDescent="0.2">
      <c r="A149" s="22" t="s">
        <v>23</v>
      </c>
      <c r="B149" s="21" t="s">
        <v>22</v>
      </c>
      <c r="C149" s="32"/>
      <c r="D149" s="31"/>
      <c r="E149" s="31"/>
      <c r="F149" s="18"/>
    </row>
    <row r="150" spans="1:7" ht="12" customHeight="1" thickBot="1" x14ac:dyDescent="0.25">
      <c r="A150" s="30" t="s">
        <v>21</v>
      </c>
      <c r="B150" s="29" t="s">
        <v>20</v>
      </c>
      <c r="C150" s="28"/>
      <c r="D150" s="27"/>
      <c r="E150" s="27"/>
      <c r="F150" s="26"/>
    </row>
    <row r="151" spans="1:7" ht="12" customHeight="1" thickBot="1" x14ac:dyDescent="0.25">
      <c r="A151" s="15" t="s">
        <v>19</v>
      </c>
      <c r="B151" s="11" t="s">
        <v>18</v>
      </c>
      <c r="C151" s="17">
        <f>SUM(C152:C156)</f>
        <v>0</v>
      </c>
      <c r="D151" s="17">
        <f>SUM(D152:D156)</f>
        <v>0</v>
      </c>
      <c r="E151" s="16">
        <f>SUM(E152:E156)</f>
        <v>0</v>
      </c>
      <c r="F151" s="4"/>
    </row>
    <row r="152" spans="1:7" ht="12" customHeight="1" x14ac:dyDescent="0.2">
      <c r="A152" s="22" t="s">
        <v>17</v>
      </c>
      <c r="B152" s="21" t="s">
        <v>16</v>
      </c>
      <c r="C152" s="20"/>
      <c r="D152" s="25"/>
      <c r="E152" s="25"/>
      <c r="F152" s="24"/>
    </row>
    <row r="153" spans="1:7" ht="12" customHeight="1" x14ac:dyDescent="0.2">
      <c r="A153" s="22" t="s">
        <v>15</v>
      </c>
      <c r="B153" s="21" t="s">
        <v>14</v>
      </c>
      <c r="C153" s="23"/>
      <c r="D153" s="23"/>
      <c r="E153" s="23"/>
      <c r="F153" s="18"/>
    </row>
    <row r="154" spans="1:7" ht="12" customHeight="1" x14ac:dyDescent="0.2">
      <c r="A154" s="22" t="s">
        <v>13</v>
      </c>
      <c r="B154" s="21" t="s">
        <v>12</v>
      </c>
      <c r="C154" s="23"/>
      <c r="D154" s="23"/>
      <c r="E154" s="23"/>
      <c r="F154" s="18"/>
    </row>
    <row r="155" spans="1:7" ht="12" customHeight="1" x14ac:dyDescent="0.2">
      <c r="A155" s="22" t="s">
        <v>11</v>
      </c>
      <c r="B155" s="21" t="s">
        <v>10</v>
      </c>
      <c r="C155" s="23"/>
      <c r="D155" s="23"/>
      <c r="E155" s="23"/>
      <c r="F155" s="18"/>
    </row>
    <row r="156" spans="1:7" ht="12" customHeight="1" thickBot="1" x14ac:dyDescent="0.25">
      <c r="A156" s="22" t="s">
        <v>9</v>
      </c>
      <c r="B156" s="21" t="s">
        <v>8</v>
      </c>
      <c r="C156" s="20"/>
      <c r="D156" s="19"/>
      <c r="E156" s="19"/>
      <c r="F156" s="18"/>
    </row>
    <row r="157" spans="1:7" ht="15" customHeight="1" thickBot="1" x14ac:dyDescent="0.25">
      <c r="A157" s="15" t="s">
        <v>7</v>
      </c>
      <c r="B157" s="11" t="s">
        <v>6</v>
      </c>
      <c r="C157" s="17">
        <v>0</v>
      </c>
      <c r="D157" s="17">
        <v>0</v>
      </c>
      <c r="E157" s="16">
        <v>0</v>
      </c>
      <c r="F157" s="4"/>
    </row>
    <row r="158" spans="1:7" ht="15" customHeight="1" thickBot="1" x14ac:dyDescent="0.25">
      <c r="A158" s="15" t="s">
        <v>5</v>
      </c>
      <c r="B158" s="11" t="s">
        <v>4</v>
      </c>
      <c r="C158" s="14"/>
      <c r="D158" s="13"/>
      <c r="E158" s="9"/>
      <c r="F158" s="4"/>
    </row>
    <row r="159" spans="1:7" ht="15" customHeight="1" thickBot="1" x14ac:dyDescent="0.25">
      <c r="A159" s="12" t="s">
        <v>3</v>
      </c>
      <c r="B159" s="11" t="s">
        <v>2</v>
      </c>
      <c r="C159" s="10">
        <f>+C135+C139+C146+C151+C157+C158</f>
        <v>0</v>
      </c>
      <c r="D159" s="10">
        <f>+D135+D139+D146+D151+D157+D158</f>
        <v>0</v>
      </c>
      <c r="E159" s="9">
        <f>+E135+E139+E146+E151+E157+E158</f>
        <v>0</v>
      </c>
      <c r="F159" s="4"/>
    </row>
    <row r="160" spans="1:7" ht="12.95" customHeight="1" thickBot="1" x14ac:dyDescent="0.25">
      <c r="A160" s="8" t="s">
        <v>1</v>
      </c>
      <c r="B160" s="7" t="s">
        <v>0</v>
      </c>
      <c r="C160" s="6">
        <f>C134+C159</f>
        <v>27666</v>
      </c>
      <c r="D160" s="6">
        <f>D134+D159</f>
        <v>27666</v>
      </c>
      <c r="E160" s="5">
        <f>E134+E159</f>
        <v>25315</v>
      </c>
      <c r="F160" s="4">
        <f>E160/D160</f>
        <v>0.91502204872406567</v>
      </c>
      <c r="G160" s="3"/>
    </row>
    <row r="161" ht="7.5" customHeight="1" x14ac:dyDescent="0.25"/>
  </sheetData>
  <mergeCells count="5">
    <mergeCell ref="A7:F7"/>
    <mergeCell ref="A8:B8"/>
    <mergeCell ref="A95:F95"/>
    <mergeCell ref="A96:B96"/>
    <mergeCell ref="A4:F5"/>
  </mergeCells>
  <printOptions horizontalCentered="1"/>
  <pageMargins left="0.78740157480314965" right="0.78740157480314965" top="0.6692913385826772" bottom="0" header="0.78740157480314965" footer="0.15748031496062992"/>
  <pageSetup paperSize="9" scale="62" fitToHeight="2" orientation="portrait" horizontalDpi="300" verticalDpi="300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 áll. fel. </vt:lpstr>
      <vt:lpstr>'1.3. áll. fel.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2017-04-27T11:30:43Z</dcterms:created>
  <dcterms:modified xsi:type="dcterms:W3CDTF">2017-04-27T11:31:32Z</dcterms:modified>
</cp:coreProperties>
</file>