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2210"/>
  </bookViews>
  <sheets>
    <sheet name="3. sz. melléklet" sheetId="1" r:id="rId1"/>
  </sheets>
  <calcPr calcId="162913"/>
</workbook>
</file>

<file path=xl/calcChain.xml><?xml version="1.0" encoding="utf-8"?>
<calcChain xmlns="http://schemas.openxmlformats.org/spreadsheetml/2006/main">
  <c r="D24" i="1" l="1"/>
  <c r="D30" i="1"/>
  <c r="H13" i="1"/>
  <c r="E13" i="1"/>
  <c r="D12" i="1"/>
  <c r="D10" i="1"/>
  <c r="H33" i="1"/>
  <c r="E33" i="1"/>
  <c r="D29" i="1"/>
  <c r="F29" i="1" s="1"/>
  <c r="F32" i="1" s="1"/>
  <c r="F37" i="1" s="1"/>
  <c r="D28" i="1"/>
  <c r="H28" i="1" s="1"/>
  <c r="D27" i="1"/>
  <c r="H27" i="1" s="1"/>
  <c r="D23" i="1"/>
  <c r="D14" i="1" s="1"/>
  <c r="D18" i="1"/>
  <c r="D15" i="1" s="1"/>
  <c r="H12" i="1"/>
  <c r="E12" i="1"/>
  <c r="D36" i="1"/>
  <c r="D11" i="1"/>
  <c r="H11" i="1" s="1"/>
  <c r="E10" i="1"/>
  <c r="H10" i="1" s="1"/>
  <c r="E11" i="1" l="1"/>
  <c r="G27" i="1"/>
  <c r="G28" i="1"/>
  <c r="H29" i="1"/>
  <c r="H14" i="1"/>
  <c r="E14" i="1"/>
  <c r="E32" i="1" s="1"/>
  <c r="E37" i="1" s="1"/>
  <c r="D32" i="1"/>
  <c r="D37" i="1" s="1"/>
  <c r="G32" i="1" l="1"/>
  <c r="G37" i="1" s="1"/>
  <c r="H32" i="1"/>
  <c r="H37" i="1" s="1"/>
</calcChain>
</file>

<file path=xl/sharedStrings.xml><?xml version="1.0" encoding="utf-8"?>
<sst xmlns="http://schemas.openxmlformats.org/spreadsheetml/2006/main" count="55" uniqueCount="54">
  <si>
    <t>Költségvetési évre</t>
  </si>
  <si>
    <t>1 fő</t>
  </si>
  <si>
    <t xml:space="preserve">Teljes munkaidősők: </t>
  </si>
  <si>
    <t>a)</t>
  </si>
  <si>
    <t>1/2. Önkormányzat kiadásai mindösszesen</t>
  </si>
  <si>
    <t>Finanszírozási kiadások</t>
  </si>
  <si>
    <t>-Áht-n belüli megelőlegzések vf.</t>
  </si>
  <si>
    <t>Belföldi finaqnszírozási kiadás</t>
  </si>
  <si>
    <t>Finanszírozási kiadás</t>
  </si>
  <si>
    <t>K9</t>
  </si>
  <si>
    <t>Költségvetési kiadások</t>
  </si>
  <si>
    <t>Lakástámogatás</t>
  </si>
  <si>
    <t>Egyéb felh. c. tám. Áht-n belül</t>
  </si>
  <si>
    <t>Egyéb felhalmozási célú kiadás</t>
  </si>
  <si>
    <t>K8</t>
  </si>
  <si>
    <t>Beruházás</t>
  </si>
  <si>
    <t>K6</t>
  </si>
  <si>
    <t>- Céltartalék</t>
  </si>
  <si>
    <t>- Általános</t>
  </si>
  <si>
    <t>Tartalék</t>
  </si>
  <si>
    <t>Egyéb műk. c. tám. Áht-n kívül</t>
  </si>
  <si>
    <t>Ebből:</t>
  </si>
  <si>
    <t>Egyéb műk. c. tám. Áht-n belül</t>
  </si>
  <si>
    <t>Egyéb működési kiadás</t>
  </si>
  <si>
    <t>K5</t>
  </si>
  <si>
    <t>Ellátottak pénzbeli juttatásai</t>
  </si>
  <si>
    <t>K4</t>
  </si>
  <si>
    <t>Dologi kiadások</t>
  </si>
  <si>
    <t>K3</t>
  </si>
  <si>
    <t>Munkaadót terhelő jár. és Szocho</t>
  </si>
  <si>
    <t>K2</t>
  </si>
  <si>
    <t>Személyi juttatás</t>
  </si>
  <si>
    <t>K1</t>
  </si>
  <si>
    <t>1/2. Önkormányzat kiadásai</t>
  </si>
  <si>
    <t>1. Cím Kőszegpaty község Önkormányzat</t>
  </si>
  <si>
    <t>Összesen</t>
  </si>
  <si>
    <t>Felhalm.</t>
  </si>
  <si>
    <t>Felh.c</t>
  </si>
  <si>
    <t>Műk.c</t>
  </si>
  <si>
    <t>Részlet</t>
  </si>
  <si>
    <t>Megnevezés</t>
  </si>
  <si>
    <t>Rovat</t>
  </si>
  <si>
    <t>K7</t>
  </si>
  <si>
    <t>Felújítások</t>
  </si>
  <si>
    <t>- Hivatal működése</t>
  </si>
  <si>
    <t>- Lukácsházi Óvodafennt. Társ.</t>
  </si>
  <si>
    <r>
      <t xml:space="preserve">- hosszabb időtartamú közfoglalkoztatás </t>
    </r>
    <r>
      <rPr>
        <b/>
        <sz val="10"/>
        <rFont val="Arial"/>
        <family val="2"/>
        <charset val="238"/>
      </rPr>
      <t/>
    </r>
  </si>
  <si>
    <t xml:space="preserve">    ebből:</t>
  </si>
  <si>
    <t xml:space="preserve">      - Óvoda</t>
  </si>
  <si>
    <t xml:space="preserve">      - Óvodai étkezéshez</t>
  </si>
  <si>
    <t xml:space="preserve">      - Iskolai étkezéshez</t>
  </si>
  <si>
    <t>Kőszegpaty Község Önkormányzatának 2018. évi költségvetési kiadásai</t>
  </si>
  <si>
    <t xml:space="preserve"> Ft-ban</t>
  </si>
  <si>
    <t xml:space="preserve"> 2018. évre tervezett közfoglalkoztatottak létszáma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</si>
</sst>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49" fontId="0" fillId="0" borderId="0" xfId="0" applyNumberFormat="1"/>
    <xf numFmtId="0" fontId="0" fillId="0" borderId="0" xfId="0" applyFont="1"/>
    <xf numFmtId="0" fontId="1" fillId="0" borderId="0" xfId="0" applyFont="1"/>
    <xf numFmtId="49" fontId="1" fillId="0" borderId="0" xfId="0" applyNumberFormat="1" applyFont="1"/>
    <xf numFmtId="49" fontId="0" fillId="0" borderId="0" xfId="0" applyNumberFormat="1" applyFont="1" applyBorder="1" applyAlignment="1">
      <alignment horizontal="left"/>
    </xf>
    <xf numFmtId="0" fontId="0" fillId="0" borderId="0" xfId="0" applyFont="1" applyAlignment="1">
      <alignment horizontal="right"/>
    </xf>
    <xf numFmtId="3" fontId="1" fillId="0" borderId="1" xfId="0" applyNumberFormat="1" applyFont="1" applyBorder="1"/>
    <xf numFmtId="0" fontId="2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1" fillId="0" borderId="12" xfId="0" applyNumberFormat="1" applyFont="1" applyBorder="1"/>
    <xf numFmtId="3" fontId="1" fillId="0" borderId="13" xfId="0" applyNumberFormat="1" applyFont="1" applyBorder="1"/>
    <xf numFmtId="49" fontId="0" fillId="0" borderId="4" xfId="0" applyNumberFormat="1" applyFont="1" applyBorder="1"/>
    <xf numFmtId="49" fontId="0" fillId="0" borderId="7" xfId="0" applyNumberFormat="1" applyBorder="1"/>
    <xf numFmtId="49" fontId="0" fillId="0" borderId="8" xfId="0" applyNumberFormat="1" applyFont="1" applyBorder="1"/>
    <xf numFmtId="49" fontId="0" fillId="0" borderId="11" xfId="0" applyNumberFormat="1" applyBorder="1"/>
    <xf numFmtId="0" fontId="3" fillId="0" borderId="0" xfId="0" applyFont="1"/>
    <xf numFmtId="3" fontId="3" fillId="0" borderId="9" xfId="0" applyNumberFormat="1" applyFont="1" applyBorder="1"/>
    <xf numFmtId="3" fontId="3" fillId="0" borderId="10" xfId="0" applyNumberFormat="1" applyFont="1" applyBorder="1"/>
    <xf numFmtId="49" fontId="3" fillId="0" borderId="8" xfId="0" applyNumberFormat="1" applyFont="1" applyBorder="1"/>
    <xf numFmtId="49" fontId="3" fillId="0" borderId="11" xfId="0" applyNumberFormat="1" applyFont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/>
    <xf numFmtId="49" fontId="1" fillId="0" borderId="12" xfId="0" applyNumberFormat="1" applyFont="1" applyBorder="1" applyAlignment="1">
      <alignment horizontal="left"/>
    </xf>
    <xf numFmtId="3" fontId="4" fillId="0" borderId="2" xfId="0" applyNumberFormat="1" applyFont="1" applyBorder="1"/>
    <xf numFmtId="0" fontId="1" fillId="0" borderId="22" xfId="0" applyFont="1" applyBorder="1"/>
    <xf numFmtId="3" fontId="1" fillId="0" borderId="23" xfId="0" applyNumberFormat="1" applyFont="1" applyBorder="1"/>
    <xf numFmtId="0" fontId="1" fillId="0" borderId="24" xfId="0" applyFont="1" applyBorder="1"/>
    <xf numFmtId="3" fontId="1" fillId="0" borderId="25" xfId="0" applyNumberFormat="1" applyFont="1" applyBorder="1"/>
    <xf numFmtId="0" fontId="0" fillId="0" borderId="26" xfId="0" applyFont="1" applyBorder="1"/>
    <xf numFmtId="3" fontId="0" fillId="0" borderId="27" xfId="0" applyNumberFormat="1" applyBorder="1"/>
    <xf numFmtId="0" fontId="3" fillId="0" borderId="26" xfId="0" applyFont="1" applyBorder="1"/>
    <xf numFmtId="3" fontId="3" fillId="0" borderId="27" xfId="0" applyNumberFormat="1" applyFont="1" applyBorder="1"/>
    <xf numFmtId="0" fontId="0" fillId="0" borderId="28" xfId="0" applyFont="1" applyBorder="1"/>
    <xf numFmtId="3" fontId="0" fillId="0" borderId="29" xfId="0" applyNumberFormat="1" applyBorder="1"/>
    <xf numFmtId="0" fontId="1" fillId="0" borderId="30" xfId="0" applyFont="1" applyBorder="1"/>
    <xf numFmtId="3" fontId="1" fillId="0" borderId="31" xfId="0" applyNumberFormat="1" applyFont="1" applyBorder="1"/>
    <xf numFmtId="3" fontId="1" fillId="0" borderId="32" xfId="0" applyNumberFormat="1" applyFont="1" applyBorder="1"/>
    <xf numFmtId="3" fontId="2" fillId="0" borderId="34" xfId="0" applyNumberFormat="1" applyFont="1" applyBorder="1"/>
    <xf numFmtId="3" fontId="1" fillId="0" borderId="37" xfId="0" applyNumberFormat="1" applyFont="1" applyBorder="1"/>
    <xf numFmtId="3" fontId="1" fillId="0" borderId="38" xfId="0" applyNumberFormat="1" applyFont="1" applyBorder="1"/>
    <xf numFmtId="3" fontId="1" fillId="0" borderId="39" xfId="0" applyNumberFormat="1" applyFont="1" applyBorder="1"/>
    <xf numFmtId="0" fontId="1" fillId="0" borderId="40" xfId="0" applyFont="1" applyBorder="1"/>
    <xf numFmtId="49" fontId="1" fillId="0" borderId="41" xfId="0" applyNumberFormat="1" applyFont="1" applyBorder="1"/>
    <xf numFmtId="49" fontId="1" fillId="0" borderId="42" xfId="0" applyNumberFormat="1" applyFont="1" applyBorder="1"/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49" fontId="1" fillId="0" borderId="2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49" fontId="0" fillId="0" borderId="9" xfId="0" applyNumberFormat="1" applyFont="1" applyBorder="1" applyAlignment="1">
      <alignment horizontal="left"/>
    </xf>
    <xf numFmtId="49" fontId="0" fillId="0" borderId="5" xfId="0" applyNumberFormat="1" applyFont="1" applyBorder="1" applyAlignment="1">
      <alignment horizontal="left"/>
    </xf>
    <xf numFmtId="49" fontId="3" fillId="0" borderId="9" xfId="0" applyNumberFormat="1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9" fontId="1" fillId="0" borderId="35" xfId="0" applyNumberFormat="1" applyFont="1" applyBorder="1" applyAlignment="1">
      <alignment horizontal="center"/>
    </xf>
    <xf numFmtId="49" fontId="1" fillId="0" borderId="36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8"/>
  <sheetViews>
    <sheetView tabSelected="1" view="pageLayout" workbookViewId="0">
      <selection activeCell="D25" sqref="D25"/>
    </sheetView>
  </sheetViews>
  <sheetFormatPr defaultRowHeight="12.75" x14ac:dyDescent="0.2"/>
  <cols>
    <col min="1" max="1" width="6.140625" style="2" customWidth="1"/>
    <col min="2" max="2" width="4.42578125" style="1" customWidth="1"/>
    <col min="3" max="3" width="28.28515625" style="1" customWidth="1"/>
    <col min="4" max="4" width="10.42578125" bestFit="1" customWidth="1"/>
    <col min="5" max="5" width="10.7109375" bestFit="1" customWidth="1"/>
    <col min="6" max="6" width="8.140625" bestFit="1" customWidth="1"/>
    <col min="7" max="7" width="11.28515625" bestFit="1" customWidth="1"/>
    <col min="8" max="8" width="10.140625" customWidth="1"/>
  </cols>
  <sheetData>
    <row r="3" spans="1:10" s="3" customFormat="1" x14ac:dyDescent="0.2">
      <c r="A3" s="60" t="s">
        <v>51</v>
      </c>
      <c r="B3" s="60"/>
      <c r="C3" s="60"/>
      <c r="D3" s="60"/>
      <c r="E3" s="60"/>
      <c r="F3" s="60"/>
      <c r="G3" s="60"/>
      <c r="H3" s="60"/>
      <c r="I3" s="32"/>
      <c r="J3" s="32"/>
    </row>
    <row r="4" spans="1:10" s="3" customFormat="1" x14ac:dyDescent="0.2">
      <c r="A4" s="29"/>
      <c r="B4" s="29"/>
      <c r="C4" s="29"/>
      <c r="D4" s="29"/>
      <c r="E4" s="29"/>
      <c r="F4" s="29"/>
      <c r="G4" s="29"/>
      <c r="H4" s="29"/>
      <c r="I4" s="32"/>
      <c r="J4" s="32"/>
    </row>
    <row r="5" spans="1:10" s="3" customFormat="1" x14ac:dyDescent="0.2">
      <c r="A5" s="29"/>
      <c r="B5" s="29"/>
      <c r="C5" s="29"/>
      <c r="D5" s="29"/>
      <c r="E5" s="29"/>
      <c r="F5" s="29"/>
      <c r="G5" s="29"/>
      <c r="H5" s="29"/>
      <c r="I5" s="32"/>
      <c r="J5" s="32"/>
    </row>
    <row r="6" spans="1:10" s="3" customFormat="1" ht="13.5" thickBot="1" x14ac:dyDescent="0.25">
      <c r="A6" s="29"/>
      <c r="B6" s="31"/>
      <c r="C6" s="31"/>
      <c r="D6" s="29"/>
      <c r="E6" s="29"/>
      <c r="F6" s="29"/>
      <c r="G6" s="29"/>
      <c r="H6" s="30" t="s">
        <v>52</v>
      </c>
      <c r="I6" s="29"/>
      <c r="J6" s="29"/>
    </row>
    <row r="7" spans="1:10" s="3" customFormat="1" ht="13.5" thickBot="1" x14ac:dyDescent="0.25">
      <c r="A7" s="52" t="s">
        <v>41</v>
      </c>
      <c r="B7" s="53" t="s">
        <v>40</v>
      </c>
      <c r="C7" s="54"/>
      <c r="D7" s="55" t="s">
        <v>39</v>
      </c>
      <c r="E7" s="56" t="s">
        <v>38</v>
      </c>
      <c r="F7" s="55" t="s">
        <v>37</v>
      </c>
      <c r="G7" s="56" t="s">
        <v>36</v>
      </c>
      <c r="H7" s="57" t="s">
        <v>35</v>
      </c>
    </row>
    <row r="8" spans="1:10" s="3" customFormat="1" ht="13.5" thickBot="1" x14ac:dyDescent="0.25">
      <c r="A8" s="61" t="s">
        <v>34</v>
      </c>
      <c r="B8" s="62"/>
      <c r="C8" s="62"/>
      <c r="D8" s="62"/>
      <c r="E8" s="62"/>
      <c r="F8" s="62"/>
      <c r="G8" s="62"/>
      <c r="H8" s="63"/>
    </row>
    <row r="9" spans="1:10" s="3" customFormat="1" ht="13.5" thickBot="1" x14ac:dyDescent="0.25">
      <c r="A9" s="64" t="s">
        <v>33</v>
      </c>
      <c r="B9" s="65"/>
      <c r="C9" s="65"/>
      <c r="D9" s="65"/>
      <c r="E9" s="65"/>
      <c r="F9" s="65"/>
      <c r="G9" s="65"/>
      <c r="H9" s="66"/>
    </row>
    <row r="10" spans="1:10" s="3" customFormat="1" ht="13.5" thickBot="1" x14ac:dyDescent="0.25">
      <c r="A10" s="35" t="s">
        <v>32</v>
      </c>
      <c r="B10" s="58" t="s">
        <v>31</v>
      </c>
      <c r="C10" s="58"/>
      <c r="D10" s="28">
        <f>3296828+60000+434800+30000+2346500</f>
        <v>6168128</v>
      </c>
      <c r="E10" s="7">
        <f>D10</f>
        <v>6168128</v>
      </c>
      <c r="F10" s="28"/>
      <c r="G10" s="7"/>
      <c r="H10" s="36">
        <f>E10</f>
        <v>6168128</v>
      </c>
    </row>
    <row r="11" spans="1:10" s="3" customFormat="1" ht="13.5" thickBot="1" x14ac:dyDescent="0.25">
      <c r="A11" s="35" t="s">
        <v>30</v>
      </c>
      <c r="B11" s="58" t="s">
        <v>29</v>
      </c>
      <c r="C11" s="58"/>
      <c r="D11" s="28">
        <f>476873+85564+27000+699076</f>
        <v>1288513</v>
      </c>
      <c r="E11" s="7">
        <f>D11</f>
        <v>1288513</v>
      </c>
      <c r="F11" s="28"/>
      <c r="G11" s="7"/>
      <c r="H11" s="36">
        <f>D11</f>
        <v>1288513</v>
      </c>
    </row>
    <row r="12" spans="1:10" s="3" customFormat="1" ht="13.5" thickBot="1" x14ac:dyDescent="0.25">
      <c r="A12" s="35" t="s">
        <v>28</v>
      </c>
      <c r="B12" s="58" t="s">
        <v>27</v>
      </c>
      <c r="C12" s="58"/>
      <c r="D12" s="28">
        <f>1687000+1041500+2165100+155000+64000+439000+254000+1182000+386000+560000+235000+117000+16582+18000+1057500</f>
        <v>9377682</v>
      </c>
      <c r="E12" s="7">
        <f>D12</f>
        <v>9377682</v>
      </c>
      <c r="F12" s="28"/>
      <c r="G12" s="7"/>
      <c r="H12" s="36">
        <f>D12</f>
        <v>9377682</v>
      </c>
    </row>
    <row r="13" spans="1:10" s="3" customFormat="1" ht="13.5" thickBot="1" x14ac:dyDescent="0.25">
      <c r="A13" s="35" t="s">
        <v>26</v>
      </c>
      <c r="B13" s="58" t="s">
        <v>25</v>
      </c>
      <c r="C13" s="58"/>
      <c r="D13" s="28">
        <v>650000</v>
      </c>
      <c r="E13" s="7">
        <f>D13</f>
        <v>650000</v>
      </c>
      <c r="F13" s="28"/>
      <c r="G13" s="7"/>
      <c r="H13" s="36">
        <f>D13</f>
        <v>650000</v>
      </c>
    </row>
    <row r="14" spans="1:10" s="3" customFormat="1" x14ac:dyDescent="0.2">
      <c r="A14" s="37" t="s">
        <v>24</v>
      </c>
      <c r="B14" s="59" t="s">
        <v>23</v>
      </c>
      <c r="C14" s="59"/>
      <c r="D14" s="27">
        <f>D26+D25+D23+D15</f>
        <v>3141816</v>
      </c>
      <c r="E14" s="26">
        <f>D14</f>
        <v>3141816</v>
      </c>
      <c r="F14" s="27"/>
      <c r="G14" s="26"/>
      <c r="H14" s="38">
        <f>D14</f>
        <v>3141816</v>
      </c>
    </row>
    <row r="15" spans="1:10" s="3" customFormat="1" x14ac:dyDescent="0.2">
      <c r="A15" s="39"/>
      <c r="B15" s="67" t="s">
        <v>22</v>
      </c>
      <c r="C15" s="67"/>
      <c r="D15" s="14">
        <f>D17+D18+18600+20000+20600+38400+30000+61418</f>
        <v>1912827</v>
      </c>
      <c r="E15" s="13"/>
      <c r="F15" s="14"/>
      <c r="G15" s="13"/>
      <c r="H15" s="40"/>
    </row>
    <row r="16" spans="1:10" x14ac:dyDescent="0.2">
      <c r="A16" s="41"/>
      <c r="B16" s="69" t="s">
        <v>21</v>
      </c>
      <c r="C16" s="69"/>
      <c r="D16" s="23"/>
      <c r="E16" s="22"/>
      <c r="F16" s="23"/>
      <c r="G16" s="22"/>
      <c r="H16" s="42"/>
    </row>
    <row r="17" spans="1:8" s="21" customFormat="1" x14ac:dyDescent="0.2">
      <c r="A17" s="41"/>
      <c r="B17" s="25"/>
      <c r="C17" s="24" t="s">
        <v>44</v>
      </c>
      <c r="D17" s="23">
        <v>810342</v>
      </c>
      <c r="E17" s="22"/>
      <c r="F17" s="23"/>
      <c r="G17" s="22"/>
      <c r="H17" s="42"/>
    </row>
    <row r="18" spans="1:8" s="21" customFormat="1" x14ac:dyDescent="0.2">
      <c r="A18" s="41"/>
      <c r="B18" s="25"/>
      <c r="C18" s="24" t="s">
        <v>45</v>
      </c>
      <c r="D18" s="23">
        <f>D20+D21+D22</f>
        <v>913467</v>
      </c>
      <c r="E18" s="22"/>
      <c r="F18" s="23"/>
      <c r="G18" s="22"/>
      <c r="H18" s="42"/>
    </row>
    <row r="19" spans="1:8" s="21" customFormat="1" x14ac:dyDescent="0.2">
      <c r="A19" s="41"/>
      <c r="B19" s="25"/>
      <c r="C19" s="24" t="s">
        <v>47</v>
      </c>
      <c r="D19" s="23"/>
      <c r="E19" s="22"/>
      <c r="F19" s="23"/>
      <c r="G19" s="22"/>
      <c r="H19" s="42"/>
    </row>
    <row r="20" spans="1:8" s="21" customFormat="1" x14ac:dyDescent="0.2">
      <c r="A20" s="41"/>
      <c r="B20" s="25"/>
      <c r="C20" s="24" t="s">
        <v>48</v>
      </c>
      <c r="D20" s="23">
        <v>683097</v>
      </c>
      <c r="E20" s="22"/>
      <c r="F20" s="23"/>
      <c r="G20" s="22"/>
      <c r="H20" s="42"/>
    </row>
    <row r="21" spans="1:8" s="21" customFormat="1" x14ac:dyDescent="0.2">
      <c r="A21" s="41"/>
      <c r="B21" s="25"/>
      <c r="C21" s="24" t="s">
        <v>49</v>
      </c>
      <c r="D21" s="23">
        <v>174840</v>
      </c>
      <c r="E21" s="22"/>
      <c r="F21" s="23"/>
      <c r="G21" s="22"/>
      <c r="H21" s="42"/>
    </row>
    <row r="22" spans="1:8" s="21" customFormat="1" x14ac:dyDescent="0.2">
      <c r="A22" s="41"/>
      <c r="B22" s="25"/>
      <c r="C22" s="24" t="s">
        <v>50</v>
      </c>
      <c r="D22" s="23">
        <v>55530</v>
      </c>
      <c r="E22" s="22"/>
      <c r="F22" s="23"/>
      <c r="G22" s="22"/>
      <c r="H22" s="42"/>
    </row>
    <row r="23" spans="1:8" s="21" customFormat="1" x14ac:dyDescent="0.2">
      <c r="A23" s="39"/>
      <c r="B23" s="67" t="s">
        <v>20</v>
      </c>
      <c r="C23" s="67"/>
      <c r="D23" s="14">
        <f>227424+350000+50000+100000</f>
        <v>727424</v>
      </c>
      <c r="E23" s="13"/>
      <c r="F23" s="14"/>
      <c r="G23" s="13"/>
      <c r="H23" s="40"/>
    </row>
    <row r="24" spans="1:8" x14ac:dyDescent="0.2">
      <c r="A24" s="39"/>
      <c r="B24" s="67" t="s">
        <v>19</v>
      </c>
      <c r="C24" s="67"/>
      <c r="D24" s="14">
        <f>D25+D26</f>
        <v>501565</v>
      </c>
      <c r="E24" s="13"/>
      <c r="F24" s="14"/>
      <c r="G24" s="13"/>
      <c r="H24" s="40"/>
    </row>
    <row r="25" spans="1:8" x14ac:dyDescent="0.2">
      <c r="A25" s="39"/>
      <c r="B25" s="20"/>
      <c r="C25" s="19" t="s">
        <v>18</v>
      </c>
      <c r="D25" s="14">
        <v>201565</v>
      </c>
      <c r="E25" s="13"/>
      <c r="F25" s="14"/>
      <c r="G25" s="13"/>
      <c r="H25" s="40"/>
    </row>
    <row r="26" spans="1:8" ht="13.5" thickBot="1" x14ac:dyDescent="0.25">
      <c r="A26" s="43"/>
      <c r="B26" s="18"/>
      <c r="C26" s="17" t="s">
        <v>17</v>
      </c>
      <c r="D26" s="12">
        <v>300000</v>
      </c>
      <c r="E26" s="11"/>
      <c r="F26" s="12"/>
      <c r="G26" s="11"/>
      <c r="H26" s="44"/>
    </row>
    <row r="27" spans="1:8" ht="13.5" thickBot="1" x14ac:dyDescent="0.25">
      <c r="A27" s="45" t="s">
        <v>16</v>
      </c>
      <c r="B27" s="59" t="s">
        <v>15</v>
      </c>
      <c r="C27" s="59"/>
      <c r="D27" s="16">
        <f>270000+600000</f>
        <v>870000</v>
      </c>
      <c r="E27" s="15"/>
      <c r="F27" s="16"/>
      <c r="G27" s="15">
        <f>D27</f>
        <v>870000</v>
      </c>
      <c r="H27" s="36">
        <f>D27</f>
        <v>870000</v>
      </c>
    </row>
    <row r="28" spans="1:8" s="3" customFormat="1" ht="13.5" thickBot="1" x14ac:dyDescent="0.25">
      <c r="A28" s="45" t="s">
        <v>42</v>
      </c>
      <c r="B28" s="33" t="s">
        <v>43</v>
      </c>
      <c r="C28" s="33"/>
      <c r="D28" s="16">
        <f>13841114+2216739+28231417</f>
        <v>44289270</v>
      </c>
      <c r="E28" s="15"/>
      <c r="F28" s="16"/>
      <c r="G28" s="15">
        <f>D28</f>
        <v>44289270</v>
      </c>
      <c r="H28" s="46">
        <f>D28</f>
        <v>44289270</v>
      </c>
    </row>
    <row r="29" spans="1:8" s="3" customFormat="1" x14ac:dyDescent="0.2">
      <c r="A29" s="45" t="s">
        <v>14</v>
      </c>
      <c r="B29" s="59" t="s">
        <v>13</v>
      </c>
      <c r="C29" s="59"/>
      <c r="D29" s="16">
        <f>D30+D31</f>
        <v>572000</v>
      </c>
      <c r="E29" s="15"/>
      <c r="F29" s="16">
        <f>D29</f>
        <v>572000</v>
      </c>
      <c r="G29" s="15"/>
      <c r="H29" s="47">
        <f>D29</f>
        <v>572000</v>
      </c>
    </row>
    <row r="30" spans="1:8" s="3" customFormat="1" x14ac:dyDescent="0.2">
      <c r="A30" s="39"/>
      <c r="B30" s="67" t="s">
        <v>12</v>
      </c>
      <c r="C30" s="67"/>
      <c r="D30" s="14">
        <f>100000+172000</f>
        <v>272000</v>
      </c>
      <c r="E30" s="13"/>
      <c r="F30" s="14"/>
      <c r="G30" s="13"/>
      <c r="H30" s="40"/>
    </row>
    <row r="31" spans="1:8" ht="13.5" thickBot="1" x14ac:dyDescent="0.25">
      <c r="A31" s="43"/>
      <c r="B31" s="68" t="s">
        <v>11</v>
      </c>
      <c r="C31" s="68"/>
      <c r="D31" s="12">
        <v>300000</v>
      </c>
      <c r="E31" s="11"/>
      <c r="F31" s="12"/>
      <c r="G31" s="11"/>
      <c r="H31" s="44"/>
    </row>
    <row r="32" spans="1:8" ht="13.5" thickBot="1" x14ac:dyDescent="0.25">
      <c r="A32" s="70" t="s">
        <v>10</v>
      </c>
      <c r="B32" s="71"/>
      <c r="C32" s="71"/>
      <c r="D32" s="34">
        <f>D29+D28+D27+D14+D13+D12+D11+D10</f>
        <v>66357409</v>
      </c>
      <c r="E32" s="9">
        <f>E10+E11+E12+E13+E14</f>
        <v>20626139</v>
      </c>
      <c r="F32" s="9">
        <f>F29</f>
        <v>572000</v>
      </c>
      <c r="G32" s="9">
        <f>G27+G28</f>
        <v>45159270</v>
      </c>
      <c r="H32" s="48">
        <f>H10+H11+H12+H13+H14+H27+H28+H29</f>
        <v>66357409</v>
      </c>
    </row>
    <row r="33" spans="1:8" s="8" customFormat="1" x14ac:dyDescent="0.2">
      <c r="A33" s="45" t="s">
        <v>9</v>
      </c>
      <c r="B33" s="59" t="s">
        <v>8</v>
      </c>
      <c r="C33" s="59"/>
      <c r="D33" s="16">
        <v>724137</v>
      </c>
      <c r="E33" s="15">
        <f>D33</f>
        <v>724137</v>
      </c>
      <c r="F33" s="16"/>
      <c r="G33" s="15"/>
      <c r="H33" s="47">
        <f>D33</f>
        <v>724137</v>
      </c>
    </row>
    <row r="34" spans="1:8" s="3" customFormat="1" x14ac:dyDescent="0.2">
      <c r="A34" s="39"/>
      <c r="B34" s="67" t="s">
        <v>7</v>
      </c>
      <c r="C34" s="67"/>
      <c r="D34" s="14">
        <v>724137</v>
      </c>
      <c r="E34" s="13"/>
      <c r="F34" s="14"/>
      <c r="G34" s="13"/>
      <c r="H34" s="40"/>
    </row>
    <row r="35" spans="1:8" ht="13.5" thickBot="1" x14ac:dyDescent="0.25">
      <c r="A35" s="43"/>
      <c r="B35" s="68" t="s">
        <v>6</v>
      </c>
      <c r="C35" s="68"/>
      <c r="D35" s="12">
        <v>724137</v>
      </c>
      <c r="E35" s="11"/>
      <c r="F35" s="12"/>
      <c r="G35" s="11"/>
      <c r="H35" s="44"/>
    </row>
    <row r="36" spans="1:8" ht="13.5" thickBot="1" x14ac:dyDescent="0.25">
      <c r="A36" s="70" t="s">
        <v>5</v>
      </c>
      <c r="B36" s="71"/>
      <c r="C36" s="71"/>
      <c r="D36" s="10">
        <f>D33</f>
        <v>724137</v>
      </c>
      <c r="E36" s="9"/>
      <c r="F36" s="9"/>
      <c r="G36" s="9"/>
      <c r="H36" s="48"/>
    </row>
    <row r="37" spans="1:8" s="8" customFormat="1" ht="13.5" thickBot="1" x14ac:dyDescent="0.25">
      <c r="A37" s="72" t="s">
        <v>4</v>
      </c>
      <c r="B37" s="73"/>
      <c r="C37" s="73"/>
      <c r="D37" s="49">
        <f>D32+D36</f>
        <v>67081546</v>
      </c>
      <c r="E37" s="50">
        <f>E32+E33</f>
        <v>21350276</v>
      </c>
      <c r="F37" s="50">
        <f>F32</f>
        <v>572000</v>
      </c>
      <c r="G37" s="50">
        <f>G32</f>
        <v>45159270</v>
      </c>
      <c r="H37" s="51">
        <f>H32+H33</f>
        <v>67081546</v>
      </c>
    </row>
    <row r="38" spans="1:8" s="3" customFormat="1" x14ac:dyDescent="0.2">
      <c r="A38" s="2"/>
      <c r="B38" s="1"/>
      <c r="C38" s="1"/>
      <c r="D38"/>
      <c r="E38"/>
      <c r="F38"/>
      <c r="G38"/>
      <c r="H38"/>
    </row>
    <row r="40" spans="1:8" x14ac:dyDescent="0.2">
      <c r="A40" s="60" t="s">
        <v>53</v>
      </c>
      <c r="B40" s="60"/>
      <c r="C40" s="60"/>
      <c r="D40" s="60"/>
    </row>
    <row r="41" spans="1:8" x14ac:dyDescent="0.2">
      <c r="B41" s="2"/>
    </row>
    <row r="42" spans="1:8" x14ac:dyDescent="0.2">
      <c r="A42" s="6" t="s">
        <v>3</v>
      </c>
      <c r="B42" s="74" t="s">
        <v>2</v>
      </c>
      <c r="C42" s="74"/>
    </row>
    <row r="43" spans="1:8" x14ac:dyDescent="0.2">
      <c r="B43" s="2"/>
      <c r="C43" s="5" t="s">
        <v>46</v>
      </c>
      <c r="D43" s="5"/>
      <c r="E43" s="2"/>
      <c r="F43" s="2"/>
      <c r="G43" t="s">
        <v>1</v>
      </c>
    </row>
    <row r="44" spans="1:8" x14ac:dyDescent="0.2">
      <c r="B44" s="2"/>
    </row>
    <row r="45" spans="1:8" x14ac:dyDescent="0.2">
      <c r="B45" s="2"/>
    </row>
    <row r="46" spans="1:8" x14ac:dyDescent="0.2">
      <c r="B46" s="2"/>
    </row>
    <row r="47" spans="1:8" x14ac:dyDescent="0.2">
      <c r="A47" s="3"/>
      <c r="B47" s="3"/>
      <c r="C47" s="4" t="s">
        <v>0</v>
      </c>
      <c r="D47" s="3"/>
      <c r="E47" s="3"/>
      <c r="F47" s="3"/>
      <c r="G47" s="3" t="s">
        <v>1</v>
      </c>
      <c r="H47" s="3"/>
    </row>
    <row r="48" spans="1:8" s="3" customFormat="1" x14ac:dyDescent="0.2">
      <c r="A48" s="2"/>
      <c r="B48" s="1"/>
      <c r="C48" s="1"/>
      <c r="D48"/>
      <c r="E48"/>
      <c r="F48"/>
      <c r="G48"/>
      <c r="H48"/>
    </row>
  </sheetData>
  <sheetProtection selectLockedCells="1" selectUnlockedCells="1"/>
  <mergeCells count="24">
    <mergeCell ref="A36:C36"/>
    <mergeCell ref="A37:C37"/>
    <mergeCell ref="A40:D40"/>
    <mergeCell ref="B42:C42"/>
    <mergeCell ref="A32:C32"/>
    <mergeCell ref="B33:C33"/>
    <mergeCell ref="B34:C34"/>
    <mergeCell ref="B35:C35"/>
    <mergeCell ref="B27:C27"/>
    <mergeCell ref="B29:C29"/>
    <mergeCell ref="B30:C30"/>
    <mergeCell ref="B31:C31"/>
    <mergeCell ref="B15:C15"/>
    <mergeCell ref="B16:C16"/>
    <mergeCell ref="B23:C23"/>
    <mergeCell ref="B24:C24"/>
    <mergeCell ref="B11:C11"/>
    <mergeCell ref="B12:C12"/>
    <mergeCell ref="B13:C13"/>
    <mergeCell ref="B14:C14"/>
    <mergeCell ref="A3:H3"/>
    <mergeCell ref="A8:H8"/>
    <mergeCell ref="A9:H9"/>
    <mergeCell ref="B10:C10"/>
  </mergeCells>
  <pageMargins left="0.74803149606299213" right="0.74803149606299213" top="0.98425196850393704" bottom="0.98425196850393704" header="0.51181102362204722" footer="0.51181102362204722"/>
  <pageSetup paperSize="9" scale="95" firstPageNumber="0" orientation="portrait" r:id="rId1"/>
  <headerFooter alignWithMargins="0">
    <oddHeader>&amp;R3. melléklet  
Kőszegpaty község Önkormányzatának 1/2018. (II.28.) számú rendeletéhez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sz.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Dorottya</dc:creator>
  <cp:lastModifiedBy>Anwender</cp:lastModifiedBy>
  <cp:lastPrinted>2018-02-09T14:32:36Z</cp:lastPrinted>
  <dcterms:created xsi:type="dcterms:W3CDTF">2017-02-13T08:12:13Z</dcterms:created>
  <dcterms:modified xsi:type="dcterms:W3CDTF">2018-02-26T09:38:04Z</dcterms:modified>
</cp:coreProperties>
</file>