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özös dokumentumok\#Kunsziget Község Képviselő-testülete\2020\2020.07.09\zárszámadás, költségvetés\"/>
    </mc:Choice>
  </mc:AlternateContent>
  <xr:revisionPtr revIDLastSave="0" documentId="8_{F2A495D8-4B2C-4FDB-8AFD-FF14BF03EAE3}" xr6:coauthVersionLast="45" xr6:coauthVersionMax="45" xr10:uidLastSave="{00000000-0000-0000-0000-000000000000}"/>
  <bookViews>
    <workbookView xWindow="-120" yWindow="-120" windowWidth="24240" windowHeight="13140" tabRatio="881" firstSheet="39" activeTab="40" xr2:uid="{00000000-000D-0000-FFFF-FFFF00000000}"/>
  </bookViews>
  <sheets>
    <sheet name="1.sz. mell. teljesítési adatok" sheetId="1" r:id="rId1"/>
    <sheet name="2.kiadások önk" sheetId="2" r:id="rId2"/>
    <sheet name="2.a kiad. egyszerűsített önkorm" sheetId="15" r:id="rId3"/>
    <sheet name="2. Polgármesteri Hivatal" sheetId="37" state="hidden" r:id="rId4"/>
    <sheet name="2. Polg.Hiv. egyszerűs" sheetId="55" state="hidden" r:id="rId5"/>
    <sheet name="3. Óvoda" sheetId="54" r:id="rId6"/>
    <sheet name="3.a Óvoda egyszer." sheetId="40" r:id="rId7"/>
    <sheet name="4. Közösségi Ház" sheetId="53" state="hidden" r:id="rId8"/>
    <sheet name="4. Közösségi Ház egyszer" sheetId="58" state="hidden" r:id="rId9"/>
    <sheet name="4. kiadások összesen" sheetId="38" r:id="rId10"/>
    <sheet name="4.a  kiad. egyszerűsített össz" sheetId="39" r:id="rId11"/>
    <sheet name="5. bevételek önk" sheetId="10" r:id="rId12"/>
    <sheet name="5.a bevét. egyszerűsített önk" sheetId="43" r:id="rId13"/>
    <sheet name="7. bevételek kv hivatal" sheetId="41" state="hidden" r:id="rId14"/>
    <sheet name="7. bev. egyszerűsített hIVATAL" sheetId="44" state="hidden" r:id="rId15"/>
    <sheet name="8. bevételek kv Közösséegi" sheetId="59" state="hidden" r:id="rId16"/>
    <sheet name="8. bevétel egysz Közösség" sheetId="61" state="hidden" r:id="rId17"/>
    <sheet name="6. bevételek kv Óvoda" sheetId="60" r:id="rId18"/>
    <sheet name="6.a  bev. egyszerűsített Óvoda" sheetId="64" r:id="rId19"/>
    <sheet name="7.bevételek összesen" sheetId="42" r:id="rId20"/>
    <sheet name="7.a  bev. egysz összes" sheetId="45" r:id="rId21"/>
    <sheet name="8. maradvány kimutatás" sheetId="48" r:id="rId22"/>
    <sheet name="9. Állami támogatások" sheetId="71" r:id="rId23"/>
    <sheet name="10.átvett" sheetId="31" r:id="rId24"/>
    <sheet name="11.átadott" sheetId="30" r:id="rId25"/>
    <sheet name="12.beruházások felújítások " sheetId="11" r:id="rId26"/>
    <sheet name="13. szociális kiadások" sheetId="29" r:id="rId27"/>
    <sheet name="14. helyi adók" sheetId="32" r:id="rId28"/>
    <sheet name="15. tartalékok" sheetId="12" r:id="rId29"/>
    <sheet name="16. EU projektek" sheetId="18" r:id="rId30"/>
    <sheet name="17. létszám" sheetId="8" r:id="rId31"/>
    <sheet name="18. finanszírozás" sheetId="27" r:id="rId32"/>
    <sheet name="19.vagyonmérleg önkorm" sheetId="50" r:id="rId33"/>
    <sheet name="23.vagyonmérleg HIVATAL" sheetId="51" state="hidden" r:id="rId34"/>
    <sheet name="24. vagyonmérlegKÖZÖSSÉGI" sheetId="67" state="hidden" r:id="rId35"/>
    <sheet name="20. vagyonmérleg ÓVODA" sheetId="68" r:id="rId36"/>
    <sheet name="21. eredménykimutatás önkorm" sheetId="49" r:id="rId37"/>
    <sheet name="27.eredménykimutatás hIVATAL" sheetId="65" state="hidden" r:id="rId38"/>
    <sheet name="28. eredménykimutatás KH " sheetId="66" state="hidden" r:id="rId39"/>
    <sheet name="22. eredménykimutatás ÓVODA" sheetId="52" r:id="rId40"/>
    <sheet name="23.VAGYONKIMUTATÁS" sheetId="72" r:id="rId41"/>
    <sheet name="stabilitási 1" sheetId="73" state="hidden" r:id="rId42"/>
    <sheet name="stabilitási 2" sheetId="74" state="hidden" r:id="rId43"/>
    <sheet name="hitelek" sheetId="75" state="hidden" r:id="rId44"/>
    <sheet name="MÉRLEG" sheetId="76" state="hidden" r:id="rId45"/>
    <sheet name="MÉRLEG ÖNK" sheetId="77" state="hidden" r:id="rId46"/>
    <sheet name="MÉRLEG HIVATAL" sheetId="78" state="hidden" r:id="rId47"/>
    <sheet name="MÉRLEG KÖZÖSSH" sheetId="79" state="hidden" r:id="rId48"/>
    <sheet name="MÉRLEG ÓVODA" sheetId="80" state="hidden" r:id="rId49"/>
    <sheet name="TÖBB ÉVES" sheetId="81" state="hidden" r:id="rId50"/>
    <sheet name="KÖZVETETT" sheetId="82" state="hidden" r:id="rId51"/>
    <sheet name="GÖRDÜLŐ" sheetId="83" state="hidden" r:id="rId52"/>
  </sheets>
  <externalReferences>
    <externalReference r:id="rId53"/>
  </externalReferences>
  <definedNames>
    <definedName name="_pr232" localSheetId="51">GÖRDÜLŐ!#REF!</definedName>
    <definedName name="_pr232" localSheetId="50">KÖZVETETT!$A$11</definedName>
    <definedName name="_pr232" localSheetId="44">MÉRLEG!#REF!</definedName>
    <definedName name="_pr232" localSheetId="46">'MÉRLEG HIVATAL'!$A$17</definedName>
    <definedName name="_pr232" localSheetId="47">'MÉRLEG KÖZÖSSH'!$A$17</definedName>
    <definedName name="_pr232" localSheetId="48">'MÉRLEG ÓVODA'!$A$17</definedName>
    <definedName name="_pr232" localSheetId="45">'MÉRLEG ÖNK'!$A$17</definedName>
    <definedName name="_pr232" localSheetId="49">'TÖBB ÉVES'!$A$17</definedName>
    <definedName name="_pr233" localSheetId="51">GÖRDÜLŐ!#REF!</definedName>
    <definedName name="_pr233" localSheetId="50">KÖZVETETT!$A$16</definedName>
    <definedName name="_pr233" localSheetId="44">MÉRLEG!#REF!</definedName>
    <definedName name="_pr233" localSheetId="46">'MÉRLEG HIVATAL'!$A$18</definedName>
    <definedName name="_pr233" localSheetId="47">'MÉRLEG KÖZÖSSH'!$A$18</definedName>
    <definedName name="_pr233" localSheetId="48">'MÉRLEG ÓVODA'!$A$18</definedName>
    <definedName name="_pr233" localSheetId="45">'MÉRLEG ÖNK'!$A$18</definedName>
    <definedName name="_pr233" localSheetId="49">'TÖBB ÉVES'!$A$18</definedName>
    <definedName name="_pr234" localSheetId="51">GÖRDÜLŐ!#REF!</definedName>
    <definedName name="_pr234" localSheetId="50">KÖZVETETT!$A$35</definedName>
    <definedName name="_pr234" localSheetId="44">MÉRLEG!#REF!</definedName>
    <definedName name="_pr234" localSheetId="46">'MÉRLEG HIVATAL'!$A$19</definedName>
    <definedName name="_pr234" localSheetId="47">'MÉRLEG KÖZÖSSH'!$A$19</definedName>
    <definedName name="_pr234" localSheetId="48">'MÉRLEG ÓVODA'!$A$19</definedName>
    <definedName name="_pr234" localSheetId="45">'MÉRLEG ÖNK'!$A$19</definedName>
    <definedName name="_pr234" localSheetId="49">'TÖBB ÉVES'!$A$19</definedName>
    <definedName name="_pr235" localSheetId="51">GÖRDÜLŐ!#REF!</definedName>
    <definedName name="_pr235" localSheetId="50">KÖZVETETT!$A$40</definedName>
    <definedName name="_pr235" localSheetId="44">MÉRLEG!#REF!</definedName>
    <definedName name="_pr235" localSheetId="46">'MÉRLEG HIVATAL'!$A$20</definedName>
    <definedName name="_pr235" localSheetId="47">'MÉRLEG KÖZÖSSH'!$A$20</definedName>
    <definedName name="_pr235" localSheetId="48">'MÉRLEG ÓVODA'!$A$20</definedName>
    <definedName name="_pr235" localSheetId="45">'MÉRLEG ÖNK'!$A$20</definedName>
    <definedName name="_pr235" localSheetId="49">'TÖBB ÉVES'!$A$20</definedName>
    <definedName name="_pr236" localSheetId="51">GÖRDÜLŐ!#REF!</definedName>
    <definedName name="_pr236" localSheetId="50">KÖZVETETT!$A$45</definedName>
    <definedName name="_pr236" localSheetId="44">MÉRLEG!#REF!</definedName>
    <definedName name="_pr236" localSheetId="46">'MÉRLEG HIVATAL'!$A$21</definedName>
    <definedName name="_pr236" localSheetId="47">'MÉRLEG KÖZÖSSH'!$A$21</definedName>
    <definedName name="_pr236" localSheetId="48">'MÉRLEG ÓVODA'!$A$21</definedName>
    <definedName name="_pr236" localSheetId="45">'MÉRLEG ÖNK'!$A$21</definedName>
    <definedName name="_pr236" localSheetId="49">'TÖBB ÉVES'!$A$21</definedName>
    <definedName name="_pr312" localSheetId="51">GÖRDÜLŐ!#REF!</definedName>
    <definedName name="_pr312" localSheetId="50">KÖZVETETT!#REF!</definedName>
    <definedName name="_pr312" localSheetId="44">MÉRLEG!#REF!</definedName>
    <definedName name="_pr312" localSheetId="46">'MÉRLEG HIVATAL'!$A$8</definedName>
    <definedName name="_pr312" localSheetId="47">'MÉRLEG KÖZÖSSH'!$A$8</definedName>
    <definedName name="_pr312" localSheetId="48">'MÉRLEG ÓVODA'!$A$8</definedName>
    <definedName name="_pr312" localSheetId="45">'MÉRLEG ÖNK'!$A$8</definedName>
    <definedName name="_pr312" localSheetId="49">'TÖBB ÉVES'!$A$8</definedName>
    <definedName name="_pr313" localSheetId="51">GÖRDÜLŐ!#REF!</definedName>
    <definedName name="_pr313" localSheetId="50">KÖZVETETT!#REF!</definedName>
    <definedName name="_pr313" localSheetId="44">MÉRLEG!#REF!</definedName>
    <definedName name="_pr313" localSheetId="46">'MÉRLEG HIVATAL'!$A$9</definedName>
    <definedName name="_pr313" localSheetId="47">'MÉRLEG KÖZÖSSH'!$A$9</definedName>
    <definedName name="_pr313" localSheetId="48">'MÉRLEG ÓVODA'!$A$9</definedName>
    <definedName name="_pr313" localSheetId="45">'MÉRLEG ÖNK'!$A$9</definedName>
    <definedName name="_pr313" localSheetId="49">'TÖBB ÉVES'!$A$3</definedName>
    <definedName name="_pr314" localSheetId="51">GÖRDÜLŐ!#REF!</definedName>
    <definedName name="_pr314" localSheetId="50">KÖZVETETT!$A$3</definedName>
    <definedName name="_pr314" localSheetId="44">MÉRLEG!#REF!</definedName>
    <definedName name="_pr314" localSheetId="46">'MÉRLEG HIVATAL'!$A$10</definedName>
    <definedName name="_pr314" localSheetId="47">'MÉRLEG KÖZÖSSH'!$A$10</definedName>
    <definedName name="_pr314" localSheetId="48">'MÉRLEG ÓVODA'!$A$10</definedName>
    <definedName name="_pr314" localSheetId="45">'MÉRLEG ÖNK'!$A$10</definedName>
    <definedName name="_pr314" localSheetId="49">'TÖBB ÉVES'!$A$10</definedName>
    <definedName name="_pr315" localSheetId="51">GÖRDÜLŐ!#REF!</definedName>
    <definedName name="_pr315" localSheetId="50">KÖZVETETT!#REF!</definedName>
    <definedName name="_pr315" localSheetId="44">MÉRLEG!#REF!</definedName>
    <definedName name="_pr315" localSheetId="46">'MÉRLEG HIVATAL'!$A$11</definedName>
    <definedName name="_pr315" localSheetId="47">'MÉRLEG KÖZÖSSH'!$A$11</definedName>
    <definedName name="_pr315" localSheetId="48">'MÉRLEG ÓVODA'!$A$11</definedName>
    <definedName name="_pr315" localSheetId="45">'MÉRLEG ÖNK'!$A$11</definedName>
    <definedName name="_pr315" localSheetId="49">'TÖBB ÉVES'!$A$11</definedName>
    <definedName name="foot_4_place" localSheetId="42">'stabilitási 2'!$A$18</definedName>
    <definedName name="foot_5_place" localSheetId="42">'stabilitási 2'!#REF!</definedName>
    <definedName name="foot_53_place" localSheetId="42">'stabilitási 2'!$A$63</definedName>
    <definedName name="_xlnm.Print_Area" localSheetId="0">'1.sz. mell. teljesítési adatok'!$A$1:$B$26</definedName>
    <definedName name="_xlnm.Print_Area" localSheetId="23">'10.átvett'!$A$1:$E$123</definedName>
    <definedName name="_xlnm.Print_Area" localSheetId="24">'11.átadott'!$A$1:$E$129</definedName>
    <definedName name="_xlnm.Print_Area" localSheetId="25">'12.beruházások felújítások '!$A$1:$Q$52</definedName>
    <definedName name="_xlnm.Print_Area" localSheetId="26">'13. szociális kiadások'!$A$1:$E$44</definedName>
    <definedName name="_xlnm.Print_Area" localSheetId="27">'14. helyi adók'!$A$1:$E$29</definedName>
    <definedName name="_xlnm.Print_Area" localSheetId="28">'15. tartalékok'!$A$1:$J$26</definedName>
    <definedName name="_xlnm.Print_Area" localSheetId="29">'16. EU projektek'!$A$1:$D$22</definedName>
    <definedName name="_xlnm.Print_Area" localSheetId="30">'17. létszám'!$A$1:$F$34</definedName>
    <definedName name="_xlnm.Print_Area" localSheetId="31">'18. finanszírozás'!$A$1:$E$31</definedName>
    <definedName name="_xlnm.Print_Area" localSheetId="32">'19.vagyonmérleg önkorm'!$A$1:$D$128</definedName>
    <definedName name="_xlnm.Print_Area" localSheetId="4">'2. Polg.Hiv. egyszerűs'!$A$1:$E$123</definedName>
    <definedName name="_xlnm.Print_Area" localSheetId="3">'2. Polgármesteri Hivatal'!$A$1:$N$124</definedName>
    <definedName name="_xlnm.Print_Area" localSheetId="2">'2.a kiad. egyszerűsített önkorm'!$A$1:$E$123</definedName>
    <definedName name="_xlnm.Print_Area" localSheetId="1">'2.kiadások önk'!$A$1:$N$124</definedName>
    <definedName name="_xlnm.Print_Area" localSheetId="35">'20. vagyonmérleg ÓVODA'!$A$1:$D$128</definedName>
    <definedName name="_xlnm.Print_Area" localSheetId="36">'21. eredménykimutatás önkorm'!$A$1:$D$41</definedName>
    <definedName name="_xlnm.Print_Area" localSheetId="39">'22. eredménykimutatás ÓVODA'!$A$1:$D$41</definedName>
    <definedName name="_xlnm.Print_Area" localSheetId="40">'23.VAGYONKIMUTATÁS'!$A$1:$D$171</definedName>
    <definedName name="_xlnm.Print_Area" localSheetId="33">'23.vagyonmérleg HIVATAL'!$A$1:$D$128</definedName>
    <definedName name="_xlnm.Print_Area" localSheetId="34">'24. vagyonmérlegKÖZÖSSÉGI'!$A$1:$D$128</definedName>
    <definedName name="_xlnm.Print_Area" localSheetId="37">'27.eredménykimutatás hIVATAL'!$A$1:$D$41</definedName>
    <definedName name="_xlnm.Print_Area" localSheetId="38">'28. eredménykimutatás KH '!$A$1:$D$41</definedName>
    <definedName name="_xlnm.Print_Area" localSheetId="5">'3. Óvoda'!$A$1:$N$124</definedName>
    <definedName name="_xlnm.Print_Area" localSheetId="6">'3.a Óvoda egyszer.'!$A$1:$E$123</definedName>
    <definedName name="_xlnm.Print_Area" localSheetId="9">'4. kiadások összesen'!$A$1:$N$123</definedName>
    <definedName name="_xlnm.Print_Area" localSheetId="7">'4. Közösségi Ház'!$A$1:$N$124</definedName>
    <definedName name="_xlnm.Print_Area" localSheetId="8">'4. Közösségi Ház egyszer'!$A$1:$E$123</definedName>
    <definedName name="_xlnm.Print_Area" localSheetId="10">'4.a  kiad. egyszerűsített össz'!$A$1:$E$123</definedName>
    <definedName name="_xlnm.Print_Area" localSheetId="11">'5. bevételek önk'!$A$1:$N$98</definedName>
    <definedName name="_xlnm.Print_Area" localSheetId="12">'5.a bevét. egyszerűsített önk'!$A$1:$E$97</definedName>
    <definedName name="_xlnm.Print_Area" localSheetId="17">'6. bevételek kv Óvoda'!$A$1:$N$98</definedName>
    <definedName name="_xlnm.Print_Area" localSheetId="18">'6.a  bev. egyszerűsített Óvoda'!$A$1:$E$97</definedName>
    <definedName name="_xlnm.Print_Area" localSheetId="14">'7. bev. egyszerűsített hIVATAL'!$A$1:$E$97</definedName>
    <definedName name="_xlnm.Print_Area" localSheetId="13">'7. bevételek kv hivatal'!$A$1:$N$98</definedName>
    <definedName name="_xlnm.Print_Area" localSheetId="20">'7.a  bev. egysz összes'!$A$1:$E$97</definedName>
    <definedName name="_xlnm.Print_Area" localSheetId="19">'7.bevételek összesen'!$A$1:$N$99</definedName>
    <definedName name="_xlnm.Print_Area" localSheetId="16">'8. bevétel egysz Közösség'!$A$1:$E$97</definedName>
    <definedName name="_xlnm.Print_Area" localSheetId="15">'8. bevételek kv Közösséegi'!$A$1:$N$98</definedName>
    <definedName name="_xlnm.Print_Area" localSheetId="21">'8. maradvány kimutatás'!$A$1:$F$26</definedName>
    <definedName name="_xlnm.Print_Area" localSheetId="51">GÖRDÜLŐ!$A$1:$I$57</definedName>
    <definedName name="_xlnm.Print_Area" localSheetId="43">hitelek!$A$1:$H$70</definedName>
    <definedName name="_xlnm.Print_Area" localSheetId="50">KÖZVETETT!$A$1:$E$46</definedName>
    <definedName name="_xlnm.Print_Area" localSheetId="44">MÉRLEG!$A$1:$F$154</definedName>
    <definedName name="_xlnm.Print_Area" localSheetId="46">'MÉRLEG HIVATAL'!$A$2:$F$153</definedName>
    <definedName name="_xlnm.Print_Area" localSheetId="47">'MÉRLEG KÖZÖSSH'!$A$2:$F$153</definedName>
    <definedName name="_xlnm.Print_Area" localSheetId="48">'MÉRLEG ÓVODA'!$A$1:$F$153</definedName>
    <definedName name="_xlnm.Print_Area" localSheetId="45">'MÉRLEG ÖNK'!$A$1:$F$154</definedName>
    <definedName name="_xlnm.Print_Area" localSheetId="41">'stabilitási 1'!$A$1:$M$49</definedName>
    <definedName name="_xlnm.Print_Area" localSheetId="42">'stabilitási 2'!$A$1:$I$36</definedName>
    <definedName name="_xlnm.Print_Area" localSheetId="49">'TÖBB ÉVES'!$A$1:$K$32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77" l="1"/>
  <c r="E66" i="77"/>
  <c r="D66" i="77"/>
  <c r="D66" i="76"/>
  <c r="D21" i="83"/>
  <c r="H28" i="83"/>
  <c r="I28" i="83"/>
  <c r="G28" i="83"/>
  <c r="G42" i="83"/>
  <c r="H42" i="83"/>
  <c r="I42" i="83"/>
  <c r="B14" i="18"/>
  <c r="C14" i="18"/>
  <c r="B20" i="18"/>
  <c r="C20" i="18"/>
  <c r="C42" i="29"/>
  <c r="E7" i="11"/>
  <c r="E40" i="11"/>
  <c r="E43" i="11"/>
  <c r="E51" i="11"/>
  <c r="E35" i="11"/>
  <c r="E18" i="11"/>
  <c r="E14" i="11"/>
  <c r="Q14" i="11"/>
  <c r="E9" i="11"/>
  <c r="Q9" i="11"/>
  <c r="C152" i="80"/>
  <c r="C153" i="80"/>
  <c r="C145" i="80"/>
  <c r="C107" i="80"/>
  <c r="C89" i="80"/>
  <c r="C112" i="80"/>
  <c r="C131" i="80"/>
  <c r="C16" i="80"/>
  <c r="C16" i="76"/>
  <c r="C11" i="83"/>
  <c r="C9" i="80"/>
  <c r="C40" i="80"/>
  <c r="C64" i="80"/>
  <c r="C81" i="80"/>
  <c r="C73" i="77"/>
  <c r="C73" i="76"/>
  <c r="C62" i="77"/>
  <c r="C53" i="77"/>
  <c r="C48" i="77"/>
  <c r="C63" i="77"/>
  <c r="C39" i="77"/>
  <c r="C25" i="77"/>
  <c r="C16" i="77"/>
  <c r="C9" i="77"/>
  <c r="C40" i="77"/>
  <c r="C40" i="76"/>
  <c r="C150" i="77"/>
  <c r="C139" i="77"/>
  <c r="C145" i="77"/>
  <c r="C124" i="77"/>
  <c r="C111" i="77"/>
  <c r="C107" i="77"/>
  <c r="C107" i="76"/>
  <c r="C36" i="83"/>
  <c r="C96" i="77"/>
  <c r="C118" i="77"/>
  <c r="C118" i="76"/>
  <c r="C39" i="83"/>
  <c r="C89" i="77"/>
  <c r="C112" i="77"/>
  <c r="B117" i="72"/>
  <c r="D117" i="72"/>
  <c r="B112" i="72"/>
  <c r="B110" i="72"/>
  <c r="B137" i="72"/>
  <c r="B101" i="50"/>
  <c r="C101" i="50"/>
  <c r="D136" i="72"/>
  <c r="D137" i="72"/>
  <c r="D138" i="72"/>
  <c r="B134" i="72"/>
  <c r="D134" i="72"/>
  <c r="B135" i="72"/>
  <c r="D135" i="72"/>
  <c r="B136" i="72"/>
  <c r="B77" i="72"/>
  <c r="C86" i="72"/>
  <c r="B86" i="72"/>
  <c r="D78" i="72"/>
  <c r="D86" i="72"/>
  <c r="C15" i="72"/>
  <c r="B15" i="72"/>
  <c r="D16" i="72"/>
  <c r="D17" i="72"/>
  <c r="D18" i="72"/>
  <c r="C8" i="72"/>
  <c r="B8" i="72"/>
  <c r="B29" i="72"/>
  <c r="B39" i="49"/>
  <c r="B33" i="49"/>
  <c r="D33" i="49"/>
  <c r="D39" i="49"/>
  <c r="D101" i="50"/>
  <c r="B129" i="72"/>
  <c r="B91" i="50"/>
  <c r="D82" i="50"/>
  <c r="B82" i="50"/>
  <c r="D38" i="50"/>
  <c r="D39" i="50"/>
  <c r="B96" i="72"/>
  <c r="D96" i="72"/>
  <c r="B38" i="50"/>
  <c r="B39" i="50"/>
  <c r="D23" i="50"/>
  <c r="B23" i="50"/>
  <c r="D20" i="50"/>
  <c r="D24" i="50"/>
  <c r="B20" i="50"/>
  <c r="D16" i="50"/>
  <c r="B16" i="50"/>
  <c r="B24" i="50"/>
  <c r="C10" i="50"/>
  <c r="D10" i="50"/>
  <c r="B10" i="50"/>
  <c r="C13" i="71"/>
  <c r="D13" i="71"/>
  <c r="B13" i="71"/>
  <c r="M97" i="2"/>
  <c r="N92" i="2"/>
  <c r="M92" i="2"/>
  <c r="L92" i="2"/>
  <c r="L87" i="2"/>
  <c r="F115" i="2"/>
  <c r="G115" i="2"/>
  <c r="H115" i="2"/>
  <c r="I115" i="2"/>
  <c r="J115" i="2"/>
  <c r="K115" i="2"/>
  <c r="D73" i="10"/>
  <c r="E73" i="10"/>
  <c r="C73" i="10"/>
  <c r="D78" i="10"/>
  <c r="E78" i="10"/>
  <c r="C78" i="10"/>
  <c r="D65" i="10"/>
  <c r="E65" i="10"/>
  <c r="C65" i="10"/>
  <c r="D103" i="2"/>
  <c r="D115" i="2"/>
  <c r="E103" i="2"/>
  <c r="E115" i="2"/>
  <c r="C103" i="2"/>
  <c r="C108" i="2"/>
  <c r="C115" i="2"/>
  <c r="D108" i="2"/>
  <c r="E108" i="2"/>
  <c r="D97" i="2"/>
  <c r="E97" i="2"/>
  <c r="N97" i="2"/>
  <c r="C97" i="2"/>
  <c r="L97" i="2"/>
  <c r="E83" i="2"/>
  <c r="C120" i="68"/>
  <c r="D120" i="68"/>
  <c r="B120" i="68"/>
  <c r="D54" i="68"/>
  <c r="D77" i="68"/>
  <c r="B54" i="68"/>
  <c r="B77" i="68"/>
  <c r="B16" i="68"/>
  <c r="B24" i="68"/>
  <c r="E39" i="30"/>
  <c r="H25" i="12"/>
  <c r="G25" i="12"/>
  <c r="F25" i="12"/>
  <c r="E25" i="12"/>
  <c r="D25" i="12"/>
  <c r="C25" i="12"/>
  <c r="J24" i="12"/>
  <c r="I24" i="12"/>
  <c r="I23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I25" i="12"/>
  <c r="H10" i="12"/>
  <c r="H26" i="12"/>
  <c r="G10" i="12"/>
  <c r="G26" i="12"/>
  <c r="F10" i="12"/>
  <c r="F26" i="12"/>
  <c r="E10" i="12"/>
  <c r="E26" i="12"/>
  <c r="D10" i="12"/>
  <c r="D26" i="12"/>
  <c r="C10" i="12"/>
  <c r="C26" i="12"/>
  <c r="J7" i="12"/>
  <c r="J10" i="12"/>
  <c r="I7" i="12"/>
  <c r="I10" i="12"/>
  <c r="D18" i="32"/>
  <c r="E18" i="32"/>
  <c r="C18" i="32"/>
  <c r="D12" i="29"/>
  <c r="E12" i="29"/>
  <c r="C12" i="29"/>
  <c r="D115" i="72"/>
  <c r="B133" i="72"/>
  <c r="D133" i="72"/>
  <c r="B131" i="72"/>
  <c r="D131" i="72"/>
  <c r="B143" i="72"/>
  <c r="D143" i="72"/>
  <c r="B144" i="72"/>
  <c r="D144" i="72"/>
  <c r="B142" i="72"/>
  <c r="D142" i="72"/>
  <c r="B123" i="72"/>
  <c r="D123" i="72"/>
  <c r="B124" i="72"/>
  <c r="D124" i="72"/>
  <c r="B125" i="72"/>
  <c r="D125" i="72"/>
  <c r="B126" i="72"/>
  <c r="D126" i="72"/>
  <c r="B127" i="72"/>
  <c r="D127" i="72"/>
  <c r="B122" i="72"/>
  <c r="D122" i="72"/>
  <c r="C128" i="72"/>
  <c r="B109" i="72"/>
  <c r="D109" i="72"/>
  <c r="B106" i="72"/>
  <c r="D106" i="72"/>
  <c r="D107" i="72"/>
  <c r="D108" i="72"/>
  <c r="D110" i="72"/>
  <c r="D111" i="72"/>
  <c r="D112" i="72"/>
  <c r="B100" i="72"/>
  <c r="B99" i="72"/>
  <c r="D99" i="72"/>
  <c r="B94" i="72"/>
  <c r="D94" i="72"/>
  <c r="C77" i="72"/>
  <c r="D77" i="72"/>
  <c r="D21" i="72"/>
  <c r="D22" i="72"/>
  <c r="D23" i="72"/>
  <c r="D24" i="72"/>
  <c r="D25" i="72"/>
  <c r="D26" i="72"/>
  <c r="D27" i="72"/>
  <c r="D28" i="72"/>
  <c r="C88" i="76"/>
  <c r="C7" i="76"/>
  <c r="D16" i="65"/>
  <c r="D9" i="65"/>
  <c r="D16" i="49"/>
  <c r="B25" i="52"/>
  <c r="B21" i="52"/>
  <c r="B16" i="52"/>
  <c r="B9" i="52"/>
  <c r="B25" i="66"/>
  <c r="B21" i="66"/>
  <c r="B16" i="66"/>
  <c r="B9" i="66"/>
  <c r="B25" i="65"/>
  <c r="B21" i="65"/>
  <c r="B28" i="65"/>
  <c r="B16" i="65"/>
  <c r="B25" i="49"/>
  <c r="B21" i="49"/>
  <c r="B16" i="49"/>
  <c r="B9" i="49"/>
  <c r="B28" i="49"/>
  <c r="D126" i="68"/>
  <c r="D30" i="68"/>
  <c r="D39" i="68"/>
  <c r="D16" i="68"/>
  <c r="D24" i="68"/>
  <c r="B91" i="68"/>
  <c r="B45" i="68"/>
  <c r="B126" i="67"/>
  <c r="B91" i="67"/>
  <c r="B45" i="67"/>
  <c r="B83" i="67"/>
  <c r="D126" i="51"/>
  <c r="D76" i="51"/>
  <c r="D77" i="51"/>
  <c r="D45" i="51"/>
  <c r="D16" i="51"/>
  <c r="D24" i="51"/>
  <c r="B91" i="51"/>
  <c r="B127" i="51"/>
  <c r="B83" i="51"/>
  <c r="B126" i="50"/>
  <c r="B119" i="50"/>
  <c r="B111" i="50"/>
  <c r="B76" i="50"/>
  <c r="B63" i="50"/>
  <c r="B54" i="50"/>
  <c r="B45" i="50"/>
  <c r="C74" i="2"/>
  <c r="G14" i="83"/>
  <c r="H14" i="83"/>
  <c r="I14" i="83"/>
  <c r="G18" i="83"/>
  <c r="H18" i="83"/>
  <c r="I18" i="83"/>
  <c r="G31" i="83"/>
  <c r="H31" i="83"/>
  <c r="I31" i="83"/>
  <c r="G38" i="83"/>
  <c r="G43" i="83"/>
  <c r="H38" i="83"/>
  <c r="H43" i="83"/>
  <c r="I38" i="83"/>
  <c r="I43" i="83"/>
  <c r="G52" i="83"/>
  <c r="G53" i="83"/>
  <c r="G56" i="83"/>
  <c r="H52" i="83"/>
  <c r="H53" i="83"/>
  <c r="I52" i="83"/>
  <c r="I53" i="83"/>
  <c r="I56" i="83"/>
  <c r="H56" i="83"/>
  <c r="C110" i="80"/>
  <c r="C111" i="80"/>
  <c r="F21" i="78"/>
  <c r="F22" i="78"/>
  <c r="D23" i="78"/>
  <c r="D23" i="76"/>
  <c r="E23" i="78"/>
  <c r="E25" i="78"/>
  <c r="F23" i="78"/>
  <c r="F23" i="76"/>
  <c r="E24" i="78"/>
  <c r="F24" i="78"/>
  <c r="F25" i="78"/>
  <c r="D97" i="78"/>
  <c r="E97" i="78"/>
  <c r="F97" i="78"/>
  <c r="C124" i="78"/>
  <c r="C124" i="76"/>
  <c r="C40" i="83"/>
  <c r="D124" i="78"/>
  <c r="E124" i="78"/>
  <c r="F124" i="78"/>
  <c r="F37" i="77"/>
  <c r="F37" i="76"/>
  <c r="F66" i="76"/>
  <c r="F21" i="83"/>
  <c r="D84" i="77"/>
  <c r="D84" i="76"/>
  <c r="E84" i="77"/>
  <c r="E84" i="76"/>
  <c r="F84" i="77"/>
  <c r="F84" i="76"/>
  <c r="D85" i="77"/>
  <c r="D85" i="76"/>
  <c r="E85" i="77"/>
  <c r="E85" i="76"/>
  <c r="F85" i="77"/>
  <c r="F85" i="76"/>
  <c r="D86" i="77"/>
  <c r="D86" i="76"/>
  <c r="E86" i="77"/>
  <c r="F86" i="77"/>
  <c r="F86" i="76"/>
  <c r="D87" i="77"/>
  <c r="D87" i="76"/>
  <c r="E87" i="77"/>
  <c r="F87" i="77"/>
  <c r="D90" i="77"/>
  <c r="D90" i="76"/>
  <c r="E90" i="77"/>
  <c r="F90" i="77"/>
  <c r="F90" i="76"/>
  <c r="D91" i="77"/>
  <c r="D91" i="76"/>
  <c r="E91" i="77"/>
  <c r="E91" i="76"/>
  <c r="F91" i="77"/>
  <c r="D92" i="77"/>
  <c r="D92" i="76"/>
  <c r="E92" i="77"/>
  <c r="E92" i="76"/>
  <c r="F92" i="77"/>
  <c r="F92" i="76"/>
  <c r="D108" i="77"/>
  <c r="E108" i="77"/>
  <c r="F108" i="77"/>
  <c r="E119" i="77"/>
  <c r="E119" i="76"/>
  <c r="F119" i="77"/>
  <c r="C8" i="76"/>
  <c r="C10" i="76"/>
  <c r="C10" i="83"/>
  <c r="C11" i="76"/>
  <c r="C12" i="76"/>
  <c r="C13" i="76"/>
  <c r="C14" i="76"/>
  <c r="C15" i="76"/>
  <c r="C17" i="76"/>
  <c r="D17" i="76"/>
  <c r="E17" i="76"/>
  <c r="F17" i="76"/>
  <c r="C18" i="76"/>
  <c r="C19" i="76"/>
  <c r="D19" i="76"/>
  <c r="E19" i="76"/>
  <c r="F19" i="76"/>
  <c r="C20" i="76"/>
  <c r="C21" i="76"/>
  <c r="D21" i="76"/>
  <c r="E21" i="76"/>
  <c r="F21" i="76"/>
  <c r="C22" i="76"/>
  <c r="C23" i="76"/>
  <c r="C24" i="76"/>
  <c r="C25" i="76"/>
  <c r="C12" i="83"/>
  <c r="C26" i="76"/>
  <c r="D26" i="76"/>
  <c r="E26" i="76"/>
  <c r="F26" i="76"/>
  <c r="C27" i="76"/>
  <c r="C28" i="76"/>
  <c r="C29" i="76"/>
  <c r="C30" i="76"/>
  <c r="C31" i="76"/>
  <c r="C32" i="76"/>
  <c r="C33" i="76"/>
  <c r="C34" i="76"/>
  <c r="C35" i="76"/>
  <c r="C36" i="76"/>
  <c r="C37" i="76"/>
  <c r="C38" i="76"/>
  <c r="D38" i="76"/>
  <c r="E38" i="76"/>
  <c r="F38" i="76"/>
  <c r="C39" i="76"/>
  <c r="C13" i="83"/>
  <c r="C41" i="76"/>
  <c r="C42" i="76"/>
  <c r="C43" i="76"/>
  <c r="C44" i="76"/>
  <c r="C45" i="76"/>
  <c r="C46" i="76"/>
  <c r="C47" i="76"/>
  <c r="C49" i="76"/>
  <c r="C50" i="76"/>
  <c r="C51" i="76"/>
  <c r="C52" i="76"/>
  <c r="C53" i="76"/>
  <c r="C16" i="83"/>
  <c r="C54" i="76"/>
  <c r="C55" i="76"/>
  <c r="C56" i="76"/>
  <c r="C57" i="76"/>
  <c r="C58" i="76"/>
  <c r="C59" i="76"/>
  <c r="C60" i="76"/>
  <c r="C61" i="76"/>
  <c r="C62" i="76"/>
  <c r="C17" i="83"/>
  <c r="C65" i="76"/>
  <c r="D65" i="76"/>
  <c r="E65" i="76"/>
  <c r="F65" i="76"/>
  <c r="C66" i="76"/>
  <c r="C21" i="83"/>
  <c r="E66" i="76"/>
  <c r="E21" i="83"/>
  <c r="C67" i="76"/>
  <c r="C22" i="83"/>
  <c r="E67" i="76"/>
  <c r="E22" i="83"/>
  <c r="F67" i="76"/>
  <c r="F22" i="83"/>
  <c r="C68" i="76"/>
  <c r="C23" i="83"/>
  <c r="C69" i="76"/>
  <c r="C70" i="76"/>
  <c r="C25" i="83"/>
  <c r="C71" i="76"/>
  <c r="C26" i="83"/>
  <c r="C72" i="76"/>
  <c r="C27" i="83"/>
  <c r="C74" i="76"/>
  <c r="C75" i="76"/>
  <c r="C76" i="76"/>
  <c r="C77" i="76"/>
  <c r="C78" i="76"/>
  <c r="D78" i="76"/>
  <c r="E78" i="76"/>
  <c r="F78" i="76"/>
  <c r="C79" i="76"/>
  <c r="C83" i="76"/>
  <c r="C84" i="76"/>
  <c r="C85" i="76"/>
  <c r="C86" i="76"/>
  <c r="E86" i="76"/>
  <c r="C87" i="76"/>
  <c r="E87" i="76"/>
  <c r="F87" i="76"/>
  <c r="C90" i="76"/>
  <c r="E90" i="76"/>
  <c r="C91" i="76"/>
  <c r="F91" i="76"/>
  <c r="C92" i="76"/>
  <c r="C93" i="76"/>
  <c r="C94" i="76"/>
  <c r="C95" i="76"/>
  <c r="C96" i="76"/>
  <c r="C35" i="83"/>
  <c r="C97" i="76"/>
  <c r="C98" i="76"/>
  <c r="C99" i="76"/>
  <c r="C100" i="76"/>
  <c r="C101" i="76"/>
  <c r="C102" i="76"/>
  <c r="C103" i="76"/>
  <c r="C104" i="76"/>
  <c r="C105" i="76"/>
  <c r="C106" i="76"/>
  <c r="C108" i="76"/>
  <c r="C109" i="76"/>
  <c r="C110" i="76"/>
  <c r="C111" i="76"/>
  <c r="C37" i="83"/>
  <c r="C113" i="76"/>
  <c r="C114" i="76"/>
  <c r="C115" i="76"/>
  <c r="C116" i="76"/>
  <c r="C117" i="76"/>
  <c r="C119" i="76"/>
  <c r="F119" i="76"/>
  <c r="C120" i="76"/>
  <c r="C121" i="76"/>
  <c r="C122" i="76"/>
  <c r="C123" i="76"/>
  <c r="C125" i="76"/>
  <c r="C126" i="76"/>
  <c r="C127" i="76"/>
  <c r="C128" i="76"/>
  <c r="C41" i="83"/>
  <c r="C133" i="76"/>
  <c r="D133" i="76"/>
  <c r="E133" i="76"/>
  <c r="F133" i="76"/>
  <c r="C134" i="76"/>
  <c r="C135" i="76"/>
  <c r="C48" i="83"/>
  <c r="C52" i="83"/>
  <c r="C136" i="76"/>
  <c r="C137" i="76"/>
  <c r="C138" i="76"/>
  <c r="C139" i="76"/>
  <c r="C140" i="76"/>
  <c r="C141" i="76"/>
  <c r="C142" i="76"/>
  <c r="C143" i="76"/>
  <c r="C144" i="76"/>
  <c r="C146" i="76"/>
  <c r="C147" i="76"/>
  <c r="C148" i="76"/>
  <c r="C149" i="76"/>
  <c r="C150" i="76"/>
  <c r="C151" i="76"/>
  <c r="D13" i="72"/>
  <c r="D8" i="72"/>
  <c r="D29" i="72"/>
  <c r="D15" i="72"/>
  <c r="D19" i="72"/>
  <c r="D20" i="72"/>
  <c r="C29" i="72"/>
  <c r="D30" i="72"/>
  <c r="D31" i="72"/>
  <c r="D32" i="72"/>
  <c r="D33" i="72"/>
  <c r="B36" i="72"/>
  <c r="C36" i="72"/>
  <c r="D39" i="72"/>
  <c r="D40" i="72"/>
  <c r="D41" i="72"/>
  <c r="D42" i="72"/>
  <c r="B43" i="72"/>
  <c r="B59" i="72"/>
  <c r="B93" i="72"/>
  <c r="C43" i="72"/>
  <c r="B97" i="72"/>
  <c r="D98" i="72"/>
  <c r="D140" i="72"/>
  <c r="E67" i="31"/>
  <c r="E89" i="31"/>
  <c r="C89" i="31"/>
  <c r="D111" i="50"/>
  <c r="D76" i="50"/>
  <c r="D63" i="50"/>
  <c r="B105" i="72"/>
  <c r="D105" i="72"/>
  <c r="D91" i="68"/>
  <c r="D45" i="68"/>
  <c r="D126" i="67"/>
  <c r="D91" i="67"/>
  <c r="D45" i="67"/>
  <c r="D83" i="67"/>
  <c r="D91" i="51"/>
  <c r="D127" i="51"/>
  <c r="D25" i="52"/>
  <c r="D21" i="52"/>
  <c r="D16" i="52"/>
  <c r="D9" i="52"/>
  <c r="D25" i="66"/>
  <c r="D21" i="66"/>
  <c r="D16" i="66"/>
  <c r="D28" i="66"/>
  <c r="D9" i="66"/>
  <c r="D25" i="65"/>
  <c r="D21" i="65"/>
  <c r="D28" i="65"/>
  <c r="D25" i="49"/>
  <c r="D21" i="49"/>
  <c r="D9" i="49"/>
  <c r="D7" i="27"/>
  <c r="D9" i="27"/>
  <c r="E7" i="27"/>
  <c r="E9" i="27"/>
  <c r="C7" i="27"/>
  <c r="C9" i="27"/>
  <c r="E24" i="37"/>
  <c r="E20" i="2"/>
  <c r="D88" i="37"/>
  <c r="D50" i="37"/>
  <c r="C50" i="37"/>
  <c r="C44" i="37"/>
  <c r="D44" i="37"/>
  <c r="C20" i="37"/>
  <c r="E44" i="2"/>
  <c r="D44" i="2"/>
  <c r="C44" i="2"/>
  <c r="D126" i="50"/>
  <c r="D119" i="50"/>
  <c r="D91" i="50"/>
  <c r="D54" i="50"/>
  <c r="B104" i="72"/>
  <c r="D45" i="50"/>
  <c r="E73" i="30"/>
  <c r="D40" i="18"/>
  <c r="D42" i="18"/>
  <c r="C40" i="18"/>
  <c r="C42" i="18"/>
  <c r="D34" i="18"/>
  <c r="C34" i="18"/>
  <c r="E83" i="53"/>
  <c r="C33" i="37"/>
  <c r="N26" i="2"/>
  <c r="N51" i="11"/>
  <c r="M51" i="11"/>
  <c r="L51" i="11"/>
  <c r="K51" i="11"/>
  <c r="J51" i="11"/>
  <c r="I51" i="11"/>
  <c r="H51" i="11"/>
  <c r="G51" i="11"/>
  <c r="F51" i="11"/>
  <c r="D51" i="11"/>
  <c r="C51" i="11"/>
  <c r="Q50" i="11"/>
  <c r="P50" i="11"/>
  <c r="O50" i="11"/>
  <c r="Q49" i="11"/>
  <c r="P49" i="11"/>
  <c r="O49" i="11"/>
  <c r="Q47" i="11"/>
  <c r="P47" i="11"/>
  <c r="O47" i="11"/>
  <c r="Q43" i="11"/>
  <c r="P43" i="11"/>
  <c r="O43" i="11"/>
  <c r="N40" i="11"/>
  <c r="M40" i="11"/>
  <c r="L40" i="11"/>
  <c r="K40" i="11"/>
  <c r="J40" i="11"/>
  <c r="I40" i="11"/>
  <c r="H40" i="11"/>
  <c r="G40" i="11"/>
  <c r="F40" i="11"/>
  <c r="D40" i="11"/>
  <c r="C40" i="11"/>
  <c r="Q39" i="11"/>
  <c r="P39" i="11"/>
  <c r="O39" i="11"/>
  <c r="Q38" i="11"/>
  <c r="P38" i="11"/>
  <c r="O38" i="11"/>
  <c r="Q35" i="11"/>
  <c r="P35" i="11"/>
  <c r="O35" i="11"/>
  <c r="Q18" i="11"/>
  <c r="P18" i="11"/>
  <c r="O18" i="11"/>
  <c r="P14" i="11"/>
  <c r="O14" i="11"/>
  <c r="P9" i="11"/>
  <c r="O9" i="11"/>
  <c r="P7" i="11"/>
  <c r="O7" i="11"/>
  <c r="D20" i="18"/>
  <c r="D22" i="18"/>
  <c r="C22" i="18"/>
  <c r="D14" i="18"/>
  <c r="E29" i="32"/>
  <c r="C31" i="32"/>
  <c r="E7" i="32"/>
  <c r="E31" i="32"/>
  <c r="E100" i="31"/>
  <c r="D78" i="31"/>
  <c r="E78" i="31"/>
  <c r="C78" i="31"/>
  <c r="D16" i="31"/>
  <c r="E16" i="31"/>
  <c r="C16" i="31"/>
  <c r="E42" i="31"/>
  <c r="D14" i="29"/>
  <c r="E14" i="29"/>
  <c r="C14" i="29"/>
  <c r="D21" i="29"/>
  <c r="E21" i="29"/>
  <c r="C21" i="29"/>
  <c r="D24" i="29"/>
  <c r="E24" i="29"/>
  <c r="C24" i="29"/>
  <c r="E42" i="29"/>
  <c r="F7" i="8"/>
  <c r="F8" i="8"/>
  <c r="F9" i="8"/>
  <c r="F11" i="8"/>
  <c r="F12" i="8"/>
  <c r="F13" i="8"/>
  <c r="F14" i="8"/>
  <c r="F15" i="8"/>
  <c r="F16" i="8"/>
  <c r="F17" i="8"/>
  <c r="F18" i="8"/>
  <c r="F20" i="8"/>
  <c r="F21" i="8"/>
  <c r="F22" i="8"/>
  <c r="F24" i="8"/>
  <c r="F25" i="8"/>
  <c r="F26" i="8"/>
  <c r="F6" i="8"/>
  <c r="E19" i="8"/>
  <c r="E28" i="8"/>
  <c r="D19" i="8"/>
  <c r="C10" i="8"/>
  <c r="F10" i="8"/>
  <c r="B27" i="8"/>
  <c r="F27" i="8"/>
  <c r="B23" i="8"/>
  <c r="F23" i="8"/>
  <c r="B19" i="8"/>
  <c r="C21" i="64"/>
  <c r="D21" i="64"/>
  <c r="E21" i="64"/>
  <c r="C21" i="61"/>
  <c r="D21" i="61"/>
  <c r="E21" i="61"/>
  <c r="C21" i="44"/>
  <c r="D21" i="44"/>
  <c r="E21" i="44"/>
  <c r="E21" i="45"/>
  <c r="C21" i="43"/>
  <c r="D21" i="43"/>
  <c r="E21" i="43"/>
  <c r="K95" i="42"/>
  <c r="J95" i="42"/>
  <c r="I95" i="42"/>
  <c r="H95" i="42"/>
  <c r="G95" i="42"/>
  <c r="F95" i="42"/>
  <c r="E95" i="42"/>
  <c r="D95" i="42"/>
  <c r="C95" i="42"/>
  <c r="K94" i="42"/>
  <c r="J94" i="42"/>
  <c r="I94" i="42"/>
  <c r="H94" i="42"/>
  <c r="G94" i="42"/>
  <c r="F94" i="42"/>
  <c r="E94" i="42"/>
  <c r="D94" i="42"/>
  <c r="C94" i="42"/>
  <c r="K93" i="42"/>
  <c r="J93" i="42"/>
  <c r="I93" i="42"/>
  <c r="H93" i="42"/>
  <c r="G93" i="42"/>
  <c r="F93" i="42"/>
  <c r="E93" i="42"/>
  <c r="D93" i="42"/>
  <c r="C93" i="42"/>
  <c r="K92" i="42"/>
  <c r="J92" i="42"/>
  <c r="I92" i="42"/>
  <c r="H92" i="42"/>
  <c r="G92" i="42"/>
  <c r="F92" i="42"/>
  <c r="E92" i="42"/>
  <c r="D92" i="42"/>
  <c r="C92" i="42"/>
  <c r="K91" i="42"/>
  <c r="J91" i="42"/>
  <c r="I91" i="42"/>
  <c r="H91" i="42"/>
  <c r="G91" i="42"/>
  <c r="F91" i="42"/>
  <c r="E91" i="42"/>
  <c r="D91" i="42"/>
  <c r="C91" i="42"/>
  <c r="K90" i="42"/>
  <c r="J90" i="42"/>
  <c r="I90" i="42"/>
  <c r="H90" i="42"/>
  <c r="G90" i="42"/>
  <c r="F90" i="42"/>
  <c r="E90" i="42"/>
  <c r="D90" i="42"/>
  <c r="C90" i="42"/>
  <c r="K88" i="42"/>
  <c r="J88" i="42"/>
  <c r="I88" i="42"/>
  <c r="H88" i="42"/>
  <c r="G88" i="42"/>
  <c r="F88" i="42"/>
  <c r="E88" i="42"/>
  <c r="D88" i="42"/>
  <c r="C88" i="42"/>
  <c r="K87" i="42"/>
  <c r="J87" i="42"/>
  <c r="I87" i="42"/>
  <c r="H87" i="42"/>
  <c r="G87" i="42"/>
  <c r="F87" i="42"/>
  <c r="E87" i="42"/>
  <c r="D87" i="42"/>
  <c r="C87" i="42"/>
  <c r="K86" i="42"/>
  <c r="J86" i="42"/>
  <c r="I86" i="42"/>
  <c r="H86" i="42"/>
  <c r="G86" i="42"/>
  <c r="F86" i="42"/>
  <c r="E86" i="42"/>
  <c r="D86" i="42"/>
  <c r="C86" i="42"/>
  <c r="K85" i="42"/>
  <c r="J85" i="42"/>
  <c r="I85" i="42"/>
  <c r="H85" i="42"/>
  <c r="G85" i="42"/>
  <c r="F85" i="42"/>
  <c r="E85" i="42"/>
  <c r="D85" i="42"/>
  <c r="C85" i="42"/>
  <c r="K84" i="42"/>
  <c r="J84" i="42"/>
  <c r="I84" i="42"/>
  <c r="H84" i="42"/>
  <c r="G84" i="42"/>
  <c r="F84" i="42"/>
  <c r="E84" i="42"/>
  <c r="D84" i="42"/>
  <c r="C84" i="42"/>
  <c r="K82" i="42"/>
  <c r="J82" i="42"/>
  <c r="I82" i="42"/>
  <c r="H82" i="42"/>
  <c r="G82" i="42"/>
  <c r="F82" i="42"/>
  <c r="E82" i="42"/>
  <c r="D82" i="42"/>
  <c r="C82" i="42"/>
  <c r="K81" i="42"/>
  <c r="J81" i="42"/>
  <c r="I81" i="42"/>
  <c r="H81" i="42"/>
  <c r="G81" i="42"/>
  <c r="F81" i="42"/>
  <c r="E81" i="42"/>
  <c r="D81" i="42"/>
  <c r="C81" i="42"/>
  <c r="K80" i="42"/>
  <c r="J80" i="42"/>
  <c r="I80" i="42"/>
  <c r="H80" i="42"/>
  <c r="G80" i="42"/>
  <c r="F80" i="42"/>
  <c r="E80" i="42"/>
  <c r="D80" i="42"/>
  <c r="C80" i="42"/>
  <c r="K79" i="42"/>
  <c r="J79" i="42"/>
  <c r="I79" i="42"/>
  <c r="H79" i="42"/>
  <c r="G79" i="42"/>
  <c r="F79" i="42"/>
  <c r="E79" i="42"/>
  <c r="D79" i="42"/>
  <c r="C79" i="42"/>
  <c r="K78" i="42"/>
  <c r="J78" i="42"/>
  <c r="I78" i="42"/>
  <c r="H78" i="42"/>
  <c r="G78" i="42"/>
  <c r="F78" i="42"/>
  <c r="E78" i="42"/>
  <c r="D78" i="42"/>
  <c r="C78" i="42"/>
  <c r="K77" i="42"/>
  <c r="J77" i="42"/>
  <c r="I77" i="42"/>
  <c r="H77" i="42"/>
  <c r="G77" i="42"/>
  <c r="F77" i="42"/>
  <c r="E77" i="42"/>
  <c r="D77" i="42"/>
  <c r="C77" i="42"/>
  <c r="K76" i="42"/>
  <c r="J76" i="42"/>
  <c r="I76" i="42"/>
  <c r="H76" i="42"/>
  <c r="G76" i="42"/>
  <c r="F76" i="42"/>
  <c r="E76" i="42"/>
  <c r="D76" i="42"/>
  <c r="C76" i="42"/>
  <c r="K75" i="42"/>
  <c r="J75" i="42"/>
  <c r="I75" i="42"/>
  <c r="H75" i="42"/>
  <c r="G75" i="42"/>
  <c r="F75" i="42"/>
  <c r="E75" i="42"/>
  <c r="D75" i="42"/>
  <c r="C75" i="42"/>
  <c r="K74" i="42"/>
  <c r="J74" i="42"/>
  <c r="I74" i="42"/>
  <c r="H74" i="42"/>
  <c r="G74" i="42"/>
  <c r="F74" i="42"/>
  <c r="E74" i="42"/>
  <c r="D74" i="42"/>
  <c r="C74" i="42"/>
  <c r="K73" i="42"/>
  <c r="J73" i="42"/>
  <c r="I73" i="42"/>
  <c r="H73" i="42"/>
  <c r="G73" i="42"/>
  <c r="F73" i="42"/>
  <c r="E73" i="42"/>
  <c r="D73" i="42"/>
  <c r="C73" i="42"/>
  <c r="K72" i="42"/>
  <c r="J72" i="42"/>
  <c r="I72" i="42"/>
  <c r="H72" i="42"/>
  <c r="G72" i="42"/>
  <c r="F72" i="42"/>
  <c r="E72" i="42"/>
  <c r="D72" i="42"/>
  <c r="C72" i="42"/>
  <c r="K71" i="42"/>
  <c r="J71" i="42"/>
  <c r="I71" i="42"/>
  <c r="H71" i="42"/>
  <c r="G71" i="42"/>
  <c r="F71" i="42"/>
  <c r="E71" i="42"/>
  <c r="D71" i="42"/>
  <c r="C71" i="42"/>
  <c r="K70" i="42"/>
  <c r="J70" i="42"/>
  <c r="I70" i="42"/>
  <c r="H70" i="42"/>
  <c r="G70" i="42"/>
  <c r="F70" i="42"/>
  <c r="E70" i="42"/>
  <c r="D70" i="42"/>
  <c r="C70" i="42"/>
  <c r="K64" i="42"/>
  <c r="J64" i="42"/>
  <c r="I64" i="42"/>
  <c r="H64" i="42"/>
  <c r="G64" i="42"/>
  <c r="F64" i="42"/>
  <c r="E64" i="42"/>
  <c r="D64" i="42"/>
  <c r="C64" i="42"/>
  <c r="K63" i="42"/>
  <c r="J63" i="42"/>
  <c r="I63" i="42"/>
  <c r="H63" i="42"/>
  <c r="G63" i="42"/>
  <c r="F63" i="42"/>
  <c r="E63" i="42"/>
  <c r="D63" i="42"/>
  <c r="C63" i="42"/>
  <c r="K62" i="42"/>
  <c r="J62" i="42"/>
  <c r="I62" i="42"/>
  <c r="H62" i="42"/>
  <c r="G62" i="42"/>
  <c r="F62" i="42"/>
  <c r="E62" i="42"/>
  <c r="D62" i="42"/>
  <c r="C62" i="42"/>
  <c r="K60" i="42"/>
  <c r="J60" i="42"/>
  <c r="I60" i="42"/>
  <c r="H60" i="42"/>
  <c r="G60" i="42"/>
  <c r="F60" i="42"/>
  <c r="E60" i="42"/>
  <c r="D60" i="42"/>
  <c r="C60" i="42"/>
  <c r="K59" i="42"/>
  <c r="J59" i="42"/>
  <c r="I59" i="42"/>
  <c r="H59" i="42"/>
  <c r="G59" i="42"/>
  <c r="F59" i="42"/>
  <c r="E59" i="42"/>
  <c r="D59" i="42"/>
  <c r="C59" i="42"/>
  <c r="K58" i="42"/>
  <c r="J58" i="42"/>
  <c r="I58" i="42"/>
  <c r="H58" i="42"/>
  <c r="G58" i="42"/>
  <c r="F58" i="42"/>
  <c r="E58" i="42"/>
  <c r="D58" i="42"/>
  <c r="C58" i="42"/>
  <c r="K57" i="42"/>
  <c r="J57" i="42"/>
  <c r="I57" i="42"/>
  <c r="H57" i="42"/>
  <c r="G57" i="42"/>
  <c r="F57" i="42"/>
  <c r="E57" i="42"/>
  <c r="D57" i="42"/>
  <c r="C57" i="42"/>
  <c r="K56" i="42"/>
  <c r="J56" i="42"/>
  <c r="I56" i="42"/>
  <c r="H56" i="42"/>
  <c r="G56" i="42"/>
  <c r="F56" i="42"/>
  <c r="E56" i="42"/>
  <c r="D56" i="42"/>
  <c r="C56" i="42"/>
  <c r="K54" i="42"/>
  <c r="J54" i="42"/>
  <c r="I54" i="42"/>
  <c r="H54" i="42"/>
  <c r="G54" i="42"/>
  <c r="F54" i="42"/>
  <c r="E54" i="42"/>
  <c r="D54" i="42"/>
  <c r="C54" i="42"/>
  <c r="K53" i="42"/>
  <c r="J53" i="42"/>
  <c r="I53" i="42"/>
  <c r="H53" i="42"/>
  <c r="G53" i="42"/>
  <c r="F53" i="42"/>
  <c r="E53" i="42"/>
  <c r="D53" i="42"/>
  <c r="C53" i="42"/>
  <c r="K52" i="42"/>
  <c r="J52" i="42"/>
  <c r="I52" i="42"/>
  <c r="H52" i="42"/>
  <c r="G52" i="42"/>
  <c r="F52" i="42"/>
  <c r="E52" i="42"/>
  <c r="D52" i="42"/>
  <c r="C52" i="42"/>
  <c r="K51" i="42"/>
  <c r="J51" i="42"/>
  <c r="I51" i="42"/>
  <c r="H51" i="42"/>
  <c r="G51" i="42"/>
  <c r="F51" i="42"/>
  <c r="E51" i="42"/>
  <c r="D51" i="42"/>
  <c r="C51" i="42"/>
  <c r="K50" i="42"/>
  <c r="J50" i="42"/>
  <c r="I50" i="42"/>
  <c r="H50" i="42"/>
  <c r="G50" i="42"/>
  <c r="F50" i="42"/>
  <c r="E50" i="42"/>
  <c r="D50" i="42"/>
  <c r="C50" i="42"/>
  <c r="C8" i="42"/>
  <c r="D8" i="42"/>
  <c r="E8" i="42"/>
  <c r="F8" i="42"/>
  <c r="G8" i="42"/>
  <c r="H8" i="42"/>
  <c r="I8" i="42"/>
  <c r="J8" i="42"/>
  <c r="K8" i="42"/>
  <c r="C9" i="42"/>
  <c r="D9" i="42"/>
  <c r="E9" i="42"/>
  <c r="F9" i="42"/>
  <c r="G9" i="42"/>
  <c r="H9" i="42"/>
  <c r="I9" i="42"/>
  <c r="J9" i="42"/>
  <c r="K9" i="42"/>
  <c r="C10" i="42"/>
  <c r="D10" i="42"/>
  <c r="E10" i="42"/>
  <c r="F10" i="42"/>
  <c r="G10" i="42"/>
  <c r="H10" i="42"/>
  <c r="I10" i="42"/>
  <c r="J10" i="42"/>
  <c r="K10" i="42"/>
  <c r="C11" i="42"/>
  <c r="D11" i="42"/>
  <c r="E11" i="42"/>
  <c r="F11" i="42"/>
  <c r="G11" i="42"/>
  <c r="H11" i="42"/>
  <c r="I11" i="42"/>
  <c r="J11" i="42"/>
  <c r="K11" i="42"/>
  <c r="C12" i="42"/>
  <c r="D12" i="42"/>
  <c r="E12" i="42"/>
  <c r="F12" i="42"/>
  <c r="G12" i="42"/>
  <c r="H12" i="42"/>
  <c r="I12" i="42"/>
  <c r="J12" i="42"/>
  <c r="K12" i="42"/>
  <c r="C14" i="42"/>
  <c r="D14" i="42"/>
  <c r="E14" i="42"/>
  <c r="F14" i="42"/>
  <c r="G14" i="42"/>
  <c r="H14" i="42"/>
  <c r="I14" i="42"/>
  <c r="J14" i="42"/>
  <c r="K14" i="42"/>
  <c r="C15" i="42"/>
  <c r="D15" i="42"/>
  <c r="E15" i="42"/>
  <c r="F15" i="42"/>
  <c r="G15" i="42"/>
  <c r="H15" i="42"/>
  <c r="I15" i="42"/>
  <c r="J15" i="42"/>
  <c r="K15" i="42"/>
  <c r="C16" i="42"/>
  <c r="D16" i="42"/>
  <c r="E16" i="42"/>
  <c r="F16" i="42"/>
  <c r="G16" i="42"/>
  <c r="H16" i="42"/>
  <c r="I16" i="42"/>
  <c r="J16" i="42"/>
  <c r="K16" i="42"/>
  <c r="C17" i="42"/>
  <c r="D17" i="42"/>
  <c r="E17" i="42"/>
  <c r="F17" i="42"/>
  <c r="G17" i="42"/>
  <c r="H17" i="42"/>
  <c r="I17" i="42"/>
  <c r="J17" i="42"/>
  <c r="K17" i="42"/>
  <c r="C18" i="42"/>
  <c r="D18" i="42"/>
  <c r="E18" i="42"/>
  <c r="F18" i="42"/>
  <c r="G18" i="42"/>
  <c r="H18" i="42"/>
  <c r="I18" i="42"/>
  <c r="J18" i="42"/>
  <c r="K18" i="42"/>
  <c r="C20" i="42"/>
  <c r="D20" i="42"/>
  <c r="E20" i="42"/>
  <c r="F20" i="42"/>
  <c r="G20" i="42"/>
  <c r="H20" i="42"/>
  <c r="I20" i="42"/>
  <c r="J20" i="42"/>
  <c r="K20" i="42"/>
  <c r="C21" i="42"/>
  <c r="D21" i="42"/>
  <c r="E21" i="42"/>
  <c r="F21" i="42"/>
  <c r="G21" i="42"/>
  <c r="H21" i="42"/>
  <c r="I21" i="42"/>
  <c r="J21" i="42"/>
  <c r="K21" i="42"/>
  <c r="C22" i="42"/>
  <c r="D22" i="42"/>
  <c r="E22" i="42"/>
  <c r="F22" i="42"/>
  <c r="G22" i="42"/>
  <c r="H22" i="42"/>
  <c r="I22" i="42"/>
  <c r="J22" i="42"/>
  <c r="K22" i="42"/>
  <c r="L22" i="42"/>
  <c r="M22" i="42"/>
  <c r="N22" i="42"/>
  <c r="C23" i="42"/>
  <c r="D23" i="42"/>
  <c r="E23" i="42"/>
  <c r="F23" i="42"/>
  <c r="G23" i="42"/>
  <c r="H23" i="42"/>
  <c r="I23" i="42"/>
  <c r="J23" i="42"/>
  <c r="K23" i="42"/>
  <c r="C24" i="42"/>
  <c r="D24" i="42"/>
  <c r="E24" i="42"/>
  <c r="F24" i="42"/>
  <c r="G24" i="42"/>
  <c r="H24" i="42"/>
  <c r="I24" i="42"/>
  <c r="J24" i="42"/>
  <c r="K24" i="42"/>
  <c r="C25" i="42"/>
  <c r="D25" i="42"/>
  <c r="E25" i="42"/>
  <c r="F25" i="42"/>
  <c r="G25" i="42"/>
  <c r="H25" i="42"/>
  <c r="I25" i="42"/>
  <c r="J25" i="42"/>
  <c r="K25" i="42"/>
  <c r="C26" i="42"/>
  <c r="D26" i="42"/>
  <c r="E26" i="42"/>
  <c r="F26" i="42"/>
  <c r="G26" i="42"/>
  <c r="H26" i="42"/>
  <c r="I26" i="42"/>
  <c r="J26" i="42"/>
  <c r="K26" i="42"/>
  <c r="C27" i="42"/>
  <c r="D27" i="42"/>
  <c r="E27" i="42"/>
  <c r="F27" i="42"/>
  <c r="G27" i="42"/>
  <c r="H27" i="42"/>
  <c r="I27" i="42"/>
  <c r="J27" i="42"/>
  <c r="K27" i="42"/>
  <c r="C28" i="42"/>
  <c r="D28" i="42"/>
  <c r="E28" i="42"/>
  <c r="F28" i="42"/>
  <c r="G28" i="42"/>
  <c r="H28" i="42"/>
  <c r="I28" i="42"/>
  <c r="J28" i="42"/>
  <c r="K28" i="42"/>
  <c r="C29" i="42"/>
  <c r="D29" i="42"/>
  <c r="E29" i="42"/>
  <c r="F29" i="42"/>
  <c r="G29" i="42"/>
  <c r="H29" i="42"/>
  <c r="I29" i="42"/>
  <c r="J29" i="42"/>
  <c r="K29" i="42"/>
  <c r="C30" i="42"/>
  <c r="D30" i="42"/>
  <c r="E30" i="42"/>
  <c r="F30" i="42"/>
  <c r="G30" i="42"/>
  <c r="H30" i="42"/>
  <c r="I30" i="42"/>
  <c r="J30" i="42"/>
  <c r="K30" i="42"/>
  <c r="C32" i="42"/>
  <c r="D32" i="42"/>
  <c r="E32" i="42"/>
  <c r="F32" i="42"/>
  <c r="G32" i="42"/>
  <c r="H32" i="42"/>
  <c r="I32" i="42"/>
  <c r="J32" i="42"/>
  <c r="K32" i="42"/>
  <c r="C34" i="42"/>
  <c r="D34" i="42"/>
  <c r="E34" i="42"/>
  <c r="F34" i="42"/>
  <c r="G34" i="42"/>
  <c r="H34" i="42"/>
  <c r="I34" i="42"/>
  <c r="J34" i="42"/>
  <c r="K34" i="42"/>
  <c r="C35" i="42"/>
  <c r="D35" i="42"/>
  <c r="E35" i="42"/>
  <c r="F35" i="42"/>
  <c r="G35" i="42"/>
  <c r="H35" i="42"/>
  <c r="I35" i="42"/>
  <c r="J35" i="42"/>
  <c r="K35" i="42"/>
  <c r="C36" i="42"/>
  <c r="D36" i="42"/>
  <c r="E36" i="42"/>
  <c r="F36" i="42"/>
  <c r="G36" i="42"/>
  <c r="H36" i="42"/>
  <c r="I36" i="42"/>
  <c r="J36" i="42"/>
  <c r="K36" i="42"/>
  <c r="C37" i="42"/>
  <c r="D37" i="42"/>
  <c r="E37" i="42"/>
  <c r="F37" i="42"/>
  <c r="G37" i="42"/>
  <c r="H37" i="42"/>
  <c r="I37" i="42"/>
  <c r="J37" i="42"/>
  <c r="K37" i="42"/>
  <c r="C38" i="42"/>
  <c r="D38" i="42"/>
  <c r="E38" i="42"/>
  <c r="F38" i="42"/>
  <c r="G38" i="42"/>
  <c r="H38" i="42"/>
  <c r="I38" i="42"/>
  <c r="J38" i="42"/>
  <c r="K38" i="42"/>
  <c r="C39" i="42"/>
  <c r="D39" i="42"/>
  <c r="E39" i="42"/>
  <c r="F39" i="42"/>
  <c r="G39" i="42"/>
  <c r="H39" i="42"/>
  <c r="I39" i="42"/>
  <c r="J39" i="42"/>
  <c r="K39" i="42"/>
  <c r="C40" i="42"/>
  <c r="D40" i="42"/>
  <c r="E40" i="42"/>
  <c r="F40" i="42"/>
  <c r="G40" i="42"/>
  <c r="H40" i="42"/>
  <c r="I40" i="42"/>
  <c r="J40" i="42"/>
  <c r="K40" i="42"/>
  <c r="C41" i="42"/>
  <c r="D41" i="42"/>
  <c r="E41" i="42"/>
  <c r="F41" i="42"/>
  <c r="G41" i="42"/>
  <c r="H41" i="42"/>
  <c r="I41" i="42"/>
  <c r="J41" i="42"/>
  <c r="K41" i="42"/>
  <c r="C42" i="42"/>
  <c r="D42" i="42"/>
  <c r="E42" i="42"/>
  <c r="F42" i="42"/>
  <c r="G42" i="42"/>
  <c r="H42" i="42"/>
  <c r="I42" i="42"/>
  <c r="J42" i="42"/>
  <c r="K42" i="42"/>
  <c r="C43" i="42"/>
  <c r="D43" i="42"/>
  <c r="E43" i="42"/>
  <c r="F43" i="42"/>
  <c r="G43" i="42"/>
  <c r="H43" i="42"/>
  <c r="I43" i="42"/>
  <c r="J43" i="42"/>
  <c r="K43" i="42"/>
  <c r="C45" i="42"/>
  <c r="D45" i="42"/>
  <c r="E45" i="42"/>
  <c r="F45" i="42"/>
  <c r="G45" i="42"/>
  <c r="H45" i="42"/>
  <c r="I45" i="42"/>
  <c r="J45" i="42"/>
  <c r="K45" i="42"/>
  <c r="C46" i="42"/>
  <c r="D46" i="42"/>
  <c r="E46" i="42"/>
  <c r="F46" i="42"/>
  <c r="G46" i="42"/>
  <c r="H46" i="42"/>
  <c r="I46" i="42"/>
  <c r="J46" i="42"/>
  <c r="K46" i="42"/>
  <c r="C47" i="42"/>
  <c r="D47" i="42"/>
  <c r="E47" i="42"/>
  <c r="F47" i="42"/>
  <c r="G47" i="42"/>
  <c r="H47" i="42"/>
  <c r="I47" i="42"/>
  <c r="J47" i="42"/>
  <c r="K47" i="42"/>
  <c r="D7" i="42"/>
  <c r="E7" i="42"/>
  <c r="F7" i="42"/>
  <c r="G7" i="42"/>
  <c r="H7" i="42"/>
  <c r="I7" i="42"/>
  <c r="J7" i="42"/>
  <c r="K7" i="42"/>
  <c r="C7" i="42"/>
  <c r="N95" i="60"/>
  <c r="E94" i="64"/>
  <c r="M95" i="60"/>
  <c r="D94" i="64"/>
  <c r="L95" i="60"/>
  <c r="C94" i="64"/>
  <c r="N94" i="60"/>
  <c r="E93" i="64"/>
  <c r="M94" i="60"/>
  <c r="D93" i="64"/>
  <c r="L94" i="60"/>
  <c r="C93" i="64"/>
  <c r="N93" i="60"/>
  <c r="E92" i="64"/>
  <c r="M93" i="60"/>
  <c r="D92" i="64"/>
  <c r="L93" i="60"/>
  <c r="C92" i="64"/>
  <c r="N92" i="60"/>
  <c r="E91" i="64"/>
  <c r="M92" i="60"/>
  <c r="D91" i="64"/>
  <c r="L92" i="60"/>
  <c r="C91" i="64"/>
  <c r="N91" i="60"/>
  <c r="E90" i="64"/>
  <c r="M91" i="60"/>
  <c r="D90" i="64"/>
  <c r="L91" i="60"/>
  <c r="C90" i="64"/>
  <c r="N90" i="60"/>
  <c r="E89" i="64"/>
  <c r="M90" i="60"/>
  <c r="D89" i="64"/>
  <c r="L90" i="60"/>
  <c r="C89" i="64"/>
  <c r="N88" i="60"/>
  <c r="E87" i="64"/>
  <c r="M88" i="60"/>
  <c r="D87" i="64"/>
  <c r="L88" i="60"/>
  <c r="C87" i="64"/>
  <c r="N87" i="60"/>
  <c r="E86" i="64"/>
  <c r="M87" i="60"/>
  <c r="D86" i="64"/>
  <c r="L87" i="60"/>
  <c r="C86" i="64"/>
  <c r="N86" i="60"/>
  <c r="E85" i="64"/>
  <c r="M86" i="60"/>
  <c r="D85" i="64"/>
  <c r="L86" i="60"/>
  <c r="C85" i="64"/>
  <c r="N85" i="60"/>
  <c r="E84" i="64"/>
  <c r="M85" i="60"/>
  <c r="D84" i="64"/>
  <c r="L85" i="60"/>
  <c r="C84" i="64"/>
  <c r="N84" i="60"/>
  <c r="E83" i="64"/>
  <c r="M84" i="60"/>
  <c r="D83" i="64"/>
  <c r="L84" i="60"/>
  <c r="C83" i="64"/>
  <c r="K83" i="60"/>
  <c r="K89" i="60"/>
  <c r="K96" i="60"/>
  <c r="J83" i="60"/>
  <c r="J89" i="60"/>
  <c r="J96" i="60"/>
  <c r="I83" i="60"/>
  <c r="I89" i="60"/>
  <c r="I96" i="60"/>
  <c r="H83" i="60"/>
  <c r="H89" i="60"/>
  <c r="H96" i="60"/>
  <c r="G83" i="60"/>
  <c r="G89" i="60"/>
  <c r="G96" i="60"/>
  <c r="F83" i="60"/>
  <c r="F89" i="60"/>
  <c r="F96" i="60"/>
  <c r="E83" i="60"/>
  <c r="E89" i="60"/>
  <c r="E96" i="60"/>
  <c r="E9" i="48"/>
  <c r="E11" i="48"/>
  <c r="D83" i="60"/>
  <c r="D89" i="60"/>
  <c r="D96" i="60"/>
  <c r="C83" i="60"/>
  <c r="C89" i="60"/>
  <c r="C96" i="60"/>
  <c r="N82" i="60"/>
  <c r="E81" i="64"/>
  <c r="M82" i="60"/>
  <c r="D81" i="64"/>
  <c r="L82" i="60"/>
  <c r="C81" i="64"/>
  <c r="N81" i="60"/>
  <c r="E80" i="64"/>
  <c r="M81" i="60"/>
  <c r="D80" i="64"/>
  <c r="L81" i="60"/>
  <c r="C80" i="64"/>
  <c r="N80" i="60"/>
  <c r="E79" i="64"/>
  <c r="M80" i="60"/>
  <c r="D79" i="64"/>
  <c r="L80" i="60"/>
  <c r="C79" i="64"/>
  <c r="N79" i="60"/>
  <c r="M79" i="60"/>
  <c r="D78" i="64"/>
  <c r="E135" i="80"/>
  <c r="E139" i="80"/>
  <c r="L79" i="60"/>
  <c r="C78" i="64"/>
  <c r="D135" i="80"/>
  <c r="D139" i="80"/>
  <c r="N78" i="60"/>
  <c r="E77" i="64"/>
  <c r="M78" i="60"/>
  <c r="D77" i="64"/>
  <c r="L78" i="60"/>
  <c r="C77" i="64"/>
  <c r="N77" i="60"/>
  <c r="E76" i="64"/>
  <c r="M77" i="60"/>
  <c r="D76" i="64"/>
  <c r="L77" i="60"/>
  <c r="C76" i="64"/>
  <c r="N76" i="60"/>
  <c r="E75" i="64"/>
  <c r="M76" i="60"/>
  <c r="D75" i="64"/>
  <c r="L76" i="60"/>
  <c r="C75" i="64"/>
  <c r="N75" i="60"/>
  <c r="E74" i="64"/>
  <c r="M75" i="60"/>
  <c r="D74" i="64"/>
  <c r="L75" i="60"/>
  <c r="C74" i="64"/>
  <c r="N74" i="60"/>
  <c r="E73" i="64"/>
  <c r="M74" i="60"/>
  <c r="D73" i="64"/>
  <c r="L74" i="60"/>
  <c r="C73" i="64"/>
  <c r="N73" i="60"/>
  <c r="E72" i="64"/>
  <c r="M73" i="60"/>
  <c r="D72" i="64"/>
  <c r="L73" i="60"/>
  <c r="C72" i="64"/>
  <c r="N72" i="60"/>
  <c r="E71" i="64"/>
  <c r="M72" i="60"/>
  <c r="D71" i="64"/>
  <c r="L72" i="60"/>
  <c r="C71" i="64"/>
  <c r="N71" i="60"/>
  <c r="E70" i="64"/>
  <c r="M71" i="60"/>
  <c r="D70" i="64"/>
  <c r="L71" i="60"/>
  <c r="C70" i="64"/>
  <c r="N70" i="60"/>
  <c r="E69" i="64"/>
  <c r="M70" i="60"/>
  <c r="D69" i="64"/>
  <c r="L70" i="60"/>
  <c r="C69" i="64"/>
  <c r="K65" i="60"/>
  <c r="J65" i="60"/>
  <c r="I65" i="60"/>
  <c r="H65" i="60"/>
  <c r="G65" i="60"/>
  <c r="F65" i="60"/>
  <c r="E65" i="60"/>
  <c r="D65" i="60"/>
  <c r="C65" i="60"/>
  <c r="N64" i="60"/>
  <c r="E63" i="64"/>
  <c r="M64" i="60"/>
  <c r="D63" i="64"/>
  <c r="L64" i="60"/>
  <c r="C63" i="64"/>
  <c r="N63" i="60"/>
  <c r="E62" i="64"/>
  <c r="M63" i="60"/>
  <c r="D62" i="64"/>
  <c r="L63" i="60"/>
  <c r="C62" i="64"/>
  <c r="N62" i="60"/>
  <c r="E61" i="64"/>
  <c r="M62" i="60"/>
  <c r="D61" i="64"/>
  <c r="L62" i="60"/>
  <c r="C61" i="64"/>
  <c r="K61" i="60"/>
  <c r="K66" i="60"/>
  <c r="J61" i="60"/>
  <c r="I61" i="60"/>
  <c r="H61" i="60"/>
  <c r="G61" i="60"/>
  <c r="G66" i="60"/>
  <c r="F61" i="60"/>
  <c r="E61" i="60"/>
  <c r="D61" i="60"/>
  <c r="C61" i="60"/>
  <c r="N60" i="60"/>
  <c r="E59" i="64"/>
  <c r="M60" i="60"/>
  <c r="D59" i="64"/>
  <c r="L60" i="60"/>
  <c r="C59" i="64"/>
  <c r="N59" i="60"/>
  <c r="E58" i="64"/>
  <c r="M59" i="60"/>
  <c r="D58" i="64"/>
  <c r="L59" i="60"/>
  <c r="C58" i="64"/>
  <c r="N58" i="60"/>
  <c r="E57" i="64"/>
  <c r="M58" i="60"/>
  <c r="D57" i="64"/>
  <c r="L58" i="60"/>
  <c r="C57" i="64"/>
  <c r="N57" i="60"/>
  <c r="E56" i="64"/>
  <c r="M57" i="60"/>
  <c r="D56" i="64"/>
  <c r="L57" i="60"/>
  <c r="C56" i="64"/>
  <c r="N56" i="60"/>
  <c r="E55" i="64"/>
  <c r="M56" i="60"/>
  <c r="L56" i="60"/>
  <c r="C55" i="64"/>
  <c r="K55" i="60"/>
  <c r="J55" i="60"/>
  <c r="I55" i="60"/>
  <c r="I66" i="60"/>
  <c r="H55" i="60"/>
  <c r="G55" i="60"/>
  <c r="F55" i="60"/>
  <c r="E55" i="60"/>
  <c r="E66" i="60"/>
  <c r="D55" i="60"/>
  <c r="C55" i="60"/>
  <c r="N54" i="60"/>
  <c r="E53" i="64"/>
  <c r="M54" i="60"/>
  <c r="D53" i="64"/>
  <c r="L54" i="60"/>
  <c r="C53" i="64"/>
  <c r="N53" i="60"/>
  <c r="E52" i="64"/>
  <c r="M53" i="60"/>
  <c r="D52" i="64"/>
  <c r="L53" i="60"/>
  <c r="C52" i="64"/>
  <c r="N52" i="60"/>
  <c r="E51" i="64"/>
  <c r="M52" i="60"/>
  <c r="D51" i="64"/>
  <c r="L52" i="60"/>
  <c r="C51" i="64"/>
  <c r="N51" i="60"/>
  <c r="M51" i="60"/>
  <c r="D50" i="64"/>
  <c r="L51" i="60"/>
  <c r="C50" i="64"/>
  <c r="N50" i="60"/>
  <c r="E49" i="64"/>
  <c r="M50" i="60"/>
  <c r="D49" i="64"/>
  <c r="L50" i="60"/>
  <c r="K48" i="60"/>
  <c r="J48" i="60"/>
  <c r="I48" i="60"/>
  <c r="H48" i="60"/>
  <c r="G48" i="60"/>
  <c r="F48" i="60"/>
  <c r="E48" i="60"/>
  <c r="D48" i="60"/>
  <c r="C48" i="60"/>
  <c r="N47" i="60"/>
  <c r="E46" i="64"/>
  <c r="F110" i="80"/>
  <c r="M47" i="60"/>
  <c r="L47" i="60"/>
  <c r="N46" i="60"/>
  <c r="E45" i="64"/>
  <c r="M46" i="60"/>
  <c r="D45" i="64"/>
  <c r="L46" i="60"/>
  <c r="C45" i="64"/>
  <c r="N45" i="60"/>
  <c r="E44" i="64"/>
  <c r="M45" i="60"/>
  <c r="D44" i="64"/>
  <c r="L45" i="60"/>
  <c r="K44" i="60"/>
  <c r="J44" i="60"/>
  <c r="I44" i="60"/>
  <c r="H44" i="60"/>
  <c r="G44" i="60"/>
  <c r="F44" i="60"/>
  <c r="E44" i="60"/>
  <c r="D44" i="60"/>
  <c r="C44" i="60"/>
  <c r="N43" i="60"/>
  <c r="E42" i="64"/>
  <c r="F106" i="80"/>
  <c r="M43" i="60"/>
  <c r="D42" i="64"/>
  <c r="E106" i="80"/>
  <c r="L43" i="60"/>
  <c r="N42" i="60"/>
  <c r="E41" i="64"/>
  <c r="F105" i="80"/>
  <c r="M42" i="60"/>
  <c r="D41" i="64"/>
  <c r="E105" i="80"/>
  <c r="L42" i="60"/>
  <c r="C41" i="64"/>
  <c r="D105" i="80"/>
  <c r="N41" i="60"/>
  <c r="E40" i="64"/>
  <c r="F104" i="80"/>
  <c r="M41" i="60"/>
  <c r="D40" i="64"/>
  <c r="E104" i="80"/>
  <c r="L41" i="60"/>
  <c r="C40" i="64"/>
  <c r="D104" i="80"/>
  <c r="N40" i="60"/>
  <c r="E39" i="64"/>
  <c r="M40" i="60"/>
  <c r="D39" i="64"/>
  <c r="L40" i="60"/>
  <c r="C39" i="64"/>
  <c r="D103" i="80"/>
  <c r="N39" i="60"/>
  <c r="E38" i="64"/>
  <c r="F102" i="80"/>
  <c r="M39" i="60"/>
  <c r="D38" i="64"/>
  <c r="L39" i="60"/>
  <c r="C38" i="64"/>
  <c r="N38" i="60"/>
  <c r="M38" i="60"/>
  <c r="D37" i="64"/>
  <c r="L38" i="60"/>
  <c r="C37" i="64"/>
  <c r="N37" i="60"/>
  <c r="E36" i="64"/>
  <c r="F100" i="80"/>
  <c r="M37" i="60"/>
  <c r="D36" i="64"/>
  <c r="E100" i="80"/>
  <c r="L37" i="60"/>
  <c r="C36" i="64"/>
  <c r="D100" i="80"/>
  <c r="N36" i="60"/>
  <c r="E35" i="64"/>
  <c r="M36" i="60"/>
  <c r="D35" i="64"/>
  <c r="E99" i="80"/>
  <c r="L36" i="60"/>
  <c r="C35" i="64"/>
  <c r="N35" i="60"/>
  <c r="E34" i="64"/>
  <c r="F98" i="80"/>
  <c r="M35" i="60"/>
  <c r="D34" i="64"/>
  <c r="L35" i="60"/>
  <c r="C34" i="64"/>
  <c r="D98" i="80"/>
  <c r="N34" i="60"/>
  <c r="E33" i="64"/>
  <c r="F97" i="80"/>
  <c r="M34" i="60"/>
  <c r="D33" i="64"/>
  <c r="E97" i="80"/>
  <c r="L34" i="60"/>
  <c r="C33" i="64"/>
  <c r="D97" i="80"/>
  <c r="N32" i="60"/>
  <c r="E31" i="64"/>
  <c r="M32" i="60"/>
  <c r="D31" i="64"/>
  <c r="L32" i="60"/>
  <c r="C31" i="64"/>
  <c r="N30" i="60"/>
  <c r="E29" i="64"/>
  <c r="M30" i="60"/>
  <c r="D29" i="64"/>
  <c r="L30" i="60"/>
  <c r="C29" i="64"/>
  <c r="N29" i="60"/>
  <c r="E28" i="64"/>
  <c r="M29" i="60"/>
  <c r="D28" i="64"/>
  <c r="L29" i="60"/>
  <c r="C28" i="64"/>
  <c r="N28" i="60"/>
  <c r="E27" i="64"/>
  <c r="M28" i="60"/>
  <c r="D27" i="64"/>
  <c r="L28" i="60"/>
  <c r="C27" i="64"/>
  <c r="N27" i="60"/>
  <c r="M27" i="60"/>
  <c r="D26" i="64"/>
  <c r="L27" i="60"/>
  <c r="C26" i="64"/>
  <c r="N26" i="60"/>
  <c r="E25" i="64"/>
  <c r="M26" i="60"/>
  <c r="D25" i="64"/>
  <c r="L26" i="60"/>
  <c r="N25" i="60"/>
  <c r="E24" i="64"/>
  <c r="M25" i="60"/>
  <c r="D24" i="64"/>
  <c r="L25" i="60"/>
  <c r="C24" i="64"/>
  <c r="N24" i="60"/>
  <c r="E23" i="64"/>
  <c r="M24" i="60"/>
  <c r="D23" i="64"/>
  <c r="L24" i="60"/>
  <c r="C23" i="64"/>
  <c r="N23" i="60"/>
  <c r="E22" i="64"/>
  <c r="M23" i="60"/>
  <c r="D22" i="64"/>
  <c r="L23" i="60"/>
  <c r="C22" i="64"/>
  <c r="N21" i="60"/>
  <c r="E20" i="64"/>
  <c r="M21" i="60"/>
  <c r="D20" i="64"/>
  <c r="L21" i="60"/>
  <c r="C20" i="64"/>
  <c r="N20" i="60"/>
  <c r="E19" i="64"/>
  <c r="M20" i="60"/>
  <c r="D19" i="64"/>
  <c r="L20" i="60"/>
  <c r="C19" i="64"/>
  <c r="N18" i="60"/>
  <c r="E17" i="64"/>
  <c r="M18" i="60"/>
  <c r="L18" i="60"/>
  <c r="C17" i="64"/>
  <c r="N17" i="60"/>
  <c r="E16" i="64"/>
  <c r="M17" i="60"/>
  <c r="D16" i="64"/>
  <c r="L17" i="60"/>
  <c r="C16" i="64"/>
  <c r="N16" i="60"/>
  <c r="E15" i="64"/>
  <c r="M16" i="60"/>
  <c r="D15" i="64"/>
  <c r="L16" i="60"/>
  <c r="C15" i="64"/>
  <c r="N15" i="60"/>
  <c r="E14" i="64"/>
  <c r="M15" i="60"/>
  <c r="D14" i="64"/>
  <c r="L15" i="60"/>
  <c r="C14" i="64"/>
  <c r="N14" i="60"/>
  <c r="E13" i="64"/>
  <c r="M14" i="60"/>
  <c r="D13" i="64"/>
  <c r="L14" i="60"/>
  <c r="C13" i="64"/>
  <c r="K13" i="60"/>
  <c r="K19" i="60"/>
  <c r="K49" i="60"/>
  <c r="J13" i="60"/>
  <c r="J19" i="60"/>
  <c r="J49" i="60"/>
  <c r="I13" i="60"/>
  <c r="I19" i="60"/>
  <c r="I49" i="60"/>
  <c r="H13" i="60"/>
  <c r="H19" i="60"/>
  <c r="H49" i="60"/>
  <c r="G13" i="60"/>
  <c r="G19" i="60"/>
  <c r="G49" i="60"/>
  <c r="F13" i="60"/>
  <c r="F19" i="60"/>
  <c r="F49" i="60"/>
  <c r="E13" i="60"/>
  <c r="E19" i="60"/>
  <c r="D13" i="60"/>
  <c r="D19" i="60"/>
  <c r="D49" i="60"/>
  <c r="C13" i="60"/>
  <c r="C19" i="60"/>
  <c r="C49" i="60"/>
  <c r="N12" i="60"/>
  <c r="E11" i="64"/>
  <c r="M12" i="60"/>
  <c r="D11" i="64"/>
  <c r="L12" i="60"/>
  <c r="C11" i="64"/>
  <c r="N11" i="60"/>
  <c r="E10" i="64"/>
  <c r="M11" i="60"/>
  <c r="D10" i="64"/>
  <c r="L11" i="60"/>
  <c r="C10" i="64"/>
  <c r="N10" i="60"/>
  <c r="E9" i="64"/>
  <c r="M10" i="60"/>
  <c r="D9" i="64"/>
  <c r="L10" i="60"/>
  <c r="C9" i="64"/>
  <c r="N9" i="60"/>
  <c r="E8" i="64"/>
  <c r="M9" i="60"/>
  <c r="D8" i="64"/>
  <c r="L9" i="60"/>
  <c r="C8" i="64"/>
  <c r="N8" i="60"/>
  <c r="E7" i="64"/>
  <c r="M8" i="60"/>
  <c r="D7" i="64"/>
  <c r="L8" i="60"/>
  <c r="C7" i="64"/>
  <c r="N7" i="60"/>
  <c r="N13" i="60"/>
  <c r="E12" i="64"/>
  <c r="E6" i="64"/>
  <c r="M7" i="60"/>
  <c r="M13" i="60"/>
  <c r="L7" i="60"/>
  <c r="C6" i="64"/>
  <c r="N95" i="59"/>
  <c r="E94" i="61"/>
  <c r="M95" i="59"/>
  <c r="D94" i="61"/>
  <c r="L95" i="59"/>
  <c r="C94" i="61"/>
  <c r="N94" i="59"/>
  <c r="E93" i="61"/>
  <c r="M94" i="59"/>
  <c r="D93" i="61"/>
  <c r="L94" i="59"/>
  <c r="C93" i="61"/>
  <c r="N93" i="59"/>
  <c r="E92" i="61"/>
  <c r="M93" i="59"/>
  <c r="D92" i="61"/>
  <c r="L93" i="59"/>
  <c r="C92" i="61"/>
  <c r="N92" i="59"/>
  <c r="E91" i="61"/>
  <c r="M92" i="59"/>
  <c r="D91" i="61"/>
  <c r="L92" i="59"/>
  <c r="C91" i="61"/>
  <c r="N91" i="59"/>
  <c r="E90" i="61"/>
  <c r="M91" i="59"/>
  <c r="D90" i="61"/>
  <c r="L91" i="59"/>
  <c r="C90" i="61"/>
  <c r="N90" i="59"/>
  <c r="E89" i="61"/>
  <c r="M90" i="59"/>
  <c r="D89" i="61"/>
  <c r="L90" i="59"/>
  <c r="C89" i="61"/>
  <c r="N88" i="59"/>
  <c r="E87" i="61"/>
  <c r="M88" i="59"/>
  <c r="D87" i="61"/>
  <c r="L88" i="59"/>
  <c r="C87" i="61"/>
  <c r="N87" i="59"/>
  <c r="E86" i="61"/>
  <c r="M87" i="59"/>
  <c r="D86" i="61"/>
  <c r="L87" i="59"/>
  <c r="C86" i="61"/>
  <c r="N86" i="59"/>
  <c r="E85" i="61"/>
  <c r="M86" i="59"/>
  <c r="L86" i="59"/>
  <c r="N85" i="59"/>
  <c r="E84" i="61"/>
  <c r="M85" i="59"/>
  <c r="D84" i="61"/>
  <c r="L85" i="59"/>
  <c r="C84" i="61"/>
  <c r="N84" i="59"/>
  <c r="E83" i="61"/>
  <c r="M84" i="59"/>
  <c r="D83" i="61"/>
  <c r="L84" i="59"/>
  <c r="C83" i="61"/>
  <c r="K83" i="59"/>
  <c r="K89" i="59"/>
  <c r="K96" i="59"/>
  <c r="J83" i="59"/>
  <c r="J89" i="59"/>
  <c r="J96" i="59"/>
  <c r="I83" i="59"/>
  <c r="I89" i="59"/>
  <c r="I96" i="59"/>
  <c r="H83" i="59"/>
  <c r="H89" i="59"/>
  <c r="H96" i="59"/>
  <c r="G83" i="59"/>
  <c r="G89" i="59"/>
  <c r="G96" i="59"/>
  <c r="F83" i="59"/>
  <c r="F89" i="59"/>
  <c r="F96" i="59"/>
  <c r="E83" i="59"/>
  <c r="E89" i="59"/>
  <c r="E96" i="59"/>
  <c r="D9" i="48"/>
  <c r="D11" i="48"/>
  <c r="D83" i="59"/>
  <c r="D89" i="59"/>
  <c r="D96" i="59"/>
  <c r="C83" i="59"/>
  <c r="C89" i="59"/>
  <c r="C96" i="59"/>
  <c r="N82" i="59"/>
  <c r="E81" i="61"/>
  <c r="F138" i="79"/>
  <c r="M82" i="59"/>
  <c r="D81" i="61"/>
  <c r="E138" i="79"/>
  <c r="L82" i="59"/>
  <c r="C81" i="61"/>
  <c r="D138" i="79"/>
  <c r="N81" i="59"/>
  <c r="E80" i="61"/>
  <c r="F137" i="79"/>
  <c r="M81" i="59"/>
  <c r="D80" i="61"/>
  <c r="E137" i="79"/>
  <c r="L81" i="59"/>
  <c r="C80" i="61"/>
  <c r="D137" i="79"/>
  <c r="N80" i="59"/>
  <c r="E79" i="61"/>
  <c r="F136" i="79"/>
  <c r="M80" i="59"/>
  <c r="D79" i="61"/>
  <c r="E136" i="79"/>
  <c r="L80" i="59"/>
  <c r="C79" i="61"/>
  <c r="D136" i="79"/>
  <c r="N79" i="59"/>
  <c r="N83" i="59"/>
  <c r="N89" i="59"/>
  <c r="M79" i="59"/>
  <c r="L79" i="59"/>
  <c r="C78" i="61"/>
  <c r="N78" i="59"/>
  <c r="E77" i="61"/>
  <c r="M78" i="59"/>
  <c r="D77" i="61"/>
  <c r="L78" i="59"/>
  <c r="C77" i="61"/>
  <c r="N77" i="59"/>
  <c r="E76" i="61"/>
  <c r="M77" i="59"/>
  <c r="D76" i="61"/>
  <c r="L77" i="59"/>
  <c r="C76" i="61"/>
  <c r="N76" i="59"/>
  <c r="E75" i="61"/>
  <c r="M76" i="59"/>
  <c r="D75" i="61"/>
  <c r="L76" i="59"/>
  <c r="C75" i="61"/>
  <c r="N75" i="59"/>
  <c r="E74" i="61"/>
  <c r="M75" i="59"/>
  <c r="D74" i="61"/>
  <c r="L75" i="59"/>
  <c r="C74" i="61"/>
  <c r="N74" i="59"/>
  <c r="E73" i="61"/>
  <c r="M74" i="59"/>
  <c r="D73" i="61"/>
  <c r="L74" i="59"/>
  <c r="C73" i="61"/>
  <c r="N73" i="59"/>
  <c r="E72" i="61"/>
  <c r="M73" i="59"/>
  <c r="D72" i="61"/>
  <c r="L73" i="59"/>
  <c r="C72" i="61"/>
  <c r="N72" i="59"/>
  <c r="E71" i="61"/>
  <c r="M72" i="59"/>
  <c r="D71" i="61"/>
  <c r="L72" i="59"/>
  <c r="C71" i="61"/>
  <c r="N71" i="59"/>
  <c r="E70" i="61"/>
  <c r="M71" i="59"/>
  <c r="D70" i="61"/>
  <c r="L71" i="59"/>
  <c r="C70" i="61"/>
  <c r="N70" i="59"/>
  <c r="E69" i="61"/>
  <c r="M70" i="59"/>
  <c r="D69" i="61"/>
  <c r="L70" i="59"/>
  <c r="C69" i="61"/>
  <c r="K65" i="59"/>
  <c r="J65" i="59"/>
  <c r="I65" i="59"/>
  <c r="H65" i="59"/>
  <c r="G65" i="59"/>
  <c r="F65" i="59"/>
  <c r="E65" i="59"/>
  <c r="D65" i="59"/>
  <c r="C65" i="59"/>
  <c r="N64" i="59"/>
  <c r="E63" i="61"/>
  <c r="M64" i="59"/>
  <c r="D63" i="61"/>
  <c r="L64" i="59"/>
  <c r="C63" i="61"/>
  <c r="N63" i="59"/>
  <c r="E62" i="61"/>
  <c r="M63" i="59"/>
  <c r="D62" i="61"/>
  <c r="L63" i="59"/>
  <c r="C62" i="61"/>
  <c r="N62" i="59"/>
  <c r="N65" i="59"/>
  <c r="E64" i="61"/>
  <c r="E61" i="61"/>
  <c r="M62" i="59"/>
  <c r="M65" i="59"/>
  <c r="D64" i="61"/>
  <c r="D61" i="61"/>
  <c r="L62" i="59"/>
  <c r="L65" i="59"/>
  <c r="C64" i="61"/>
  <c r="K61" i="59"/>
  <c r="J61" i="59"/>
  <c r="I61" i="59"/>
  <c r="H61" i="59"/>
  <c r="G61" i="59"/>
  <c r="F61" i="59"/>
  <c r="E61" i="59"/>
  <c r="D61" i="59"/>
  <c r="C61" i="59"/>
  <c r="N60" i="59"/>
  <c r="E59" i="61"/>
  <c r="M60" i="59"/>
  <c r="D59" i="61"/>
  <c r="L60" i="59"/>
  <c r="C59" i="61"/>
  <c r="N59" i="59"/>
  <c r="E58" i="61"/>
  <c r="M59" i="59"/>
  <c r="D58" i="61"/>
  <c r="L59" i="59"/>
  <c r="C58" i="61"/>
  <c r="N58" i="59"/>
  <c r="E57" i="61"/>
  <c r="M58" i="59"/>
  <c r="D57" i="61"/>
  <c r="L58" i="59"/>
  <c r="C57" i="61"/>
  <c r="N57" i="59"/>
  <c r="E56" i="61"/>
  <c r="M57" i="59"/>
  <c r="D56" i="61"/>
  <c r="L57" i="59"/>
  <c r="C56" i="61"/>
  <c r="N56" i="59"/>
  <c r="E55" i="61"/>
  <c r="M56" i="59"/>
  <c r="D55" i="61"/>
  <c r="L56" i="59"/>
  <c r="C55" i="61"/>
  <c r="L61" i="59"/>
  <c r="C60" i="61"/>
  <c r="K55" i="59"/>
  <c r="J55" i="59"/>
  <c r="J66" i="59"/>
  <c r="I55" i="59"/>
  <c r="H55" i="59"/>
  <c r="H66" i="59"/>
  <c r="G55" i="59"/>
  <c r="F55" i="59"/>
  <c r="F66" i="59"/>
  <c r="E55" i="59"/>
  <c r="D55" i="59"/>
  <c r="D66" i="59"/>
  <c r="C55" i="59"/>
  <c r="N54" i="59"/>
  <c r="E53" i="61"/>
  <c r="M54" i="59"/>
  <c r="D53" i="61"/>
  <c r="L54" i="59"/>
  <c r="C53" i="61"/>
  <c r="N53" i="59"/>
  <c r="E52" i="61"/>
  <c r="M53" i="59"/>
  <c r="D52" i="61"/>
  <c r="L53" i="59"/>
  <c r="C52" i="61"/>
  <c r="N52" i="59"/>
  <c r="E51" i="61"/>
  <c r="M52" i="59"/>
  <c r="D51" i="61"/>
  <c r="L52" i="59"/>
  <c r="C51" i="61"/>
  <c r="N51" i="59"/>
  <c r="E50" i="61"/>
  <c r="M51" i="59"/>
  <c r="D50" i="61"/>
  <c r="L51" i="59"/>
  <c r="C50" i="61"/>
  <c r="N50" i="59"/>
  <c r="E49" i="61"/>
  <c r="M50" i="59"/>
  <c r="D49" i="61"/>
  <c r="L50" i="59"/>
  <c r="C49" i="61"/>
  <c r="K48" i="59"/>
  <c r="J48" i="59"/>
  <c r="I48" i="59"/>
  <c r="H48" i="59"/>
  <c r="G48" i="59"/>
  <c r="F48" i="59"/>
  <c r="E48" i="59"/>
  <c r="D48" i="59"/>
  <c r="D67" i="59"/>
  <c r="C48" i="59"/>
  <c r="N47" i="59"/>
  <c r="M47" i="59"/>
  <c r="M48" i="59"/>
  <c r="D46" i="61"/>
  <c r="E110" i="79"/>
  <c r="E111" i="79"/>
  <c r="L47" i="59"/>
  <c r="N46" i="59"/>
  <c r="E45" i="61"/>
  <c r="M46" i="59"/>
  <c r="D45" i="61"/>
  <c r="L46" i="59"/>
  <c r="C45" i="61"/>
  <c r="N45" i="59"/>
  <c r="E44" i="61"/>
  <c r="M45" i="59"/>
  <c r="L45" i="59"/>
  <c r="C44" i="61"/>
  <c r="K44" i="59"/>
  <c r="J44" i="59"/>
  <c r="I44" i="59"/>
  <c r="H44" i="59"/>
  <c r="G44" i="59"/>
  <c r="F44" i="59"/>
  <c r="E44" i="59"/>
  <c r="D44" i="59"/>
  <c r="C44" i="59"/>
  <c r="N43" i="59"/>
  <c r="E42" i="61"/>
  <c r="F106" i="79"/>
  <c r="M43" i="59"/>
  <c r="D42" i="61"/>
  <c r="E106" i="79"/>
  <c r="L43" i="59"/>
  <c r="N42" i="59"/>
  <c r="E41" i="61"/>
  <c r="F105" i="79"/>
  <c r="M42" i="59"/>
  <c r="D41" i="61"/>
  <c r="E105" i="79"/>
  <c r="L42" i="59"/>
  <c r="C41" i="61"/>
  <c r="D105" i="79"/>
  <c r="N41" i="59"/>
  <c r="E40" i="61"/>
  <c r="F104" i="79"/>
  <c r="M41" i="59"/>
  <c r="D40" i="61"/>
  <c r="E104" i="79"/>
  <c r="L41" i="59"/>
  <c r="C40" i="61"/>
  <c r="D104" i="79"/>
  <c r="N40" i="59"/>
  <c r="E39" i="61"/>
  <c r="F103" i="79"/>
  <c r="M40" i="59"/>
  <c r="D39" i="61"/>
  <c r="E103" i="79"/>
  <c r="L40" i="59"/>
  <c r="C39" i="61"/>
  <c r="D103" i="79"/>
  <c r="N39" i="59"/>
  <c r="E38" i="61"/>
  <c r="F102" i="79"/>
  <c r="M39" i="59"/>
  <c r="D38" i="61"/>
  <c r="E102" i="79"/>
  <c r="L39" i="59"/>
  <c r="C38" i="61"/>
  <c r="D102" i="79"/>
  <c r="N38" i="59"/>
  <c r="E37" i="61"/>
  <c r="F101" i="79"/>
  <c r="M38" i="59"/>
  <c r="D37" i="61"/>
  <c r="E101" i="79"/>
  <c r="L38" i="59"/>
  <c r="C37" i="61"/>
  <c r="D101" i="79"/>
  <c r="N37" i="59"/>
  <c r="E36" i="61"/>
  <c r="F100" i="79"/>
  <c r="M37" i="59"/>
  <c r="D36" i="61"/>
  <c r="E100" i="79"/>
  <c r="L37" i="59"/>
  <c r="C36" i="61"/>
  <c r="D100" i="79"/>
  <c r="N36" i="59"/>
  <c r="E35" i="61"/>
  <c r="F99" i="79"/>
  <c r="M36" i="59"/>
  <c r="D35" i="61"/>
  <c r="E99" i="79"/>
  <c r="L36" i="59"/>
  <c r="C35" i="61"/>
  <c r="D99" i="79"/>
  <c r="N35" i="59"/>
  <c r="E34" i="61"/>
  <c r="F98" i="79"/>
  <c r="M35" i="59"/>
  <c r="D34" i="61"/>
  <c r="E98" i="79"/>
  <c r="L35" i="59"/>
  <c r="N34" i="59"/>
  <c r="E33" i="61"/>
  <c r="F97" i="79"/>
  <c r="M34" i="59"/>
  <c r="D33" i="61"/>
  <c r="E97" i="79"/>
  <c r="L34" i="59"/>
  <c r="C33" i="61"/>
  <c r="D97" i="79"/>
  <c r="N32" i="59"/>
  <c r="E31" i="61"/>
  <c r="M32" i="59"/>
  <c r="D31" i="61"/>
  <c r="L32" i="59"/>
  <c r="C31" i="61"/>
  <c r="N30" i="59"/>
  <c r="E29" i="61"/>
  <c r="M30" i="59"/>
  <c r="D29" i="61"/>
  <c r="L30" i="59"/>
  <c r="C29" i="61"/>
  <c r="N29" i="59"/>
  <c r="E28" i="61"/>
  <c r="M29" i="59"/>
  <c r="D28" i="61"/>
  <c r="L29" i="59"/>
  <c r="C28" i="61"/>
  <c r="N28" i="59"/>
  <c r="E27" i="61"/>
  <c r="M28" i="59"/>
  <c r="D27" i="61"/>
  <c r="L28" i="59"/>
  <c r="C27" i="61"/>
  <c r="N27" i="59"/>
  <c r="E26" i="61"/>
  <c r="M27" i="59"/>
  <c r="D26" i="61"/>
  <c r="L27" i="59"/>
  <c r="C26" i="61"/>
  <c r="N26" i="59"/>
  <c r="E25" i="61"/>
  <c r="M26" i="59"/>
  <c r="M31" i="59"/>
  <c r="D30" i="61"/>
  <c r="D25" i="61"/>
  <c r="L26" i="59"/>
  <c r="C25" i="61"/>
  <c r="N25" i="59"/>
  <c r="E24" i="61"/>
  <c r="M25" i="59"/>
  <c r="D24" i="61"/>
  <c r="L25" i="59"/>
  <c r="C24" i="61"/>
  <c r="N24" i="59"/>
  <c r="E23" i="61"/>
  <c r="M24" i="59"/>
  <c r="D23" i="61"/>
  <c r="L24" i="59"/>
  <c r="C23" i="61"/>
  <c r="N23" i="59"/>
  <c r="E22" i="61"/>
  <c r="M23" i="59"/>
  <c r="D22" i="61"/>
  <c r="L23" i="59"/>
  <c r="C22" i="61"/>
  <c r="N21" i="59"/>
  <c r="E20" i="61"/>
  <c r="M21" i="59"/>
  <c r="D20" i="61"/>
  <c r="L21" i="59"/>
  <c r="C20" i="61"/>
  <c r="N20" i="59"/>
  <c r="E19" i="61"/>
  <c r="M20" i="59"/>
  <c r="D19" i="61"/>
  <c r="L20" i="59"/>
  <c r="C19" i="61"/>
  <c r="N18" i="59"/>
  <c r="E17" i="61"/>
  <c r="M18" i="59"/>
  <c r="D17" i="61"/>
  <c r="E88" i="79"/>
  <c r="E89" i="79"/>
  <c r="L18" i="59"/>
  <c r="C17" i="61"/>
  <c r="D88" i="79"/>
  <c r="D89" i="79"/>
  <c r="N17" i="59"/>
  <c r="E16" i="61"/>
  <c r="M17" i="59"/>
  <c r="D16" i="61"/>
  <c r="L17" i="59"/>
  <c r="C16" i="61"/>
  <c r="N16" i="59"/>
  <c r="E15" i="61"/>
  <c r="M16" i="59"/>
  <c r="D15" i="61"/>
  <c r="L16" i="59"/>
  <c r="C15" i="61"/>
  <c r="N15" i="59"/>
  <c r="E14" i="61"/>
  <c r="M15" i="59"/>
  <c r="D14" i="61"/>
  <c r="L15" i="59"/>
  <c r="C14" i="61"/>
  <c r="N14" i="59"/>
  <c r="E13" i="61"/>
  <c r="M14" i="59"/>
  <c r="D13" i="61"/>
  <c r="L14" i="59"/>
  <c r="C13" i="61"/>
  <c r="K13" i="59"/>
  <c r="K19" i="59"/>
  <c r="J13" i="59"/>
  <c r="J19" i="59"/>
  <c r="I13" i="59"/>
  <c r="I19" i="59"/>
  <c r="I49" i="59"/>
  <c r="H13" i="59"/>
  <c r="H19" i="59"/>
  <c r="H49" i="59"/>
  <c r="G13" i="59"/>
  <c r="G19" i="59"/>
  <c r="G49" i="59"/>
  <c r="F13" i="59"/>
  <c r="F19" i="59"/>
  <c r="E13" i="59"/>
  <c r="E19" i="59"/>
  <c r="D13" i="59"/>
  <c r="D19" i="59"/>
  <c r="C13" i="59"/>
  <c r="C19" i="59"/>
  <c r="N12" i="59"/>
  <c r="E11" i="61"/>
  <c r="M12" i="59"/>
  <c r="D11" i="61"/>
  <c r="L12" i="59"/>
  <c r="C11" i="61"/>
  <c r="N11" i="59"/>
  <c r="E10" i="61"/>
  <c r="M11" i="59"/>
  <c r="D10" i="61"/>
  <c r="L11" i="59"/>
  <c r="C10" i="61"/>
  <c r="N10" i="59"/>
  <c r="E9" i="61"/>
  <c r="M10" i="59"/>
  <c r="D9" i="61"/>
  <c r="L10" i="59"/>
  <c r="C9" i="61"/>
  <c r="N9" i="59"/>
  <c r="E8" i="61"/>
  <c r="M9" i="59"/>
  <c r="D8" i="61"/>
  <c r="L9" i="59"/>
  <c r="C8" i="61"/>
  <c r="N8" i="59"/>
  <c r="E7" i="61"/>
  <c r="M8" i="59"/>
  <c r="D7" i="61"/>
  <c r="L8" i="59"/>
  <c r="C7" i="61"/>
  <c r="N7" i="59"/>
  <c r="E6" i="61"/>
  <c r="M7" i="59"/>
  <c r="D6" i="61"/>
  <c r="L7" i="59"/>
  <c r="C6" i="61"/>
  <c r="N95" i="41"/>
  <c r="E94" i="44"/>
  <c r="M95" i="41"/>
  <c r="D94" i="44"/>
  <c r="L95" i="41"/>
  <c r="C94" i="44"/>
  <c r="N94" i="41"/>
  <c r="M94" i="41"/>
  <c r="D93" i="44"/>
  <c r="L94" i="41"/>
  <c r="C93" i="44"/>
  <c r="N93" i="41"/>
  <c r="E92" i="44"/>
  <c r="M93" i="41"/>
  <c r="D92" i="44"/>
  <c r="L93" i="41"/>
  <c r="C92" i="44"/>
  <c r="N92" i="41"/>
  <c r="E91" i="44"/>
  <c r="M92" i="41"/>
  <c r="D91" i="44"/>
  <c r="L92" i="41"/>
  <c r="N91" i="41"/>
  <c r="E90" i="44"/>
  <c r="M91" i="41"/>
  <c r="D90" i="44"/>
  <c r="L91" i="41"/>
  <c r="C90" i="44"/>
  <c r="N90" i="41"/>
  <c r="E89" i="44"/>
  <c r="M90" i="41"/>
  <c r="D89" i="44"/>
  <c r="L90" i="41"/>
  <c r="N88" i="41"/>
  <c r="E87" i="44"/>
  <c r="F144" i="78"/>
  <c r="M88" i="41"/>
  <c r="D87" i="44"/>
  <c r="E144" i="78"/>
  <c r="L88" i="41"/>
  <c r="N87" i="41"/>
  <c r="E86" i="44"/>
  <c r="F143" i="78"/>
  <c r="M87" i="41"/>
  <c r="L87" i="41"/>
  <c r="C86" i="44"/>
  <c r="D143" i="78"/>
  <c r="N86" i="41"/>
  <c r="E85" i="44"/>
  <c r="F142" i="78"/>
  <c r="M86" i="41"/>
  <c r="L86" i="41"/>
  <c r="C85" i="44"/>
  <c r="D142" i="78"/>
  <c r="N85" i="41"/>
  <c r="E84" i="44"/>
  <c r="M85" i="41"/>
  <c r="D84" i="44"/>
  <c r="L85" i="41"/>
  <c r="C84" i="44"/>
  <c r="N84" i="41"/>
  <c r="E83" i="44"/>
  <c r="M84" i="41"/>
  <c r="D83" i="44"/>
  <c r="L84" i="41"/>
  <c r="C83" i="44"/>
  <c r="N82" i="41"/>
  <c r="E81" i="44"/>
  <c r="M82" i="41"/>
  <c r="D81" i="44"/>
  <c r="L82" i="41"/>
  <c r="C81" i="44"/>
  <c r="N81" i="41"/>
  <c r="E80" i="44"/>
  <c r="M81" i="41"/>
  <c r="L81" i="41"/>
  <c r="C80" i="44"/>
  <c r="N80" i="41"/>
  <c r="M80" i="41"/>
  <c r="D79" i="44"/>
  <c r="L80" i="41"/>
  <c r="C79" i="44"/>
  <c r="N79" i="41"/>
  <c r="E78" i="44"/>
  <c r="F135" i="78"/>
  <c r="F139" i="78"/>
  <c r="M79" i="41"/>
  <c r="L79" i="41"/>
  <c r="L83" i="41"/>
  <c r="C82" i="44"/>
  <c r="N78" i="41"/>
  <c r="E77" i="44"/>
  <c r="M78" i="41"/>
  <c r="D77" i="44"/>
  <c r="L78" i="41"/>
  <c r="C77" i="44"/>
  <c r="N77" i="41"/>
  <c r="E76" i="44"/>
  <c r="M77" i="41"/>
  <c r="D76" i="44"/>
  <c r="L77" i="41"/>
  <c r="C76" i="44"/>
  <c r="N76" i="41"/>
  <c r="E75" i="44"/>
  <c r="M76" i="41"/>
  <c r="D75" i="44"/>
  <c r="L76" i="41"/>
  <c r="C75" i="44"/>
  <c r="N75" i="41"/>
  <c r="E74" i="44"/>
  <c r="M75" i="41"/>
  <c r="D74" i="44"/>
  <c r="L75" i="41"/>
  <c r="C74" i="44"/>
  <c r="N74" i="41"/>
  <c r="E73" i="44"/>
  <c r="M74" i="41"/>
  <c r="D73" i="44"/>
  <c r="L74" i="41"/>
  <c r="C73" i="44"/>
  <c r="N73" i="41"/>
  <c r="E72" i="44"/>
  <c r="M73" i="41"/>
  <c r="D72" i="44"/>
  <c r="L73" i="41"/>
  <c r="C72" i="44"/>
  <c r="N72" i="41"/>
  <c r="E71" i="44"/>
  <c r="M72" i="41"/>
  <c r="D71" i="44"/>
  <c r="L72" i="41"/>
  <c r="C71" i="44"/>
  <c r="N71" i="41"/>
  <c r="E70" i="44"/>
  <c r="M71" i="41"/>
  <c r="D70" i="44"/>
  <c r="L71" i="41"/>
  <c r="C70" i="44"/>
  <c r="N70" i="41"/>
  <c r="E69" i="44"/>
  <c r="M70" i="41"/>
  <c r="D69" i="44"/>
  <c r="L70" i="41"/>
  <c r="C69" i="44"/>
  <c r="N64" i="41"/>
  <c r="E63" i="44"/>
  <c r="M64" i="41"/>
  <c r="D63" i="44"/>
  <c r="L64" i="41"/>
  <c r="C63" i="44"/>
  <c r="N63" i="41"/>
  <c r="E62" i="44"/>
  <c r="M63" i="41"/>
  <c r="D62" i="44"/>
  <c r="L63" i="41"/>
  <c r="C62" i="44"/>
  <c r="N62" i="41"/>
  <c r="E61" i="44"/>
  <c r="M62" i="41"/>
  <c r="D61" i="44"/>
  <c r="L62" i="41"/>
  <c r="N60" i="41"/>
  <c r="E59" i="44"/>
  <c r="M60" i="41"/>
  <c r="D59" i="44"/>
  <c r="L60" i="41"/>
  <c r="C59" i="44"/>
  <c r="N59" i="41"/>
  <c r="E58" i="44"/>
  <c r="M59" i="41"/>
  <c r="D58" i="44"/>
  <c r="L59" i="41"/>
  <c r="C58" i="44"/>
  <c r="N58" i="41"/>
  <c r="E57" i="44"/>
  <c r="M58" i="41"/>
  <c r="L58" i="41"/>
  <c r="C57" i="44"/>
  <c r="N57" i="41"/>
  <c r="E56" i="44"/>
  <c r="M57" i="41"/>
  <c r="D56" i="44"/>
  <c r="L57" i="41"/>
  <c r="C56" i="44"/>
  <c r="N56" i="41"/>
  <c r="E55" i="44"/>
  <c r="M56" i="41"/>
  <c r="D55" i="44"/>
  <c r="L56" i="41"/>
  <c r="C55" i="44"/>
  <c r="N54" i="41"/>
  <c r="E53" i="44"/>
  <c r="M54" i="41"/>
  <c r="D53" i="44"/>
  <c r="L54" i="41"/>
  <c r="C53" i="44"/>
  <c r="N53" i="41"/>
  <c r="M53" i="41"/>
  <c r="D52" i="44"/>
  <c r="L53" i="41"/>
  <c r="C52" i="44"/>
  <c r="N52" i="41"/>
  <c r="E51" i="44"/>
  <c r="M52" i="41"/>
  <c r="D51" i="44"/>
  <c r="L52" i="41"/>
  <c r="C51" i="44"/>
  <c r="N51" i="41"/>
  <c r="E50" i="44"/>
  <c r="M51" i="41"/>
  <c r="D50" i="44"/>
  <c r="L51" i="41"/>
  <c r="N50" i="41"/>
  <c r="M50" i="41"/>
  <c r="D49" i="44"/>
  <c r="L50" i="41"/>
  <c r="N47" i="41"/>
  <c r="E46" i="44"/>
  <c r="F110" i="78"/>
  <c r="M47" i="41"/>
  <c r="D46" i="44"/>
  <c r="E110" i="78"/>
  <c r="L47" i="41"/>
  <c r="C46" i="44"/>
  <c r="D110" i="78"/>
  <c r="N46" i="41"/>
  <c r="E45" i="44"/>
  <c r="F109" i="78"/>
  <c r="M46" i="41"/>
  <c r="D45" i="44"/>
  <c r="E109" i="78"/>
  <c r="L46" i="41"/>
  <c r="C45" i="44"/>
  <c r="D109" i="78"/>
  <c r="N45" i="41"/>
  <c r="E44" i="44"/>
  <c r="F108" i="78"/>
  <c r="M45" i="41"/>
  <c r="M48" i="41"/>
  <c r="D47" i="44"/>
  <c r="L45" i="41"/>
  <c r="C44" i="44"/>
  <c r="D108" i="78"/>
  <c r="N43" i="41"/>
  <c r="E42" i="44"/>
  <c r="M43" i="41"/>
  <c r="D42" i="44"/>
  <c r="E106" i="78"/>
  <c r="L43" i="41"/>
  <c r="C42" i="44"/>
  <c r="D106" i="78"/>
  <c r="N42" i="41"/>
  <c r="E41" i="44"/>
  <c r="F105" i="78"/>
  <c r="M42" i="41"/>
  <c r="D41" i="44"/>
  <c r="E105" i="78"/>
  <c r="L42" i="41"/>
  <c r="C41" i="44"/>
  <c r="D105" i="78"/>
  <c r="N41" i="41"/>
  <c r="M41" i="41"/>
  <c r="D40" i="44"/>
  <c r="E104" i="78"/>
  <c r="L41" i="41"/>
  <c r="C40" i="44"/>
  <c r="D104" i="78"/>
  <c r="N40" i="41"/>
  <c r="E39" i="44"/>
  <c r="F103" i="78"/>
  <c r="M40" i="41"/>
  <c r="D39" i="44"/>
  <c r="E103" i="78"/>
  <c r="L40" i="41"/>
  <c r="C39" i="44"/>
  <c r="D103" i="78"/>
  <c r="N39" i="41"/>
  <c r="E38" i="44"/>
  <c r="F102" i="78"/>
  <c r="M39" i="41"/>
  <c r="D38" i="44"/>
  <c r="E102" i="78"/>
  <c r="L39" i="41"/>
  <c r="C38" i="44"/>
  <c r="D102" i="78"/>
  <c r="N38" i="41"/>
  <c r="E37" i="44"/>
  <c r="F101" i="78"/>
  <c r="M38" i="41"/>
  <c r="D37" i="44"/>
  <c r="E101" i="78"/>
  <c r="L38" i="41"/>
  <c r="C37" i="44"/>
  <c r="D101" i="78"/>
  <c r="N37" i="41"/>
  <c r="E36" i="44"/>
  <c r="F100" i="78"/>
  <c r="M37" i="41"/>
  <c r="D36" i="44"/>
  <c r="E100" i="78"/>
  <c r="L37" i="41"/>
  <c r="C36" i="44"/>
  <c r="D100" i="78"/>
  <c r="N36" i="41"/>
  <c r="M36" i="41"/>
  <c r="L36" i="41"/>
  <c r="C35" i="44"/>
  <c r="D99" i="78"/>
  <c r="N35" i="41"/>
  <c r="E34" i="44"/>
  <c r="F98" i="78"/>
  <c r="M35" i="41"/>
  <c r="L35" i="41"/>
  <c r="N34" i="41"/>
  <c r="E33" i="44"/>
  <c r="M34" i="41"/>
  <c r="D33" i="44"/>
  <c r="L34" i="41"/>
  <c r="N32" i="41"/>
  <c r="E31" i="44"/>
  <c r="M32" i="41"/>
  <c r="D31" i="44"/>
  <c r="L32" i="41"/>
  <c r="C31" i="44"/>
  <c r="N30" i="41"/>
  <c r="E29" i="44"/>
  <c r="M30" i="41"/>
  <c r="D29" i="44"/>
  <c r="L30" i="41"/>
  <c r="C29" i="44"/>
  <c r="N29" i="41"/>
  <c r="E28" i="44"/>
  <c r="M29" i="41"/>
  <c r="D28" i="44"/>
  <c r="L29" i="41"/>
  <c r="C28" i="44"/>
  <c r="N28" i="41"/>
  <c r="E27" i="44"/>
  <c r="M28" i="41"/>
  <c r="D27" i="44"/>
  <c r="L28" i="41"/>
  <c r="C27" i="44"/>
  <c r="N27" i="41"/>
  <c r="E26" i="44"/>
  <c r="M27" i="41"/>
  <c r="D26" i="44"/>
  <c r="L27" i="41"/>
  <c r="C26" i="44"/>
  <c r="N26" i="41"/>
  <c r="M26" i="41"/>
  <c r="D25" i="44"/>
  <c r="L26" i="41"/>
  <c r="N25" i="41"/>
  <c r="E24" i="44"/>
  <c r="M25" i="41"/>
  <c r="D24" i="44"/>
  <c r="L25" i="41"/>
  <c r="C24" i="44"/>
  <c r="N24" i="41"/>
  <c r="E23" i="44"/>
  <c r="M24" i="41"/>
  <c r="D23" i="44"/>
  <c r="L24" i="41"/>
  <c r="C23" i="44"/>
  <c r="N23" i="41"/>
  <c r="E22" i="44"/>
  <c r="M23" i="41"/>
  <c r="D22" i="44"/>
  <c r="L23" i="41"/>
  <c r="C22" i="44"/>
  <c r="N21" i="41"/>
  <c r="E20" i="44"/>
  <c r="M21" i="41"/>
  <c r="D20" i="44"/>
  <c r="L21" i="41"/>
  <c r="C20" i="44"/>
  <c r="N20" i="41"/>
  <c r="E19" i="44"/>
  <c r="M20" i="41"/>
  <c r="D19" i="44"/>
  <c r="L20" i="41"/>
  <c r="C19" i="44"/>
  <c r="N18" i="41"/>
  <c r="E17" i="44"/>
  <c r="F88" i="78"/>
  <c r="F89" i="78"/>
  <c r="M18" i="41"/>
  <c r="D17" i="44"/>
  <c r="E88" i="78"/>
  <c r="E89" i="78"/>
  <c r="L18" i="41"/>
  <c r="C17" i="44"/>
  <c r="D88" i="78"/>
  <c r="D89" i="78"/>
  <c r="N17" i="41"/>
  <c r="E16" i="44"/>
  <c r="M17" i="41"/>
  <c r="D16" i="44"/>
  <c r="L17" i="41"/>
  <c r="C16" i="44"/>
  <c r="N16" i="41"/>
  <c r="E15" i="44"/>
  <c r="M16" i="41"/>
  <c r="D15" i="44"/>
  <c r="L16" i="41"/>
  <c r="C15" i="44"/>
  <c r="N15" i="41"/>
  <c r="E14" i="44"/>
  <c r="M15" i="41"/>
  <c r="D14" i="44"/>
  <c r="L15" i="41"/>
  <c r="C14" i="44"/>
  <c r="N14" i="41"/>
  <c r="E13" i="44"/>
  <c r="M14" i="41"/>
  <c r="D13" i="44"/>
  <c r="L14" i="41"/>
  <c r="C13" i="44"/>
  <c r="N12" i="41"/>
  <c r="E11" i="44"/>
  <c r="M12" i="41"/>
  <c r="D11" i="44"/>
  <c r="L12" i="41"/>
  <c r="C11" i="44"/>
  <c r="N11" i="41"/>
  <c r="E10" i="44"/>
  <c r="M11" i="41"/>
  <c r="D10" i="44"/>
  <c r="L11" i="41"/>
  <c r="C10" i="44"/>
  <c r="N10" i="41"/>
  <c r="E9" i="44"/>
  <c r="M10" i="41"/>
  <c r="D9" i="44"/>
  <c r="L10" i="41"/>
  <c r="C9" i="44"/>
  <c r="N9" i="41"/>
  <c r="E8" i="44"/>
  <c r="M9" i="41"/>
  <c r="D8" i="44"/>
  <c r="L9" i="41"/>
  <c r="C8" i="44"/>
  <c r="N8" i="41"/>
  <c r="E7" i="44"/>
  <c r="M8" i="41"/>
  <c r="D7" i="44"/>
  <c r="L8" i="41"/>
  <c r="C7" i="44"/>
  <c r="N7" i="41"/>
  <c r="E6" i="44"/>
  <c r="M7" i="41"/>
  <c r="D6" i="44"/>
  <c r="L7" i="41"/>
  <c r="C6" i="44"/>
  <c r="K83" i="41"/>
  <c r="K89" i="41"/>
  <c r="K96" i="41"/>
  <c r="J83" i="41"/>
  <c r="J89" i="41"/>
  <c r="J96" i="41"/>
  <c r="I83" i="41"/>
  <c r="I89" i="41"/>
  <c r="I96" i="41"/>
  <c r="H83" i="41"/>
  <c r="H89" i="41"/>
  <c r="H96" i="41"/>
  <c r="G83" i="41"/>
  <c r="G89" i="41"/>
  <c r="G96" i="41"/>
  <c r="F83" i="41"/>
  <c r="F89" i="41"/>
  <c r="F96" i="41"/>
  <c r="E83" i="41"/>
  <c r="E89" i="41"/>
  <c r="E96" i="41"/>
  <c r="C9" i="48"/>
  <c r="C11" i="48"/>
  <c r="D83" i="41"/>
  <c r="D89" i="41"/>
  <c r="D96" i="41"/>
  <c r="C83" i="41"/>
  <c r="C89" i="41"/>
  <c r="C96" i="41"/>
  <c r="K65" i="41"/>
  <c r="J65" i="41"/>
  <c r="I65" i="41"/>
  <c r="H65" i="41"/>
  <c r="G65" i="41"/>
  <c r="F65" i="41"/>
  <c r="E65" i="41"/>
  <c r="D65" i="41"/>
  <c r="C65" i="41"/>
  <c r="K61" i="41"/>
  <c r="J61" i="41"/>
  <c r="I61" i="41"/>
  <c r="H61" i="41"/>
  <c r="G61" i="41"/>
  <c r="F61" i="41"/>
  <c r="E61" i="41"/>
  <c r="D61" i="41"/>
  <c r="C61" i="41"/>
  <c r="K55" i="41"/>
  <c r="J55" i="41"/>
  <c r="I55" i="41"/>
  <c r="I66" i="41"/>
  <c r="H55" i="41"/>
  <c r="G55" i="41"/>
  <c r="F55" i="41"/>
  <c r="E55" i="41"/>
  <c r="D55" i="41"/>
  <c r="D67" i="41"/>
  <c r="C55" i="41"/>
  <c r="K48" i="41"/>
  <c r="J48" i="41"/>
  <c r="I48" i="41"/>
  <c r="H48" i="41"/>
  <c r="G48" i="41"/>
  <c r="F48" i="41"/>
  <c r="E48" i="41"/>
  <c r="D48" i="41"/>
  <c r="C48" i="41"/>
  <c r="K44" i="41"/>
  <c r="J44" i="41"/>
  <c r="I44" i="41"/>
  <c r="H44" i="41"/>
  <c r="G44" i="41"/>
  <c r="F44" i="41"/>
  <c r="E44" i="41"/>
  <c r="D44" i="41"/>
  <c r="C44" i="41"/>
  <c r="F19" i="41"/>
  <c r="K13" i="41"/>
  <c r="K19" i="41"/>
  <c r="K49" i="41"/>
  <c r="J13" i="41"/>
  <c r="J19" i="41"/>
  <c r="J49" i="41"/>
  <c r="I13" i="41"/>
  <c r="I19" i="41"/>
  <c r="H13" i="41"/>
  <c r="H19" i="41"/>
  <c r="G13" i="41"/>
  <c r="G19" i="41"/>
  <c r="G49" i="41"/>
  <c r="F13" i="41"/>
  <c r="E13" i="41"/>
  <c r="E19" i="41"/>
  <c r="D13" i="41"/>
  <c r="D19" i="41"/>
  <c r="C13" i="41"/>
  <c r="C19" i="41"/>
  <c r="N95" i="10"/>
  <c r="M95" i="10"/>
  <c r="D94" i="43"/>
  <c r="E151" i="77"/>
  <c r="E151" i="76"/>
  <c r="L95" i="10"/>
  <c r="L95" i="42"/>
  <c r="N94" i="10"/>
  <c r="M94" i="10"/>
  <c r="L94" i="10"/>
  <c r="N93" i="10"/>
  <c r="M93" i="10"/>
  <c r="D92" i="43"/>
  <c r="L93" i="10"/>
  <c r="N92" i="10"/>
  <c r="N92" i="42"/>
  <c r="M92" i="10"/>
  <c r="D91" i="43"/>
  <c r="L92" i="10"/>
  <c r="N91" i="10"/>
  <c r="N91" i="42"/>
  <c r="M91" i="10"/>
  <c r="D90" i="43"/>
  <c r="E147" i="77"/>
  <c r="E147" i="76"/>
  <c r="L91" i="10"/>
  <c r="N90" i="10"/>
  <c r="M90" i="10"/>
  <c r="D89" i="43"/>
  <c r="L90" i="10"/>
  <c r="N88" i="10"/>
  <c r="N88" i="42"/>
  <c r="M88" i="10"/>
  <c r="D87" i="43"/>
  <c r="E144" i="77"/>
  <c r="E144" i="76"/>
  <c r="L88" i="10"/>
  <c r="N87" i="10"/>
  <c r="N87" i="42"/>
  <c r="M87" i="10"/>
  <c r="L87" i="10"/>
  <c r="L87" i="42"/>
  <c r="N86" i="10"/>
  <c r="E85" i="43"/>
  <c r="F142" i="77"/>
  <c r="M86" i="10"/>
  <c r="D85" i="43"/>
  <c r="E142" i="77"/>
  <c r="L86" i="10"/>
  <c r="N85" i="10"/>
  <c r="M85" i="10"/>
  <c r="D84" i="43"/>
  <c r="L85" i="10"/>
  <c r="L85" i="42"/>
  <c r="N84" i="10"/>
  <c r="E83" i="43"/>
  <c r="M84" i="10"/>
  <c r="D83" i="43"/>
  <c r="L84" i="10"/>
  <c r="L84" i="42"/>
  <c r="N82" i="10"/>
  <c r="M82" i="10"/>
  <c r="L82" i="10"/>
  <c r="N81" i="10"/>
  <c r="M81" i="10"/>
  <c r="D80" i="43"/>
  <c r="L81" i="10"/>
  <c r="N80" i="10"/>
  <c r="M80" i="10"/>
  <c r="D79" i="43"/>
  <c r="E136" i="77"/>
  <c r="E136" i="76"/>
  <c r="L80" i="10"/>
  <c r="L83" i="10"/>
  <c r="N79" i="10"/>
  <c r="N79" i="42"/>
  <c r="M79" i="10"/>
  <c r="L79" i="10"/>
  <c r="N78" i="10"/>
  <c r="M78" i="10"/>
  <c r="L78" i="10"/>
  <c r="L78" i="42"/>
  <c r="N77" i="10"/>
  <c r="M77" i="10"/>
  <c r="M77" i="42"/>
  <c r="L77" i="10"/>
  <c r="N76" i="10"/>
  <c r="M76" i="10"/>
  <c r="D75" i="43"/>
  <c r="L76" i="10"/>
  <c r="L76" i="42"/>
  <c r="N75" i="10"/>
  <c r="M75" i="10"/>
  <c r="D74" i="43"/>
  <c r="D74" i="45"/>
  <c r="L75" i="10"/>
  <c r="N74" i="10"/>
  <c r="E73" i="43"/>
  <c r="E73" i="45"/>
  <c r="M74" i="10"/>
  <c r="D73" i="43"/>
  <c r="L74" i="10"/>
  <c r="N73" i="10"/>
  <c r="M73" i="10"/>
  <c r="D72" i="43"/>
  <c r="D72" i="45"/>
  <c r="L73" i="10"/>
  <c r="N72" i="10"/>
  <c r="M72" i="10"/>
  <c r="D71" i="43"/>
  <c r="D71" i="45"/>
  <c r="L72" i="10"/>
  <c r="L72" i="42"/>
  <c r="N71" i="10"/>
  <c r="M71" i="10"/>
  <c r="D70" i="43"/>
  <c r="D70" i="45"/>
  <c r="L71" i="10"/>
  <c r="N70" i="10"/>
  <c r="N70" i="42"/>
  <c r="M70" i="10"/>
  <c r="D69" i="43"/>
  <c r="D69" i="45"/>
  <c r="L70" i="10"/>
  <c r="L70" i="42"/>
  <c r="N64" i="10"/>
  <c r="M64" i="10"/>
  <c r="D63" i="43"/>
  <c r="L64" i="10"/>
  <c r="N63" i="10"/>
  <c r="E62" i="43"/>
  <c r="M63" i="10"/>
  <c r="D62" i="43"/>
  <c r="L63" i="10"/>
  <c r="C62" i="43"/>
  <c r="N62" i="10"/>
  <c r="M62" i="10"/>
  <c r="L62" i="10"/>
  <c r="C61" i="43"/>
  <c r="N60" i="10"/>
  <c r="E59" i="43"/>
  <c r="M60" i="10"/>
  <c r="D59" i="43"/>
  <c r="E123" i="77"/>
  <c r="E123" i="76"/>
  <c r="L60" i="10"/>
  <c r="N59" i="10"/>
  <c r="E58" i="43"/>
  <c r="F122" i="77"/>
  <c r="F122" i="76"/>
  <c r="M59" i="10"/>
  <c r="L59" i="10"/>
  <c r="C58" i="43"/>
  <c r="D122" i="77"/>
  <c r="D122" i="76"/>
  <c r="N58" i="10"/>
  <c r="M58" i="10"/>
  <c r="L58" i="10"/>
  <c r="C57" i="43"/>
  <c r="D121" i="77"/>
  <c r="D121" i="76"/>
  <c r="N57" i="10"/>
  <c r="E56" i="43"/>
  <c r="M57" i="10"/>
  <c r="D56" i="43"/>
  <c r="L57" i="10"/>
  <c r="C56" i="43"/>
  <c r="D120" i="77"/>
  <c r="D120" i="76"/>
  <c r="N56" i="10"/>
  <c r="E55" i="43"/>
  <c r="E55" i="45"/>
  <c r="M56" i="10"/>
  <c r="L56" i="10"/>
  <c r="C55" i="43"/>
  <c r="D83" i="10"/>
  <c r="E83" i="10"/>
  <c r="E89" i="10"/>
  <c r="F83" i="10"/>
  <c r="G83" i="10"/>
  <c r="H83" i="10"/>
  <c r="I83" i="10"/>
  <c r="J83" i="10"/>
  <c r="K83" i="10"/>
  <c r="C83" i="10"/>
  <c r="C89" i="10"/>
  <c r="D61" i="10"/>
  <c r="D61" i="42"/>
  <c r="E61" i="10"/>
  <c r="E61" i="42"/>
  <c r="F61" i="10"/>
  <c r="F61" i="42"/>
  <c r="G61" i="10"/>
  <c r="G61" i="42"/>
  <c r="H61" i="10"/>
  <c r="H61" i="42"/>
  <c r="I61" i="10"/>
  <c r="I61" i="42"/>
  <c r="J61" i="10"/>
  <c r="J61" i="42"/>
  <c r="K61" i="10"/>
  <c r="D65" i="42"/>
  <c r="E65" i="42"/>
  <c r="F65" i="10"/>
  <c r="G65" i="10"/>
  <c r="G65" i="42"/>
  <c r="H65" i="10"/>
  <c r="H65" i="42"/>
  <c r="I65" i="10"/>
  <c r="J65" i="10"/>
  <c r="J65" i="42"/>
  <c r="K65" i="10"/>
  <c r="K65" i="42"/>
  <c r="C65" i="42"/>
  <c r="C61" i="10"/>
  <c r="C61" i="42"/>
  <c r="N47" i="10"/>
  <c r="E46" i="43"/>
  <c r="M47" i="10"/>
  <c r="M47" i="42"/>
  <c r="L47" i="10"/>
  <c r="C46" i="43"/>
  <c r="N46" i="10"/>
  <c r="M46" i="10"/>
  <c r="L46" i="10"/>
  <c r="L46" i="42"/>
  <c r="N45" i="10"/>
  <c r="M45" i="10"/>
  <c r="M45" i="42"/>
  <c r="L45" i="10"/>
  <c r="D48" i="10"/>
  <c r="E48" i="10"/>
  <c r="F48" i="10"/>
  <c r="G48" i="10"/>
  <c r="G48" i="42"/>
  <c r="H48" i="10"/>
  <c r="H48" i="42"/>
  <c r="I48" i="10"/>
  <c r="I48" i="42"/>
  <c r="J48" i="10"/>
  <c r="K48" i="10"/>
  <c r="K48" i="42"/>
  <c r="C48" i="10"/>
  <c r="D44" i="10"/>
  <c r="D44" i="42"/>
  <c r="E44" i="10"/>
  <c r="F44" i="10"/>
  <c r="F44" i="42"/>
  <c r="G44" i="10"/>
  <c r="G44" i="42"/>
  <c r="H44" i="10"/>
  <c r="H44" i="42"/>
  <c r="I44" i="10"/>
  <c r="J44" i="10"/>
  <c r="J44" i="42"/>
  <c r="K44" i="10"/>
  <c r="K44" i="42"/>
  <c r="C44" i="10"/>
  <c r="N43" i="10"/>
  <c r="M43" i="10"/>
  <c r="D42" i="43"/>
  <c r="E106" i="77"/>
  <c r="E106" i="76"/>
  <c r="L43" i="10"/>
  <c r="C42" i="43"/>
  <c r="N42" i="10"/>
  <c r="M42" i="10"/>
  <c r="D41" i="43"/>
  <c r="E105" i="77"/>
  <c r="E105" i="76"/>
  <c r="L42" i="10"/>
  <c r="N41" i="10"/>
  <c r="M41" i="10"/>
  <c r="M41" i="42"/>
  <c r="L41" i="10"/>
  <c r="L41" i="42"/>
  <c r="N40" i="10"/>
  <c r="E39" i="43"/>
  <c r="F103" i="77"/>
  <c r="M40" i="10"/>
  <c r="L40" i="10"/>
  <c r="C39" i="43"/>
  <c r="D103" i="77"/>
  <c r="D103" i="76"/>
  <c r="N39" i="10"/>
  <c r="N39" i="42"/>
  <c r="M39" i="10"/>
  <c r="L39" i="10"/>
  <c r="C38" i="43"/>
  <c r="N38" i="10"/>
  <c r="N38" i="42"/>
  <c r="M38" i="10"/>
  <c r="D37" i="43"/>
  <c r="E101" i="77"/>
  <c r="L38" i="10"/>
  <c r="C37" i="43"/>
  <c r="D101" i="77"/>
  <c r="N37" i="10"/>
  <c r="N37" i="42"/>
  <c r="M37" i="10"/>
  <c r="D36" i="43"/>
  <c r="L37" i="10"/>
  <c r="C36" i="43"/>
  <c r="N36" i="10"/>
  <c r="M36" i="10"/>
  <c r="D35" i="43"/>
  <c r="L36" i="10"/>
  <c r="N35" i="10"/>
  <c r="M35" i="10"/>
  <c r="L35" i="10"/>
  <c r="C34" i="43"/>
  <c r="N34" i="10"/>
  <c r="M34" i="10"/>
  <c r="L34" i="10"/>
  <c r="N32" i="10"/>
  <c r="M32" i="10"/>
  <c r="D31" i="43"/>
  <c r="L32" i="10"/>
  <c r="L32" i="42"/>
  <c r="D31" i="10"/>
  <c r="D31" i="42"/>
  <c r="E31" i="10"/>
  <c r="E31" i="42"/>
  <c r="F31" i="10"/>
  <c r="G31" i="10"/>
  <c r="H31" i="10"/>
  <c r="I31" i="10"/>
  <c r="J31" i="10"/>
  <c r="J31" i="42"/>
  <c r="K31" i="10"/>
  <c r="C31" i="10"/>
  <c r="C31" i="42"/>
  <c r="N30" i="10"/>
  <c r="N30" i="42"/>
  <c r="M30" i="10"/>
  <c r="M30" i="42"/>
  <c r="L30" i="10"/>
  <c r="L30" i="42"/>
  <c r="N29" i="10"/>
  <c r="E28" i="43"/>
  <c r="E28" i="45"/>
  <c r="M29" i="10"/>
  <c r="D28" i="43"/>
  <c r="D28" i="45"/>
  <c r="L29" i="10"/>
  <c r="N28" i="10"/>
  <c r="N28" i="42"/>
  <c r="M28" i="10"/>
  <c r="D27" i="43"/>
  <c r="D27" i="45"/>
  <c r="L28" i="10"/>
  <c r="N27" i="10"/>
  <c r="M27" i="10"/>
  <c r="D26" i="43"/>
  <c r="D26" i="45"/>
  <c r="L27" i="10"/>
  <c r="N26" i="10"/>
  <c r="E25" i="43"/>
  <c r="M26" i="10"/>
  <c r="D25" i="43"/>
  <c r="D25" i="45"/>
  <c r="L26" i="10"/>
  <c r="L26" i="42"/>
  <c r="N25" i="10"/>
  <c r="E24" i="43"/>
  <c r="M25" i="10"/>
  <c r="M25" i="42"/>
  <c r="L25" i="10"/>
  <c r="C24" i="43"/>
  <c r="D93" i="77"/>
  <c r="N24" i="10"/>
  <c r="M24" i="10"/>
  <c r="L24" i="10"/>
  <c r="N23" i="10"/>
  <c r="M23" i="10"/>
  <c r="L23" i="10"/>
  <c r="N21" i="10"/>
  <c r="M21" i="10"/>
  <c r="L21" i="10"/>
  <c r="N20" i="10"/>
  <c r="M20" i="10"/>
  <c r="L20" i="10"/>
  <c r="N54" i="10"/>
  <c r="E53" i="43"/>
  <c r="M54" i="10"/>
  <c r="L54" i="10"/>
  <c r="N53" i="10"/>
  <c r="M53" i="10"/>
  <c r="L53" i="10"/>
  <c r="N52" i="10"/>
  <c r="M52" i="10"/>
  <c r="L52" i="10"/>
  <c r="N51" i="10"/>
  <c r="M51" i="10"/>
  <c r="L51" i="10"/>
  <c r="N50" i="10"/>
  <c r="E49" i="43"/>
  <c r="M50" i="10"/>
  <c r="L50" i="10"/>
  <c r="D55" i="10"/>
  <c r="D55" i="42"/>
  <c r="E55" i="10"/>
  <c r="E55" i="42"/>
  <c r="F55" i="10"/>
  <c r="F66" i="10"/>
  <c r="G55" i="10"/>
  <c r="H55" i="10"/>
  <c r="I55" i="10"/>
  <c r="J55" i="10"/>
  <c r="J66" i="10"/>
  <c r="K55" i="10"/>
  <c r="C55" i="10"/>
  <c r="N18" i="10"/>
  <c r="N18" i="42"/>
  <c r="M18" i="10"/>
  <c r="L18" i="10"/>
  <c r="C17" i="43"/>
  <c r="N17" i="10"/>
  <c r="M17" i="10"/>
  <c r="L17" i="10"/>
  <c r="N16" i="10"/>
  <c r="E15" i="43"/>
  <c r="M16" i="10"/>
  <c r="D15" i="43"/>
  <c r="D15" i="45"/>
  <c r="L16" i="10"/>
  <c r="N15" i="10"/>
  <c r="E14" i="43"/>
  <c r="E14" i="45"/>
  <c r="M15" i="10"/>
  <c r="L15" i="10"/>
  <c r="N14" i="10"/>
  <c r="M14" i="10"/>
  <c r="D13" i="43"/>
  <c r="L14" i="10"/>
  <c r="F13" i="10"/>
  <c r="F13" i="42"/>
  <c r="G13" i="10"/>
  <c r="G13" i="42"/>
  <c r="H13" i="10"/>
  <c r="H13" i="42"/>
  <c r="I13" i="10"/>
  <c r="I13" i="42"/>
  <c r="J13" i="10"/>
  <c r="J13" i="42"/>
  <c r="K13" i="10"/>
  <c r="K13" i="42"/>
  <c r="L8" i="10"/>
  <c r="C7" i="43"/>
  <c r="C7" i="45"/>
  <c r="M8" i="10"/>
  <c r="D7" i="43"/>
  <c r="D7" i="45"/>
  <c r="N8" i="10"/>
  <c r="E7" i="43"/>
  <c r="E7" i="45"/>
  <c r="L9" i="10"/>
  <c r="C8" i="43"/>
  <c r="C8" i="45"/>
  <c r="M9" i="10"/>
  <c r="M9" i="42"/>
  <c r="N9" i="10"/>
  <c r="L10" i="10"/>
  <c r="L10" i="42"/>
  <c r="M10" i="10"/>
  <c r="D9" i="43"/>
  <c r="D9" i="45"/>
  <c r="N10" i="10"/>
  <c r="E9" i="43"/>
  <c r="E9" i="45"/>
  <c r="L11" i="10"/>
  <c r="L11" i="42"/>
  <c r="M11" i="10"/>
  <c r="D10" i="43"/>
  <c r="D10" i="45"/>
  <c r="N11" i="10"/>
  <c r="E10" i="43"/>
  <c r="E10" i="45"/>
  <c r="L12" i="10"/>
  <c r="C11" i="43"/>
  <c r="C11" i="45"/>
  <c r="M12" i="10"/>
  <c r="M12" i="42"/>
  <c r="N12" i="10"/>
  <c r="E11" i="43"/>
  <c r="E11" i="45"/>
  <c r="N7" i="10"/>
  <c r="N7" i="42"/>
  <c r="M7" i="10"/>
  <c r="L7" i="10"/>
  <c r="L7" i="42"/>
  <c r="D13" i="10"/>
  <c r="D13" i="42"/>
  <c r="E13" i="10"/>
  <c r="C13" i="10"/>
  <c r="C19" i="10"/>
  <c r="C88" i="40"/>
  <c r="D88" i="40"/>
  <c r="E88" i="40"/>
  <c r="C89" i="40"/>
  <c r="C89" i="39"/>
  <c r="D89" i="40"/>
  <c r="E89" i="40"/>
  <c r="C90" i="40"/>
  <c r="D90" i="40"/>
  <c r="E90" i="40"/>
  <c r="C91" i="40"/>
  <c r="D91" i="40"/>
  <c r="E91" i="40"/>
  <c r="C92" i="40"/>
  <c r="D92" i="40"/>
  <c r="E92" i="40"/>
  <c r="C93" i="40"/>
  <c r="C93" i="39"/>
  <c r="D93" i="40"/>
  <c r="E93" i="40"/>
  <c r="C94" i="40"/>
  <c r="D94" i="40"/>
  <c r="E94" i="40"/>
  <c r="C95" i="40"/>
  <c r="D95" i="40"/>
  <c r="E95" i="40"/>
  <c r="C96" i="40"/>
  <c r="D96" i="40"/>
  <c r="E96" i="40"/>
  <c r="C115" i="40"/>
  <c r="D115" i="40"/>
  <c r="E115" i="40"/>
  <c r="C116" i="40"/>
  <c r="D116" i="40"/>
  <c r="E116" i="40"/>
  <c r="C117" i="40"/>
  <c r="D117" i="40"/>
  <c r="E117" i="40"/>
  <c r="C118" i="40"/>
  <c r="D118" i="40"/>
  <c r="E118" i="40"/>
  <c r="C119" i="40"/>
  <c r="D119" i="40"/>
  <c r="E119" i="40"/>
  <c r="C120" i="40"/>
  <c r="D120" i="40"/>
  <c r="E120" i="40"/>
  <c r="C88" i="58"/>
  <c r="D88" i="58"/>
  <c r="E88" i="58"/>
  <c r="C89" i="58"/>
  <c r="D89" i="58"/>
  <c r="E89" i="58"/>
  <c r="C90" i="58"/>
  <c r="D90" i="58"/>
  <c r="E90" i="58"/>
  <c r="C91" i="58"/>
  <c r="D91" i="58"/>
  <c r="D91" i="39"/>
  <c r="E91" i="58"/>
  <c r="C92" i="58"/>
  <c r="D92" i="58"/>
  <c r="E92" i="58"/>
  <c r="C93" i="58"/>
  <c r="D93" i="58"/>
  <c r="E93" i="58"/>
  <c r="C94" i="58"/>
  <c r="D94" i="58"/>
  <c r="E94" i="58"/>
  <c r="C95" i="58"/>
  <c r="D95" i="58"/>
  <c r="D95" i="39"/>
  <c r="E95" i="58"/>
  <c r="C96" i="58"/>
  <c r="D96" i="58"/>
  <c r="E96" i="58"/>
  <c r="C115" i="58"/>
  <c r="D115" i="58"/>
  <c r="E115" i="58"/>
  <c r="C116" i="58"/>
  <c r="D116" i="58"/>
  <c r="E116" i="58"/>
  <c r="C117" i="58"/>
  <c r="D117" i="58"/>
  <c r="E117" i="58"/>
  <c r="C118" i="58"/>
  <c r="D118" i="58"/>
  <c r="D118" i="39"/>
  <c r="E118" i="58"/>
  <c r="C119" i="58"/>
  <c r="D119" i="58"/>
  <c r="E119" i="58"/>
  <c r="C120" i="58"/>
  <c r="D120" i="58"/>
  <c r="E120" i="58"/>
  <c r="C88" i="55"/>
  <c r="D88" i="55"/>
  <c r="E88" i="55"/>
  <c r="C89" i="55"/>
  <c r="D89" i="55"/>
  <c r="E89" i="55"/>
  <c r="C90" i="55"/>
  <c r="D90" i="55"/>
  <c r="E90" i="55"/>
  <c r="E90" i="39"/>
  <c r="C91" i="55"/>
  <c r="D91" i="55"/>
  <c r="E91" i="55"/>
  <c r="C92" i="55"/>
  <c r="D92" i="55"/>
  <c r="E92" i="55"/>
  <c r="C93" i="55"/>
  <c r="D93" i="55"/>
  <c r="E93" i="55"/>
  <c r="E93" i="39"/>
  <c r="C94" i="55"/>
  <c r="D94" i="55"/>
  <c r="E94" i="55"/>
  <c r="E94" i="39"/>
  <c r="C95" i="55"/>
  <c r="D95" i="55"/>
  <c r="E95" i="55"/>
  <c r="C96" i="55"/>
  <c r="D96" i="55"/>
  <c r="E96" i="55"/>
  <c r="C115" i="55"/>
  <c r="D115" i="55"/>
  <c r="E115" i="55"/>
  <c r="C116" i="55"/>
  <c r="D116" i="55"/>
  <c r="E116" i="55"/>
  <c r="C117" i="55"/>
  <c r="D117" i="55"/>
  <c r="E117" i="55"/>
  <c r="C118" i="55"/>
  <c r="D118" i="55"/>
  <c r="E118" i="55"/>
  <c r="C119" i="55"/>
  <c r="C119" i="39"/>
  <c r="D119" i="55"/>
  <c r="E119" i="55"/>
  <c r="C120" i="55"/>
  <c r="D120" i="55"/>
  <c r="E120" i="55"/>
  <c r="E120" i="39"/>
  <c r="C88" i="15"/>
  <c r="D54" i="77"/>
  <c r="D88" i="15"/>
  <c r="E54" i="77"/>
  <c r="D88" i="39"/>
  <c r="E88" i="15"/>
  <c r="F54" i="77"/>
  <c r="C89" i="15"/>
  <c r="D55" i="77"/>
  <c r="D55" i="76"/>
  <c r="D89" i="15"/>
  <c r="E55" i="77"/>
  <c r="E55" i="76"/>
  <c r="E89" i="15"/>
  <c r="F55" i="77"/>
  <c r="F55" i="76"/>
  <c r="C90" i="15"/>
  <c r="D56" i="77"/>
  <c r="D56" i="76"/>
  <c r="C90" i="39"/>
  <c r="D90" i="15"/>
  <c r="E56" i="77"/>
  <c r="E56" i="76"/>
  <c r="E90" i="15"/>
  <c r="F56" i="77"/>
  <c r="F56" i="76"/>
  <c r="C91" i="15"/>
  <c r="D91" i="15"/>
  <c r="E57" i="77"/>
  <c r="E57" i="76"/>
  <c r="E91" i="15"/>
  <c r="C92" i="15"/>
  <c r="D58" i="77"/>
  <c r="D58" i="76"/>
  <c r="D92" i="15"/>
  <c r="E58" i="77"/>
  <c r="E58" i="76"/>
  <c r="D92" i="39"/>
  <c r="E92" i="15"/>
  <c r="F58" i="77"/>
  <c r="F58" i="76"/>
  <c r="C93" i="15"/>
  <c r="D59" i="77"/>
  <c r="D59" i="76"/>
  <c r="D93" i="15"/>
  <c r="E93" i="15"/>
  <c r="F59" i="77"/>
  <c r="F59" i="76"/>
  <c r="C94" i="15"/>
  <c r="D60" i="77"/>
  <c r="D60" i="76"/>
  <c r="D94" i="15"/>
  <c r="E60" i="77"/>
  <c r="E60" i="76"/>
  <c r="E94" i="15"/>
  <c r="F60" i="77"/>
  <c r="F60" i="76"/>
  <c r="C95" i="15"/>
  <c r="D95" i="15"/>
  <c r="E61" i="77"/>
  <c r="E61" i="76"/>
  <c r="E95" i="15"/>
  <c r="F61" i="77"/>
  <c r="F61" i="76"/>
  <c r="C96" i="15"/>
  <c r="C96" i="39"/>
  <c r="D96" i="15"/>
  <c r="D96" i="39"/>
  <c r="E96" i="15"/>
  <c r="C115" i="15"/>
  <c r="D74" i="77"/>
  <c r="D74" i="76"/>
  <c r="D115" i="15"/>
  <c r="E115" i="15"/>
  <c r="F74" i="77"/>
  <c r="F74" i="76"/>
  <c r="C116" i="15"/>
  <c r="D75" i="77"/>
  <c r="D75" i="76"/>
  <c r="D116" i="15"/>
  <c r="E75" i="77"/>
  <c r="E75" i="76"/>
  <c r="E116" i="15"/>
  <c r="F75" i="77"/>
  <c r="F75" i="76"/>
  <c r="C117" i="15"/>
  <c r="D76" i="77"/>
  <c r="D76" i="76"/>
  <c r="C117" i="39"/>
  <c r="D117" i="15"/>
  <c r="E76" i="77"/>
  <c r="E76" i="76"/>
  <c r="E117" i="15"/>
  <c r="F76" i="77"/>
  <c r="F76" i="76"/>
  <c r="C118" i="15"/>
  <c r="D118" i="15"/>
  <c r="E77" i="77"/>
  <c r="E77" i="76"/>
  <c r="E118" i="15"/>
  <c r="C119" i="15"/>
  <c r="D119" i="15"/>
  <c r="D119" i="39"/>
  <c r="E119" i="15"/>
  <c r="E119" i="39"/>
  <c r="C120" i="15"/>
  <c r="D79" i="77"/>
  <c r="D79" i="76"/>
  <c r="C120" i="39"/>
  <c r="D120" i="15"/>
  <c r="E79" i="77"/>
  <c r="E79" i="76"/>
  <c r="E120" i="15"/>
  <c r="F79" i="77"/>
  <c r="F79" i="76"/>
  <c r="C121" i="38"/>
  <c r="D121" i="38"/>
  <c r="E121" i="38"/>
  <c r="F121" i="38"/>
  <c r="G121" i="38"/>
  <c r="H121" i="38"/>
  <c r="I121" i="38"/>
  <c r="J121" i="38"/>
  <c r="K121" i="38"/>
  <c r="L121" i="38"/>
  <c r="M121" i="38"/>
  <c r="N121" i="38"/>
  <c r="C26" i="38"/>
  <c r="D26" i="38"/>
  <c r="E26" i="38"/>
  <c r="F26" i="38"/>
  <c r="G26" i="38"/>
  <c r="H26" i="38"/>
  <c r="I26" i="38"/>
  <c r="J26" i="38"/>
  <c r="K26" i="38"/>
  <c r="N119" i="38"/>
  <c r="M119" i="38"/>
  <c r="L119" i="38"/>
  <c r="K119" i="38"/>
  <c r="J119" i="38"/>
  <c r="I119" i="38"/>
  <c r="H119" i="38"/>
  <c r="G119" i="38"/>
  <c r="F119" i="38"/>
  <c r="E119" i="38"/>
  <c r="D119" i="38"/>
  <c r="C119" i="38"/>
  <c r="N118" i="38"/>
  <c r="M118" i="38"/>
  <c r="L118" i="38"/>
  <c r="K118" i="38"/>
  <c r="J118" i="38"/>
  <c r="I118" i="38"/>
  <c r="H118" i="38"/>
  <c r="G118" i="38"/>
  <c r="F118" i="38"/>
  <c r="E118" i="38"/>
  <c r="D118" i="38"/>
  <c r="C118" i="38"/>
  <c r="N117" i="38"/>
  <c r="M117" i="38"/>
  <c r="L117" i="38"/>
  <c r="K117" i="38"/>
  <c r="J117" i="38"/>
  <c r="I117" i="38"/>
  <c r="H117" i="38"/>
  <c r="G117" i="38"/>
  <c r="F117" i="38"/>
  <c r="E117" i="38"/>
  <c r="D117" i="38"/>
  <c r="C117" i="38"/>
  <c r="N116" i="38"/>
  <c r="M116" i="38"/>
  <c r="L116" i="38"/>
  <c r="K116" i="38"/>
  <c r="J116" i="38"/>
  <c r="I116" i="38"/>
  <c r="H116" i="38"/>
  <c r="G116" i="38"/>
  <c r="F116" i="38"/>
  <c r="E116" i="38"/>
  <c r="D116" i="38"/>
  <c r="C116" i="38"/>
  <c r="K114" i="38"/>
  <c r="J114" i="38"/>
  <c r="I114" i="38"/>
  <c r="H114" i="38"/>
  <c r="G114" i="38"/>
  <c r="F114" i="38"/>
  <c r="E114" i="38"/>
  <c r="D114" i="38"/>
  <c r="C114" i="38"/>
  <c r="K113" i="38"/>
  <c r="J113" i="38"/>
  <c r="I113" i="38"/>
  <c r="H113" i="38"/>
  <c r="G113" i="38"/>
  <c r="F113" i="38"/>
  <c r="E113" i="38"/>
  <c r="D113" i="38"/>
  <c r="C113" i="38"/>
  <c r="K112" i="38"/>
  <c r="J112" i="38"/>
  <c r="I112" i="38"/>
  <c r="H112" i="38"/>
  <c r="G112" i="38"/>
  <c r="F112" i="38"/>
  <c r="E112" i="38"/>
  <c r="D112" i="38"/>
  <c r="C112" i="38"/>
  <c r="K111" i="38"/>
  <c r="J111" i="38"/>
  <c r="I111" i="38"/>
  <c r="H111" i="38"/>
  <c r="G111" i="38"/>
  <c r="F111" i="38"/>
  <c r="E111" i="38"/>
  <c r="D111" i="38"/>
  <c r="C111" i="38"/>
  <c r="K110" i="38"/>
  <c r="J110" i="38"/>
  <c r="I110" i="38"/>
  <c r="H110" i="38"/>
  <c r="G110" i="38"/>
  <c r="F110" i="38"/>
  <c r="E110" i="38"/>
  <c r="D110" i="38"/>
  <c r="C110" i="38"/>
  <c r="K109" i="38"/>
  <c r="J109" i="38"/>
  <c r="I109" i="38"/>
  <c r="H109" i="38"/>
  <c r="G109" i="38"/>
  <c r="F109" i="38"/>
  <c r="E109" i="38"/>
  <c r="D109" i="38"/>
  <c r="C109" i="38"/>
  <c r="K107" i="38"/>
  <c r="J107" i="38"/>
  <c r="I107" i="38"/>
  <c r="H107" i="38"/>
  <c r="G107" i="38"/>
  <c r="F107" i="38"/>
  <c r="E107" i="38"/>
  <c r="D107" i="38"/>
  <c r="C107" i="38"/>
  <c r="K106" i="38"/>
  <c r="J106" i="38"/>
  <c r="I106" i="38"/>
  <c r="H106" i="38"/>
  <c r="G106" i="38"/>
  <c r="F106" i="38"/>
  <c r="E106" i="38"/>
  <c r="D106" i="38"/>
  <c r="C106" i="38"/>
  <c r="K105" i="38"/>
  <c r="J105" i="38"/>
  <c r="I105" i="38"/>
  <c r="H105" i="38"/>
  <c r="G105" i="38"/>
  <c r="F105" i="38"/>
  <c r="E105" i="38"/>
  <c r="D105" i="38"/>
  <c r="C105" i="38"/>
  <c r="K104" i="38"/>
  <c r="J104" i="38"/>
  <c r="I104" i="38"/>
  <c r="H104" i="38"/>
  <c r="G104" i="38"/>
  <c r="F104" i="38"/>
  <c r="E104" i="38"/>
  <c r="D104" i="38"/>
  <c r="C104" i="38"/>
  <c r="K103" i="38"/>
  <c r="J103" i="38"/>
  <c r="I103" i="38"/>
  <c r="H103" i="38"/>
  <c r="G103" i="38"/>
  <c r="F103" i="38"/>
  <c r="E103" i="38"/>
  <c r="D103" i="38"/>
  <c r="C103" i="38"/>
  <c r="K102" i="38"/>
  <c r="J102" i="38"/>
  <c r="J115" i="38"/>
  <c r="I102" i="38"/>
  <c r="H102" i="38"/>
  <c r="H115" i="38"/>
  <c r="H122" i="38"/>
  <c r="G102" i="38"/>
  <c r="G115" i="38"/>
  <c r="F102" i="38"/>
  <c r="E102" i="38"/>
  <c r="D102" i="38"/>
  <c r="C102" i="38"/>
  <c r="K101" i="38"/>
  <c r="J101" i="38"/>
  <c r="I101" i="38"/>
  <c r="H101" i="38"/>
  <c r="G101" i="38"/>
  <c r="F101" i="38"/>
  <c r="E101" i="38"/>
  <c r="D101" i="38"/>
  <c r="C101" i="38"/>
  <c r="K100" i="38"/>
  <c r="K115" i="38"/>
  <c r="K122" i="38"/>
  <c r="J100" i="38"/>
  <c r="J122" i="38"/>
  <c r="I100" i="38"/>
  <c r="H100" i="38"/>
  <c r="G100" i="38"/>
  <c r="G122" i="38"/>
  <c r="F100" i="38"/>
  <c r="E100" i="38"/>
  <c r="D100" i="38"/>
  <c r="C100" i="38"/>
  <c r="N96" i="38"/>
  <c r="M96" i="38"/>
  <c r="L96" i="38"/>
  <c r="K96" i="38"/>
  <c r="J96" i="38"/>
  <c r="I96" i="38"/>
  <c r="H96" i="38"/>
  <c r="G96" i="38"/>
  <c r="F96" i="38"/>
  <c r="E96" i="38"/>
  <c r="D96" i="38"/>
  <c r="C96" i="38"/>
  <c r="N95" i="38"/>
  <c r="M95" i="38"/>
  <c r="L95" i="38"/>
  <c r="K95" i="38"/>
  <c r="J95" i="38"/>
  <c r="I95" i="38"/>
  <c r="H95" i="38"/>
  <c r="G95" i="38"/>
  <c r="F95" i="38"/>
  <c r="E95" i="38"/>
  <c r="D95" i="38"/>
  <c r="C95" i="38"/>
  <c r="N94" i="38"/>
  <c r="M94" i="38"/>
  <c r="L94" i="38"/>
  <c r="K94" i="38"/>
  <c r="J94" i="38"/>
  <c r="I94" i="38"/>
  <c r="H94" i="38"/>
  <c r="G94" i="38"/>
  <c r="F94" i="38"/>
  <c r="E94" i="38"/>
  <c r="D94" i="38"/>
  <c r="C94" i="38"/>
  <c r="N93" i="38"/>
  <c r="M93" i="38"/>
  <c r="L93" i="38"/>
  <c r="K93" i="38"/>
  <c r="J93" i="38"/>
  <c r="I93" i="38"/>
  <c r="H93" i="38"/>
  <c r="G93" i="38"/>
  <c r="F93" i="38"/>
  <c r="E93" i="38"/>
  <c r="D93" i="38"/>
  <c r="C93" i="38"/>
  <c r="N92" i="38"/>
  <c r="M92" i="38"/>
  <c r="L92" i="38"/>
  <c r="K92" i="38"/>
  <c r="J92" i="38"/>
  <c r="I92" i="38"/>
  <c r="H92" i="38"/>
  <c r="G92" i="38"/>
  <c r="F92" i="38"/>
  <c r="E92" i="38"/>
  <c r="D92" i="38"/>
  <c r="C92" i="38"/>
  <c r="N91" i="38"/>
  <c r="M91" i="38"/>
  <c r="L91" i="38"/>
  <c r="K91" i="38"/>
  <c r="J91" i="38"/>
  <c r="I91" i="38"/>
  <c r="H91" i="38"/>
  <c r="G91" i="38"/>
  <c r="F91" i="38"/>
  <c r="E91" i="38"/>
  <c r="D91" i="38"/>
  <c r="C91" i="38"/>
  <c r="N90" i="38"/>
  <c r="M90" i="38"/>
  <c r="L90" i="38"/>
  <c r="K90" i="38"/>
  <c r="J90" i="38"/>
  <c r="I90" i="38"/>
  <c r="H90" i="38"/>
  <c r="G90" i="38"/>
  <c r="F90" i="38"/>
  <c r="E90" i="38"/>
  <c r="D90" i="38"/>
  <c r="C90" i="38"/>
  <c r="N89" i="38"/>
  <c r="N97" i="38"/>
  <c r="B12" i="1"/>
  <c r="M89" i="38"/>
  <c r="M97" i="38"/>
  <c r="L89" i="38"/>
  <c r="L97" i="38"/>
  <c r="K89" i="38"/>
  <c r="K97" i="38"/>
  <c r="J89" i="38"/>
  <c r="J97" i="38"/>
  <c r="I89" i="38"/>
  <c r="I97" i="38"/>
  <c r="H89" i="38"/>
  <c r="H97" i="38"/>
  <c r="G89" i="38"/>
  <c r="G97" i="38"/>
  <c r="F89" i="38"/>
  <c r="F97" i="38"/>
  <c r="E89" i="38"/>
  <c r="E97" i="38"/>
  <c r="D89" i="38"/>
  <c r="D97" i="38"/>
  <c r="C89" i="38"/>
  <c r="C97" i="38"/>
  <c r="K87" i="38"/>
  <c r="J87" i="38"/>
  <c r="I87" i="38"/>
  <c r="H87" i="38"/>
  <c r="G87" i="38"/>
  <c r="F87" i="38"/>
  <c r="E87" i="38"/>
  <c r="D87" i="38"/>
  <c r="C87" i="38"/>
  <c r="K86" i="38"/>
  <c r="J86" i="38"/>
  <c r="I86" i="38"/>
  <c r="I88" i="38"/>
  <c r="H86" i="38"/>
  <c r="G86" i="38"/>
  <c r="F86" i="38"/>
  <c r="E86" i="38"/>
  <c r="D86" i="38"/>
  <c r="C86" i="38"/>
  <c r="K85" i="38"/>
  <c r="J85" i="38"/>
  <c r="I85" i="38"/>
  <c r="H85" i="38"/>
  <c r="G85" i="38"/>
  <c r="F85" i="38"/>
  <c r="E85" i="38"/>
  <c r="D85" i="38"/>
  <c r="C85" i="38"/>
  <c r="K84" i="38"/>
  <c r="K88" i="38"/>
  <c r="J84" i="38"/>
  <c r="I84" i="38"/>
  <c r="H84" i="38"/>
  <c r="H88" i="38"/>
  <c r="G84" i="38"/>
  <c r="G88" i="38"/>
  <c r="F84" i="38"/>
  <c r="E84" i="38"/>
  <c r="D84" i="38"/>
  <c r="C84" i="38"/>
  <c r="K82" i="38"/>
  <c r="J82" i="38"/>
  <c r="I82" i="38"/>
  <c r="H82" i="38"/>
  <c r="G82" i="38"/>
  <c r="F82" i="38"/>
  <c r="E82" i="38"/>
  <c r="D82" i="38"/>
  <c r="C82" i="38"/>
  <c r="K81" i="38"/>
  <c r="J81" i="38"/>
  <c r="I81" i="38"/>
  <c r="H81" i="38"/>
  <c r="G81" i="38"/>
  <c r="F81" i="38"/>
  <c r="E81" i="38"/>
  <c r="D81" i="38"/>
  <c r="C81" i="38"/>
  <c r="K80" i="38"/>
  <c r="J80" i="38"/>
  <c r="I80" i="38"/>
  <c r="H80" i="38"/>
  <c r="G80" i="38"/>
  <c r="F80" i="38"/>
  <c r="E80" i="38"/>
  <c r="D80" i="38"/>
  <c r="C80" i="38"/>
  <c r="K79" i="38"/>
  <c r="J79" i="38"/>
  <c r="I79" i="38"/>
  <c r="H79" i="38"/>
  <c r="G79" i="38"/>
  <c r="F79" i="38"/>
  <c r="E79" i="38"/>
  <c r="D79" i="38"/>
  <c r="C79" i="38"/>
  <c r="K78" i="38"/>
  <c r="J78" i="38"/>
  <c r="I78" i="38"/>
  <c r="I83" i="38"/>
  <c r="H78" i="38"/>
  <c r="G78" i="38"/>
  <c r="F78" i="38"/>
  <c r="E78" i="38"/>
  <c r="D78" i="38"/>
  <c r="C78" i="38"/>
  <c r="K77" i="38"/>
  <c r="J77" i="38"/>
  <c r="I77" i="38"/>
  <c r="H77" i="38"/>
  <c r="G77" i="38"/>
  <c r="F77" i="38"/>
  <c r="E77" i="38"/>
  <c r="D77" i="38"/>
  <c r="C77" i="38"/>
  <c r="K76" i="38"/>
  <c r="J76" i="38"/>
  <c r="I76" i="38"/>
  <c r="H76" i="38"/>
  <c r="H83" i="38"/>
  <c r="H98" i="38"/>
  <c r="G76" i="38"/>
  <c r="F76" i="38"/>
  <c r="F83" i="38"/>
  <c r="E76" i="38"/>
  <c r="D76" i="38"/>
  <c r="C76" i="38"/>
  <c r="K73" i="38"/>
  <c r="J73" i="38"/>
  <c r="I73" i="38"/>
  <c r="H73" i="38"/>
  <c r="G73" i="38"/>
  <c r="F73" i="38"/>
  <c r="E73" i="38"/>
  <c r="D73" i="38"/>
  <c r="C73" i="38"/>
  <c r="K72" i="38"/>
  <c r="J72" i="38"/>
  <c r="I72" i="38"/>
  <c r="H72" i="38"/>
  <c r="G72" i="38"/>
  <c r="F72" i="38"/>
  <c r="E72" i="38"/>
  <c r="D72" i="38"/>
  <c r="C72" i="38"/>
  <c r="K71" i="38"/>
  <c r="J71" i="38"/>
  <c r="I71" i="38"/>
  <c r="H71" i="38"/>
  <c r="G71" i="38"/>
  <c r="F71" i="38"/>
  <c r="E71" i="38"/>
  <c r="D71" i="38"/>
  <c r="C71" i="38"/>
  <c r="K70" i="38"/>
  <c r="J70" i="38"/>
  <c r="I70" i="38"/>
  <c r="H70" i="38"/>
  <c r="G70" i="38"/>
  <c r="F70" i="38"/>
  <c r="E70" i="38"/>
  <c r="D70" i="38"/>
  <c r="C70" i="38"/>
  <c r="K69" i="38"/>
  <c r="J69" i="38"/>
  <c r="I69" i="38"/>
  <c r="H69" i="38"/>
  <c r="G69" i="38"/>
  <c r="F69" i="38"/>
  <c r="E69" i="38"/>
  <c r="D69" i="38"/>
  <c r="C69" i="38"/>
  <c r="K68" i="38"/>
  <c r="J68" i="38"/>
  <c r="I68" i="38"/>
  <c r="H68" i="38"/>
  <c r="G68" i="38"/>
  <c r="F68" i="38"/>
  <c r="E68" i="38"/>
  <c r="D68" i="38"/>
  <c r="C68" i="38"/>
  <c r="K67" i="38"/>
  <c r="J67" i="38"/>
  <c r="I67" i="38"/>
  <c r="H67" i="38"/>
  <c r="G67" i="38"/>
  <c r="F67" i="38"/>
  <c r="E67" i="38"/>
  <c r="D67" i="38"/>
  <c r="C67" i="38"/>
  <c r="K66" i="38"/>
  <c r="J66" i="38"/>
  <c r="I66" i="38"/>
  <c r="H66" i="38"/>
  <c r="G66" i="38"/>
  <c r="F66" i="38"/>
  <c r="E66" i="38"/>
  <c r="D66" i="38"/>
  <c r="C66" i="38"/>
  <c r="K65" i="38"/>
  <c r="J65" i="38"/>
  <c r="I65" i="38"/>
  <c r="H65" i="38"/>
  <c r="G65" i="38"/>
  <c r="G74" i="38"/>
  <c r="F65" i="38"/>
  <c r="E65" i="38"/>
  <c r="D65" i="38"/>
  <c r="C65" i="38"/>
  <c r="K64" i="38"/>
  <c r="J64" i="38"/>
  <c r="I64" i="38"/>
  <c r="H64" i="38"/>
  <c r="G64" i="38"/>
  <c r="F64" i="38"/>
  <c r="E64" i="38"/>
  <c r="D64" i="38"/>
  <c r="C64" i="38"/>
  <c r="K63" i="38"/>
  <c r="J63" i="38"/>
  <c r="I63" i="38"/>
  <c r="H63" i="38"/>
  <c r="G63" i="38"/>
  <c r="F63" i="38"/>
  <c r="E63" i="38"/>
  <c r="D63" i="38"/>
  <c r="C63" i="38"/>
  <c r="K62" i="38"/>
  <c r="J62" i="38"/>
  <c r="I62" i="38"/>
  <c r="H62" i="38"/>
  <c r="G62" i="38"/>
  <c r="F62" i="38"/>
  <c r="E62" i="38"/>
  <c r="D62" i="38"/>
  <c r="C62" i="38"/>
  <c r="K61" i="38"/>
  <c r="K74" i="38"/>
  <c r="J61" i="38"/>
  <c r="I61" i="38"/>
  <c r="H61" i="38"/>
  <c r="G61" i="38"/>
  <c r="F61" i="38"/>
  <c r="E61" i="38"/>
  <c r="D61" i="38"/>
  <c r="C61" i="38"/>
  <c r="K59" i="38"/>
  <c r="J59" i="38"/>
  <c r="I59" i="38"/>
  <c r="H59" i="38"/>
  <c r="G59" i="38"/>
  <c r="F59" i="38"/>
  <c r="E59" i="38"/>
  <c r="D59" i="38"/>
  <c r="C59" i="38"/>
  <c r="K58" i="38"/>
  <c r="J58" i="38"/>
  <c r="I58" i="38"/>
  <c r="H58" i="38"/>
  <c r="G58" i="38"/>
  <c r="F58" i="38"/>
  <c r="E58" i="38"/>
  <c r="D58" i="38"/>
  <c r="C58" i="38"/>
  <c r="K57" i="38"/>
  <c r="J57" i="38"/>
  <c r="I57" i="38"/>
  <c r="H57" i="38"/>
  <c r="G57" i="38"/>
  <c r="F57" i="38"/>
  <c r="E57" i="38"/>
  <c r="D57" i="38"/>
  <c r="C57" i="38"/>
  <c r="K56" i="38"/>
  <c r="J56" i="38"/>
  <c r="I56" i="38"/>
  <c r="H56" i="38"/>
  <c r="G56" i="38"/>
  <c r="F56" i="38"/>
  <c r="E56" i="38"/>
  <c r="D56" i="38"/>
  <c r="C56" i="38"/>
  <c r="K55" i="38"/>
  <c r="J55" i="38"/>
  <c r="I55" i="38"/>
  <c r="H55" i="38"/>
  <c r="G55" i="38"/>
  <c r="F55" i="38"/>
  <c r="E55" i="38"/>
  <c r="D55" i="38"/>
  <c r="C55" i="38"/>
  <c r="K54" i="38"/>
  <c r="J54" i="38"/>
  <c r="I54" i="38"/>
  <c r="H54" i="38"/>
  <c r="G54" i="38"/>
  <c r="F54" i="38"/>
  <c r="E54" i="38"/>
  <c r="D54" i="38"/>
  <c r="C54" i="38"/>
  <c r="K53" i="38"/>
  <c r="J53" i="38"/>
  <c r="J60" i="38"/>
  <c r="I53" i="38"/>
  <c r="H53" i="38"/>
  <c r="G53" i="38"/>
  <c r="F53" i="38"/>
  <c r="E53" i="38"/>
  <c r="D53" i="38"/>
  <c r="C53" i="38"/>
  <c r="K52" i="38"/>
  <c r="K60" i="38"/>
  <c r="J52" i="38"/>
  <c r="I52" i="38"/>
  <c r="H52" i="38"/>
  <c r="G52" i="38"/>
  <c r="G60" i="38"/>
  <c r="F52" i="38"/>
  <c r="E52" i="38"/>
  <c r="D52" i="38"/>
  <c r="C52" i="38"/>
  <c r="K49" i="38"/>
  <c r="J49" i="38"/>
  <c r="I49" i="38"/>
  <c r="H49" i="38"/>
  <c r="G49" i="38"/>
  <c r="F49" i="38"/>
  <c r="E49" i="38"/>
  <c r="D49" i="38"/>
  <c r="C49" i="38"/>
  <c r="K48" i="38"/>
  <c r="J48" i="38"/>
  <c r="I48" i="38"/>
  <c r="H48" i="38"/>
  <c r="G48" i="38"/>
  <c r="F48" i="38"/>
  <c r="E48" i="38"/>
  <c r="D48" i="38"/>
  <c r="C48" i="38"/>
  <c r="K47" i="38"/>
  <c r="J47" i="38"/>
  <c r="I47" i="38"/>
  <c r="H47" i="38"/>
  <c r="G47" i="38"/>
  <c r="F47" i="38"/>
  <c r="E47" i="38"/>
  <c r="D47" i="38"/>
  <c r="C47" i="38"/>
  <c r="K46" i="38"/>
  <c r="J46" i="38"/>
  <c r="I46" i="38"/>
  <c r="H46" i="38"/>
  <c r="G46" i="38"/>
  <c r="F46" i="38"/>
  <c r="E46" i="38"/>
  <c r="D46" i="38"/>
  <c r="C46" i="38"/>
  <c r="K45" i="38"/>
  <c r="J45" i="38"/>
  <c r="I45" i="38"/>
  <c r="H45" i="38"/>
  <c r="H50" i="38"/>
  <c r="G45" i="38"/>
  <c r="F45" i="38"/>
  <c r="E45" i="38"/>
  <c r="D45" i="38"/>
  <c r="C45" i="38"/>
  <c r="K43" i="38"/>
  <c r="J43" i="38"/>
  <c r="I43" i="38"/>
  <c r="H43" i="38"/>
  <c r="G43" i="38"/>
  <c r="F43" i="38"/>
  <c r="E43" i="38"/>
  <c r="D43" i="38"/>
  <c r="C43" i="38"/>
  <c r="K42" i="38"/>
  <c r="J42" i="38"/>
  <c r="J44" i="38"/>
  <c r="I42" i="38"/>
  <c r="I44" i="38"/>
  <c r="H42" i="38"/>
  <c r="H44" i="38"/>
  <c r="G42" i="38"/>
  <c r="G44" i="38"/>
  <c r="F42" i="38"/>
  <c r="F44" i="38"/>
  <c r="E42" i="38"/>
  <c r="D42" i="38"/>
  <c r="C42" i="38"/>
  <c r="K40" i="38"/>
  <c r="J40" i="38"/>
  <c r="I40" i="38"/>
  <c r="H40" i="38"/>
  <c r="G40" i="38"/>
  <c r="F40" i="38"/>
  <c r="E40" i="38"/>
  <c r="D40" i="38"/>
  <c r="C40" i="38"/>
  <c r="K39" i="38"/>
  <c r="J39" i="38"/>
  <c r="I39" i="38"/>
  <c r="H39" i="38"/>
  <c r="G39" i="38"/>
  <c r="F39" i="38"/>
  <c r="E39" i="38"/>
  <c r="D39" i="38"/>
  <c r="C39" i="38"/>
  <c r="K38" i="38"/>
  <c r="J38" i="38"/>
  <c r="I38" i="38"/>
  <c r="H38" i="38"/>
  <c r="G38" i="38"/>
  <c r="F38" i="38"/>
  <c r="E38" i="38"/>
  <c r="D38" i="38"/>
  <c r="C38" i="38"/>
  <c r="K37" i="38"/>
  <c r="J37" i="38"/>
  <c r="I37" i="38"/>
  <c r="H37" i="38"/>
  <c r="G37" i="38"/>
  <c r="F37" i="38"/>
  <c r="E37" i="38"/>
  <c r="D37" i="38"/>
  <c r="C37" i="38"/>
  <c r="K36" i="38"/>
  <c r="J36" i="38"/>
  <c r="I36" i="38"/>
  <c r="H36" i="38"/>
  <c r="G36" i="38"/>
  <c r="F36" i="38"/>
  <c r="E36" i="38"/>
  <c r="D36" i="38"/>
  <c r="C36" i="38"/>
  <c r="K35" i="38"/>
  <c r="J35" i="38"/>
  <c r="J41" i="38"/>
  <c r="I35" i="38"/>
  <c r="H35" i="38"/>
  <c r="G35" i="38"/>
  <c r="F35" i="38"/>
  <c r="E35" i="38"/>
  <c r="D35" i="38"/>
  <c r="C35" i="38"/>
  <c r="K34" i="38"/>
  <c r="K41" i="38"/>
  <c r="J34" i="38"/>
  <c r="I34" i="38"/>
  <c r="H34" i="38"/>
  <c r="G34" i="38"/>
  <c r="G41" i="38"/>
  <c r="F34" i="38"/>
  <c r="E34" i="38"/>
  <c r="D34" i="38"/>
  <c r="C34" i="38"/>
  <c r="K32" i="38"/>
  <c r="J32" i="38"/>
  <c r="I32" i="38"/>
  <c r="H32" i="38"/>
  <c r="G32" i="38"/>
  <c r="F32" i="38"/>
  <c r="E32" i="38"/>
  <c r="D32" i="38"/>
  <c r="C32" i="38"/>
  <c r="K31" i="38"/>
  <c r="K33" i="38"/>
  <c r="J31" i="38"/>
  <c r="J33" i="38"/>
  <c r="I31" i="38"/>
  <c r="I33" i="38"/>
  <c r="H31" i="38"/>
  <c r="G31" i="38"/>
  <c r="G33" i="38"/>
  <c r="F31" i="38"/>
  <c r="F33" i="38"/>
  <c r="E31" i="38"/>
  <c r="D31" i="38"/>
  <c r="C31" i="38"/>
  <c r="K29" i="38"/>
  <c r="J29" i="38"/>
  <c r="I29" i="38"/>
  <c r="H29" i="38"/>
  <c r="G29" i="38"/>
  <c r="G30" i="38"/>
  <c r="F29" i="38"/>
  <c r="E29" i="38"/>
  <c r="D29" i="38"/>
  <c r="C29" i="38"/>
  <c r="K28" i="38"/>
  <c r="J28" i="38"/>
  <c r="I28" i="38"/>
  <c r="H28" i="38"/>
  <c r="G28" i="38"/>
  <c r="F28" i="38"/>
  <c r="E28" i="38"/>
  <c r="D28" i="38"/>
  <c r="C28" i="38"/>
  <c r="K27" i="38"/>
  <c r="K30" i="38"/>
  <c r="J27" i="38"/>
  <c r="J30" i="38"/>
  <c r="I27" i="38"/>
  <c r="I30" i="38"/>
  <c r="H27" i="38"/>
  <c r="G27" i="38"/>
  <c r="F27" i="38"/>
  <c r="F30" i="38"/>
  <c r="E27" i="38"/>
  <c r="D27" i="38"/>
  <c r="D30" i="38"/>
  <c r="C27" i="38"/>
  <c r="K23" i="38"/>
  <c r="J23" i="38"/>
  <c r="I23" i="38"/>
  <c r="H23" i="38"/>
  <c r="G23" i="38"/>
  <c r="F23" i="38"/>
  <c r="E23" i="38"/>
  <c r="D23" i="38"/>
  <c r="C23" i="38"/>
  <c r="K22" i="38"/>
  <c r="J22" i="38"/>
  <c r="I22" i="38"/>
  <c r="H22" i="38"/>
  <c r="G22" i="38"/>
  <c r="F22" i="38"/>
  <c r="E22" i="38"/>
  <c r="D22" i="38"/>
  <c r="C22" i="38"/>
  <c r="K21" i="38"/>
  <c r="K24" i="38"/>
  <c r="J21" i="38"/>
  <c r="J24" i="38"/>
  <c r="I21" i="38"/>
  <c r="I24" i="38"/>
  <c r="H21" i="38"/>
  <c r="G21" i="38"/>
  <c r="G24" i="38"/>
  <c r="F21" i="38"/>
  <c r="F24" i="38"/>
  <c r="E21" i="38"/>
  <c r="D21" i="38"/>
  <c r="C21" i="38"/>
  <c r="C8" i="38"/>
  <c r="D8" i="38"/>
  <c r="E8" i="38"/>
  <c r="F8" i="38"/>
  <c r="G8" i="38"/>
  <c r="H8" i="38"/>
  <c r="I8" i="38"/>
  <c r="J8" i="38"/>
  <c r="K8" i="38"/>
  <c r="K20" i="38"/>
  <c r="C9" i="38"/>
  <c r="D9" i="38"/>
  <c r="E9" i="38"/>
  <c r="F9" i="38"/>
  <c r="G9" i="38"/>
  <c r="H9" i="38"/>
  <c r="I9" i="38"/>
  <c r="I20" i="38"/>
  <c r="J9" i="38"/>
  <c r="K9" i="38"/>
  <c r="C10" i="38"/>
  <c r="D10" i="38"/>
  <c r="E10" i="38"/>
  <c r="F10" i="38"/>
  <c r="G10" i="38"/>
  <c r="H10" i="38"/>
  <c r="I10" i="38"/>
  <c r="J10" i="38"/>
  <c r="K10" i="38"/>
  <c r="C11" i="38"/>
  <c r="D11" i="38"/>
  <c r="E11" i="38"/>
  <c r="F11" i="38"/>
  <c r="G11" i="38"/>
  <c r="H11" i="38"/>
  <c r="I11" i="38"/>
  <c r="J11" i="38"/>
  <c r="K11" i="38"/>
  <c r="C12" i="38"/>
  <c r="D12" i="38"/>
  <c r="E12" i="38"/>
  <c r="F12" i="38"/>
  <c r="G12" i="38"/>
  <c r="H12" i="38"/>
  <c r="I12" i="38"/>
  <c r="J12" i="38"/>
  <c r="K12" i="38"/>
  <c r="C13" i="38"/>
  <c r="D13" i="38"/>
  <c r="E13" i="38"/>
  <c r="F13" i="38"/>
  <c r="G13" i="38"/>
  <c r="H13" i="38"/>
  <c r="I13" i="38"/>
  <c r="J13" i="38"/>
  <c r="K13" i="38"/>
  <c r="C14" i="38"/>
  <c r="D14" i="38"/>
  <c r="E14" i="38"/>
  <c r="F14" i="38"/>
  <c r="G14" i="38"/>
  <c r="H14" i="38"/>
  <c r="I14" i="38"/>
  <c r="J14" i="38"/>
  <c r="K14" i="38"/>
  <c r="C15" i="38"/>
  <c r="D15" i="38"/>
  <c r="E15" i="38"/>
  <c r="F15" i="38"/>
  <c r="G15" i="38"/>
  <c r="H15" i="38"/>
  <c r="I15" i="38"/>
  <c r="J15" i="38"/>
  <c r="K15" i="38"/>
  <c r="C16" i="38"/>
  <c r="D16" i="38"/>
  <c r="E16" i="38"/>
  <c r="F16" i="38"/>
  <c r="G16" i="38"/>
  <c r="H16" i="38"/>
  <c r="I16" i="38"/>
  <c r="J16" i="38"/>
  <c r="K16" i="38"/>
  <c r="C17" i="38"/>
  <c r="D17" i="38"/>
  <c r="E17" i="38"/>
  <c r="F17" i="38"/>
  <c r="G17" i="38"/>
  <c r="H17" i="38"/>
  <c r="I17" i="38"/>
  <c r="J17" i="38"/>
  <c r="K17" i="38"/>
  <c r="C18" i="38"/>
  <c r="D18" i="38"/>
  <c r="E18" i="38"/>
  <c r="F18" i="38"/>
  <c r="G18" i="38"/>
  <c r="H18" i="38"/>
  <c r="I18" i="38"/>
  <c r="J18" i="38"/>
  <c r="K18" i="38"/>
  <c r="C19" i="38"/>
  <c r="D19" i="38"/>
  <c r="E19" i="38"/>
  <c r="F19" i="38"/>
  <c r="G19" i="38"/>
  <c r="H19" i="38"/>
  <c r="I19" i="38"/>
  <c r="J19" i="38"/>
  <c r="K19" i="38"/>
  <c r="D7" i="38"/>
  <c r="E7" i="38"/>
  <c r="F7" i="38"/>
  <c r="G7" i="38"/>
  <c r="H7" i="38"/>
  <c r="I7" i="38"/>
  <c r="J7" i="38"/>
  <c r="J20" i="38"/>
  <c r="K7" i="38"/>
  <c r="C7" i="38"/>
  <c r="K122" i="54"/>
  <c r="J122" i="54"/>
  <c r="I122" i="54"/>
  <c r="H122" i="54"/>
  <c r="G122" i="54"/>
  <c r="F122" i="54"/>
  <c r="E122" i="54"/>
  <c r="D122" i="54"/>
  <c r="C122" i="54"/>
  <c r="N114" i="54"/>
  <c r="E113" i="40"/>
  <c r="M114" i="54"/>
  <c r="D113" i="40"/>
  <c r="L114" i="54"/>
  <c r="C113" i="40"/>
  <c r="N113" i="54"/>
  <c r="E112" i="40"/>
  <c r="M113" i="54"/>
  <c r="D112" i="40"/>
  <c r="L113" i="54"/>
  <c r="C112" i="40"/>
  <c r="N112" i="54"/>
  <c r="E111" i="40"/>
  <c r="M112" i="54"/>
  <c r="D111" i="40"/>
  <c r="L112" i="54"/>
  <c r="C111" i="40"/>
  <c r="N111" i="54"/>
  <c r="E110" i="40"/>
  <c r="M111" i="54"/>
  <c r="D110" i="40"/>
  <c r="L111" i="54"/>
  <c r="C110" i="40"/>
  <c r="N110" i="54"/>
  <c r="E109" i="40"/>
  <c r="M110" i="54"/>
  <c r="D109" i="40"/>
  <c r="L110" i="54"/>
  <c r="C109" i="40"/>
  <c r="N109" i="54"/>
  <c r="E108" i="40"/>
  <c r="M109" i="54"/>
  <c r="D108" i="40"/>
  <c r="L109" i="54"/>
  <c r="C108" i="40"/>
  <c r="N108" i="54"/>
  <c r="E107" i="40"/>
  <c r="M108" i="54"/>
  <c r="D107" i="40"/>
  <c r="L108" i="54"/>
  <c r="C107" i="40"/>
  <c r="N107" i="54"/>
  <c r="E106" i="40"/>
  <c r="M107" i="54"/>
  <c r="D106" i="40"/>
  <c r="L107" i="54"/>
  <c r="C106" i="40"/>
  <c r="N106" i="54"/>
  <c r="E105" i="40"/>
  <c r="M106" i="54"/>
  <c r="D105" i="40"/>
  <c r="L106" i="54"/>
  <c r="C105" i="40"/>
  <c r="N105" i="54"/>
  <c r="E104" i="40"/>
  <c r="M105" i="54"/>
  <c r="D104" i="40"/>
  <c r="L105" i="54"/>
  <c r="C104" i="40"/>
  <c r="N104" i="54"/>
  <c r="E103" i="40"/>
  <c r="M104" i="54"/>
  <c r="D103" i="40"/>
  <c r="L104" i="54"/>
  <c r="C103" i="40"/>
  <c r="N103" i="54"/>
  <c r="E102" i="40"/>
  <c r="M103" i="54"/>
  <c r="D102" i="40"/>
  <c r="L103" i="54"/>
  <c r="C102" i="40"/>
  <c r="N102" i="54"/>
  <c r="E101" i="40"/>
  <c r="M102" i="54"/>
  <c r="D101" i="40"/>
  <c r="L102" i="54"/>
  <c r="C101" i="40"/>
  <c r="N101" i="54"/>
  <c r="E100" i="40"/>
  <c r="M101" i="54"/>
  <c r="D100" i="40"/>
  <c r="L101" i="54"/>
  <c r="C100" i="40"/>
  <c r="N100" i="54"/>
  <c r="E99" i="40"/>
  <c r="M100" i="54"/>
  <c r="L100" i="54"/>
  <c r="C99" i="40"/>
  <c r="K88" i="54"/>
  <c r="J88" i="54"/>
  <c r="J98" i="54"/>
  <c r="I88" i="54"/>
  <c r="H88" i="54"/>
  <c r="G88" i="54"/>
  <c r="F88" i="54"/>
  <c r="F98" i="54"/>
  <c r="E88" i="54"/>
  <c r="D88" i="54"/>
  <c r="C88" i="54"/>
  <c r="N87" i="54"/>
  <c r="E86" i="40"/>
  <c r="M87" i="54"/>
  <c r="D86" i="40"/>
  <c r="L87" i="54"/>
  <c r="C86" i="40"/>
  <c r="N86" i="54"/>
  <c r="E85" i="40"/>
  <c r="M86" i="54"/>
  <c r="D85" i="40"/>
  <c r="L86" i="54"/>
  <c r="C85" i="40"/>
  <c r="N85" i="54"/>
  <c r="E84" i="40"/>
  <c r="M85" i="54"/>
  <c r="D84" i="40"/>
  <c r="L85" i="54"/>
  <c r="C84" i="40"/>
  <c r="N84" i="54"/>
  <c r="E83" i="40"/>
  <c r="M84" i="54"/>
  <c r="D83" i="40"/>
  <c r="L84" i="54"/>
  <c r="C83" i="40"/>
  <c r="K83" i="54"/>
  <c r="K98" i="54"/>
  <c r="J83" i="54"/>
  <c r="I83" i="54"/>
  <c r="I98" i="54"/>
  <c r="H83" i="54"/>
  <c r="H98" i="54"/>
  <c r="G83" i="54"/>
  <c r="G98" i="54"/>
  <c r="F83" i="54"/>
  <c r="E83" i="54"/>
  <c r="E98" i="54"/>
  <c r="E69" i="60"/>
  <c r="D83" i="54"/>
  <c r="D98" i="54"/>
  <c r="C83" i="54"/>
  <c r="N82" i="54"/>
  <c r="M82" i="54"/>
  <c r="D81" i="40"/>
  <c r="E47" i="80"/>
  <c r="L82" i="54"/>
  <c r="C81" i="40"/>
  <c r="D47" i="80"/>
  <c r="N81" i="54"/>
  <c r="E80" i="40"/>
  <c r="M81" i="54"/>
  <c r="L81" i="54"/>
  <c r="C80" i="40"/>
  <c r="N80" i="54"/>
  <c r="E79" i="40"/>
  <c r="M80" i="54"/>
  <c r="D79" i="40"/>
  <c r="L80" i="54"/>
  <c r="N79" i="54"/>
  <c r="M79" i="54"/>
  <c r="L79" i="54"/>
  <c r="C78" i="40"/>
  <c r="D44" i="80"/>
  <c r="N78" i="54"/>
  <c r="E77" i="40"/>
  <c r="M78" i="54"/>
  <c r="D77" i="40"/>
  <c r="L78" i="54"/>
  <c r="N77" i="54"/>
  <c r="E76" i="40"/>
  <c r="M77" i="54"/>
  <c r="D76" i="40"/>
  <c r="L77" i="54"/>
  <c r="C76" i="40"/>
  <c r="N76" i="54"/>
  <c r="M76" i="54"/>
  <c r="L76" i="54"/>
  <c r="C75" i="40"/>
  <c r="K74" i="54"/>
  <c r="J74" i="54"/>
  <c r="I74" i="54"/>
  <c r="H74" i="54"/>
  <c r="G74" i="54"/>
  <c r="F74" i="54"/>
  <c r="E74" i="54"/>
  <c r="D74" i="54"/>
  <c r="C74" i="54"/>
  <c r="N73" i="54"/>
  <c r="E72" i="40"/>
  <c r="M73" i="54"/>
  <c r="D72" i="40"/>
  <c r="L73" i="54"/>
  <c r="C72" i="40"/>
  <c r="N72" i="54"/>
  <c r="E71" i="40"/>
  <c r="M72" i="54"/>
  <c r="D71" i="40"/>
  <c r="L72" i="54"/>
  <c r="C71" i="40"/>
  <c r="N71" i="54"/>
  <c r="E70" i="40"/>
  <c r="M71" i="54"/>
  <c r="D70" i="40"/>
  <c r="L71" i="54"/>
  <c r="C70" i="40"/>
  <c r="N70" i="54"/>
  <c r="E69" i="40"/>
  <c r="M70" i="54"/>
  <c r="D69" i="40"/>
  <c r="L70" i="54"/>
  <c r="C69" i="40"/>
  <c r="N69" i="54"/>
  <c r="E68" i="40"/>
  <c r="M69" i="54"/>
  <c r="D68" i="40"/>
  <c r="L69" i="54"/>
  <c r="C68" i="40"/>
  <c r="N68" i="54"/>
  <c r="E67" i="40"/>
  <c r="M68" i="54"/>
  <c r="D67" i="40"/>
  <c r="L68" i="54"/>
  <c r="C67" i="40"/>
  <c r="N67" i="54"/>
  <c r="E66" i="40"/>
  <c r="M67" i="54"/>
  <c r="D66" i="40"/>
  <c r="L67" i="54"/>
  <c r="C66" i="40"/>
  <c r="N66" i="54"/>
  <c r="E65" i="40"/>
  <c r="M66" i="54"/>
  <c r="D65" i="40"/>
  <c r="L66" i="54"/>
  <c r="C65" i="40"/>
  <c r="N65" i="54"/>
  <c r="E64" i="40"/>
  <c r="M65" i="54"/>
  <c r="D64" i="40"/>
  <c r="L65" i="54"/>
  <c r="C64" i="40"/>
  <c r="N64" i="54"/>
  <c r="E63" i="40"/>
  <c r="M64" i="54"/>
  <c r="D63" i="40"/>
  <c r="L64" i="54"/>
  <c r="C63" i="40"/>
  <c r="N63" i="54"/>
  <c r="E62" i="40"/>
  <c r="M63" i="54"/>
  <c r="D62" i="40"/>
  <c r="L63" i="54"/>
  <c r="C62" i="40"/>
  <c r="N62" i="54"/>
  <c r="E61" i="40"/>
  <c r="M62" i="54"/>
  <c r="D61" i="40"/>
  <c r="L62" i="54"/>
  <c r="C61" i="40"/>
  <c r="N61" i="54"/>
  <c r="E60" i="40"/>
  <c r="M61" i="54"/>
  <c r="L61" i="54"/>
  <c r="C60" i="40"/>
  <c r="K60" i="54"/>
  <c r="J60" i="54"/>
  <c r="I60" i="54"/>
  <c r="H60" i="54"/>
  <c r="G60" i="54"/>
  <c r="F60" i="54"/>
  <c r="E60" i="54"/>
  <c r="D60" i="54"/>
  <c r="C60" i="54"/>
  <c r="N59" i="54"/>
  <c r="E58" i="40"/>
  <c r="M59" i="54"/>
  <c r="D58" i="40"/>
  <c r="L59" i="54"/>
  <c r="C58" i="40"/>
  <c r="N58" i="54"/>
  <c r="E57" i="40"/>
  <c r="M58" i="54"/>
  <c r="D57" i="40"/>
  <c r="L58" i="54"/>
  <c r="C57" i="40"/>
  <c r="N57" i="54"/>
  <c r="E56" i="40"/>
  <c r="M57" i="54"/>
  <c r="D56" i="40"/>
  <c r="L57" i="54"/>
  <c r="C56" i="40"/>
  <c r="N56" i="54"/>
  <c r="E55" i="40"/>
  <c r="M56" i="54"/>
  <c r="D55" i="40"/>
  <c r="L56" i="54"/>
  <c r="C55" i="40"/>
  <c r="N55" i="54"/>
  <c r="E54" i="40"/>
  <c r="M55" i="54"/>
  <c r="D54" i="40"/>
  <c r="L55" i="54"/>
  <c r="C54" i="40"/>
  <c r="N54" i="54"/>
  <c r="E53" i="40"/>
  <c r="M54" i="54"/>
  <c r="D53" i="40"/>
  <c r="L54" i="54"/>
  <c r="C53" i="40"/>
  <c r="N53" i="54"/>
  <c r="E52" i="40"/>
  <c r="M53" i="54"/>
  <c r="D52" i="40"/>
  <c r="L53" i="54"/>
  <c r="C52" i="40"/>
  <c r="N52" i="54"/>
  <c r="M52" i="54"/>
  <c r="D51" i="40"/>
  <c r="L52" i="54"/>
  <c r="L60" i="54"/>
  <c r="C59" i="40"/>
  <c r="K50" i="54"/>
  <c r="J50" i="54"/>
  <c r="I50" i="54"/>
  <c r="H50" i="54"/>
  <c r="H51" i="54"/>
  <c r="G50" i="54"/>
  <c r="F50" i="54"/>
  <c r="E50" i="54"/>
  <c r="D50" i="54"/>
  <c r="C50" i="54"/>
  <c r="N49" i="54"/>
  <c r="M49" i="54"/>
  <c r="D48" i="40"/>
  <c r="L49" i="54"/>
  <c r="C48" i="40"/>
  <c r="N48" i="54"/>
  <c r="M48" i="54"/>
  <c r="L48" i="54"/>
  <c r="C47" i="40"/>
  <c r="N47" i="54"/>
  <c r="E46" i="40"/>
  <c r="M47" i="54"/>
  <c r="L47" i="54"/>
  <c r="C46" i="40"/>
  <c r="N46" i="54"/>
  <c r="E45" i="40"/>
  <c r="M46" i="54"/>
  <c r="D45" i="40"/>
  <c r="L46" i="54"/>
  <c r="C45" i="40"/>
  <c r="N45" i="54"/>
  <c r="E44" i="40"/>
  <c r="M45" i="54"/>
  <c r="D44" i="40"/>
  <c r="L45" i="54"/>
  <c r="L50" i="54"/>
  <c r="C49" i="40"/>
  <c r="D15" i="80"/>
  <c r="K44" i="54"/>
  <c r="J44" i="54"/>
  <c r="I44" i="54"/>
  <c r="H44" i="54"/>
  <c r="G44" i="54"/>
  <c r="F44" i="54"/>
  <c r="F51" i="54"/>
  <c r="E44" i="54"/>
  <c r="D44" i="54"/>
  <c r="C44" i="54"/>
  <c r="N43" i="54"/>
  <c r="E42" i="40"/>
  <c r="M43" i="54"/>
  <c r="D42" i="40"/>
  <c r="L43" i="54"/>
  <c r="C42" i="40"/>
  <c r="N42" i="54"/>
  <c r="M42" i="54"/>
  <c r="D41" i="40"/>
  <c r="L42" i="54"/>
  <c r="C41" i="40"/>
  <c r="K41" i="54"/>
  <c r="J41" i="54"/>
  <c r="I41" i="54"/>
  <c r="H41" i="54"/>
  <c r="G41" i="54"/>
  <c r="F41" i="54"/>
  <c r="E41" i="54"/>
  <c r="D41" i="54"/>
  <c r="C41" i="54"/>
  <c r="N40" i="54"/>
  <c r="M40" i="54"/>
  <c r="D39" i="40"/>
  <c r="L40" i="54"/>
  <c r="C39" i="40"/>
  <c r="N39" i="54"/>
  <c r="E38" i="40"/>
  <c r="M39" i="54"/>
  <c r="D38" i="40"/>
  <c r="L39" i="54"/>
  <c r="C38" i="40"/>
  <c r="N38" i="54"/>
  <c r="E37" i="40"/>
  <c r="M38" i="54"/>
  <c r="D37" i="40"/>
  <c r="L38" i="54"/>
  <c r="C37" i="40"/>
  <c r="N37" i="54"/>
  <c r="E36" i="40"/>
  <c r="M37" i="54"/>
  <c r="D36" i="40"/>
  <c r="L37" i="54"/>
  <c r="C36" i="40"/>
  <c r="N36" i="54"/>
  <c r="E35" i="40"/>
  <c r="M36" i="54"/>
  <c r="D35" i="40"/>
  <c r="L36" i="54"/>
  <c r="C35" i="40"/>
  <c r="N35" i="54"/>
  <c r="E34" i="40"/>
  <c r="M35" i="54"/>
  <c r="D34" i="40"/>
  <c r="L35" i="54"/>
  <c r="C34" i="40"/>
  <c r="N34" i="54"/>
  <c r="M34" i="54"/>
  <c r="D33" i="40"/>
  <c r="L34" i="54"/>
  <c r="C33" i="40"/>
  <c r="K33" i="54"/>
  <c r="J33" i="54"/>
  <c r="I33" i="54"/>
  <c r="H33" i="54"/>
  <c r="G33" i="54"/>
  <c r="F33" i="54"/>
  <c r="E33" i="54"/>
  <c r="D33" i="54"/>
  <c r="C33" i="54"/>
  <c r="N32" i="54"/>
  <c r="E31" i="40"/>
  <c r="M32" i="54"/>
  <c r="D31" i="40"/>
  <c r="L32" i="54"/>
  <c r="L33" i="54"/>
  <c r="C32" i="40"/>
  <c r="D12" i="80"/>
  <c r="N31" i="54"/>
  <c r="E30" i="40"/>
  <c r="M31" i="54"/>
  <c r="M33" i="54"/>
  <c r="D32" i="40"/>
  <c r="E12" i="80"/>
  <c r="D30" i="40"/>
  <c r="L31" i="54"/>
  <c r="C30" i="40"/>
  <c r="K30" i="54"/>
  <c r="J30" i="54"/>
  <c r="I30" i="54"/>
  <c r="H30" i="54"/>
  <c r="G30" i="54"/>
  <c r="F30" i="54"/>
  <c r="E30" i="54"/>
  <c r="D30" i="54"/>
  <c r="C30" i="54"/>
  <c r="N29" i="54"/>
  <c r="E28" i="40"/>
  <c r="M29" i="54"/>
  <c r="D28" i="40"/>
  <c r="L29" i="54"/>
  <c r="C28" i="40"/>
  <c r="N28" i="54"/>
  <c r="E27" i="40"/>
  <c r="M28" i="54"/>
  <c r="D27" i="40"/>
  <c r="L28" i="54"/>
  <c r="N27" i="54"/>
  <c r="E26" i="40"/>
  <c r="M27" i="54"/>
  <c r="D26" i="40"/>
  <c r="L27" i="54"/>
  <c r="N26" i="54"/>
  <c r="E25" i="40"/>
  <c r="F10" i="80"/>
  <c r="M26" i="54"/>
  <c r="D25" i="40"/>
  <c r="E10" i="80"/>
  <c r="L26" i="54"/>
  <c r="C25" i="40"/>
  <c r="D10" i="80"/>
  <c r="K24" i="54"/>
  <c r="K25" i="54"/>
  <c r="J24" i="54"/>
  <c r="I24" i="54"/>
  <c r="H24" i="54"/>
  <c r="H25" i="54"/>
  <c r="G24" i="54"/>
  <c r="G25" i="54"/>
  <c r="F24" i="54"/>
  <c r="E24" i="54"/>
  <c r="D24" i="54"/>
  <c r="D25" i="54"/>
  <c r="C24" i="54"/>
  <c r="N23" i="54"/>
  <c r="E22" i="40"/>
  <c r="M23" i="54"/>
  <c r="D22" i="40"/>
  <c r="L23" i="54"/>
  <c r="C22" i="40"/>
  <c r="N22" i="54"/>
  <c r="E21" i="40"/>
  <c r="M22" i="54"/>
  <c r="D21" i="40"/>
  <c r="L22" i="54"/>
  <c r="C21" i="40"/>
  <c r="N21" i="54"/>
  <c r="M21" i="54"/>
  <c r="D20" i="40"/>
  <c r="L21" i="54"/>
  <c r="C20" i="40"/>
  <c r="K20" i="54"/>
  <c r="J20" i="54"/>
  <c r="J25" i="54"/>
  <c r="I20" i="54"/>
  <c r="I25" i="54"/>
  <c r="H20" i="54"/>
  <c r="G20" i="54"/>
  <c r="F20" i="54"/>
  <c r="F25" i="54"/>
  <c r="E20" i="54"/>
  <c r="D20" i="54"/>
  <c r="C20" i="54"/>
  <c r="C25" i="54"/>
  <c r="N19" i="54"/>
  <c r="E18" i="40"/>
  <c r="M19" i="54"/>
  <c r="D18" i="40"/>
  <c r="L19" i="54"/>
  <c r="C18" i="40"/>
  <c r="N18" i="54"/>
  <c r="E17" i="40"/>
  <c r="M18" i="54"/>
  <c r="D17" i="40"/>
  <c r="L18" i="54"/>
  <c r="C17" i="40"/>
  <c r="N17" i="54"/>
  <c r="E16" i="40"/>
  <c r="M17" i="54"/>
  <c r="D16" i="40"/>
  <c r="L17" i="54"/>
  <c r="C16" i="40"/>
  <c r="N16" i="54"/>
  <c r="E15" i="40"/>
  <c r="M16" i="54"/>
  <c r="D15" i="40"/>
  <c r="L16" i="54"/>
  <c r="C15" i="40"/>
  <c r="N15" i="54"/>
  <c r="E14" i="40"/>
  <c r="M15" i="54"/>
  <c r="D14" i="40"/>
  <c r="L15" i="54"/>
  <c r="C14" i="40"/>
  <c r="N14" i="54"/>
  <c r="E13" i="40"/>
  <c r="M14" i="54"/>
  <c r="D13" i="40"/>
  <c r="L14" i="54"/>
  <c r="C13" i="40"/>
  <c r="N13" i="54"/>
  <c r="M13" i="54"/>
  <c r="D12" i="40"/>
  <c r="L13" i="54"/>
  <c r="C12" i="40"/>
  <c r="N12" i="54"/>
  <c r="E11" i="40"/>
  <c r="M12" i="54"/>
  <c r="D11" i="40"/>
  <c r="L12" i="54"/>
  <c r="N11" i="54"/>
  <c r="E10" i="40"/>
  <c r="M11" i="54"/>
  <c r="D10" i="40"/>
  <c r="L11" i="54"/>
  <c r="C10" i="40"/>
  <c r="N10" i="54"/>
  <c r="E9" i="40"/>
  <c r="M10" i="54"/>
  <c r="L10" i="54"/>
  <c r="C9" i="40"/>
  <c r="N9" i="54"/>
  <c r="E8" i="40"/>
  <c r="M9" i="54"/>
  <c r="D8" i="40"/>
  <c r="L9" i="54"/>
  <c r="N8" i="54"/>
  <c r="E7" i="40"/>
  <c r="M8" i="54"/>
  <c r="D7" i="40"/>
  <c r="L8" i="54"/>
  <c r="C7" i="40"/>
  <c r="N7" i="54"/>
  <c r="M7" i="54"/>
  <c r="D6" i="40"/>
  <c r="L7" i="54"/>
  <c r="C6" i="40"/>
  <c r="K122" i="53"/>
  <c r="J122" i="53"/>
  <c r="I122" i="53"/>
  <c r="H122" i="53"/>
  <c r="G122" i="53"/>
  <c r="F122" i="53"/>
  <c r="E122" i="53"/>
  <c r="D122" i="53"/>
  <c r="C122" i="53"/>
  <c r="N114" i="53"/>
  <c r="E113" i="58"/>
  <c r="M114" i="53"/>
  <c r="D113" i="58"/>
  <c r="L114" i="53"/>
  <c r="C113" i="58"/>
  <c r="N113" i="53"/>
  <c r="E112" i="58"/>
  <c r="M113" i="53"/>
  <c r="D112" i="58"/>
  <c r="L113" i="53"/>
  <c r="C112" i="58"/>
  <c r="N112" i="53"/>
  <c r="E111" i="58"/>
  <c r="M112" i="53"/>
  <c r="D111" i="58"/>
  <c r="L112" i="53"/>
  <c r="C111" i="58"/>
  <c r="N111" i="53"/>
  <c r="E110" i="58"/>
  <c r="M111" i="53"/>
  <c r="D110" i="58"/>
  <c r="L111" i="53"/>
  <c r="C110" i="58"/>
  <c r="N110" i="53"/>
  <c r="E109" i="58"/>
  <c r="M110" i="53"/>
  <c r="D109" i="58"/>
  <c r="L110" i="53"/>
  <c r="C109" i="58"/>
  <c r="N109" i="53"/>
  <c r="E108" i="58"/>
  <c r="M109" i="53"/>
  <c r="D108" i="58"/>
  <c r="L109" i="53"/>
  <c r="C108" i="58"/>
  <c r="N108" i="53"/>
  <c r="E107" i="58"/>
  <c r="M108" i="53"/>
  <c r="D107" i="58"/>
  <c r="L108" i="53"/>
  <c r="C107" i="58"/>
  <c r="N107" i="53"/>
  <c r="M107" i="53"/>
  <c r="D106" i="58"/>
  <c r="L107" i="53"/>
  <c r="C106" i="58"/>
  <c r="N106" i="53"/>
  <c r="E105" i="58"/>
  <c r="M106" i="53"/>
  <c r="D105" i="58"/>
  <c r="L106" i="53"/>
  <c r="C105" i="58"/>
  <c r="N105" i="53"/>
  <c r="E104" i="58"/>
  <c r="M105" i="53"/>
  <c r="D104" i="58"/>
  <c r="L105" i="53"/>
  <c r="C104" i="58"/>
  <c r="N104" i="53"/>
  <c r="E103" i="58"/>
  <c r="M104" i="53"/>
  <c r="D103" i="58"/>
  <c r="L104" i="53"/>
  <c r="C103" i="58"/>
  <c r="N103" i="53"/>
  <c r="E102" i="58"/>
  <c r="M103" i="53"/>
  <c r="D102" i="58"/>
  <c r="L103" i="53"/>
  <c r="C102" i="58"/>
  <c r="N102" i="53"/>
  <c r="E101" i="58"/>
  <c r="M102" i="53"/>
  <c r="D101" i="58"/>
  <c r="L102" i="53"/>
  <c r="C101" i="58"/>
  <c r="N101" i="53"/>
  <c r="E100" i="58"/>
  <c r="M101" i="53"/>
  <c r="D100" i="58"/>
  <c r="L101" i="53"/>
  <c r="C100" i="58"/>
  <c r="N100" i="53"/>
  <c r="E99" i="58"/>
  <c r="M100" i="53"/>
  <c r="D99" i="58"/>
  <c r="L100" i="53"/>
  <c r="K88" i="53"/>
  <c r="J88" i="53"/>
  <c r="I88" i="53"/>
  <c r="I98" i="53"/>
  <c r="H88" i="53"/>
  <c r="G88" i="53"/>
  <c r="F88" i="53"/>
  <c r="E88" i="53"/>
  <c r="E98" i="53"/>
  <c r="D88" i="53"/>
  <c r="C88" i="53"/>
  <c r="C98" i="53"/>
  <c r="N87" i="53"/>
  <c r="E86" i="58"/>
  <c r="M87" i="53"/>
  <c r="D86" i="58"/>
  <c r="L87" i="53"/>
  <c r="C86" i="58"/>
  <c r="N86" i="53"/>
  <c r="E85" i="58"/>
  <c r="M86" i="53"/>
  <c r="D85" i="58"/>
  <c r="L86" i="53"/>
  <c r="C85" i="58"/>
  <c r="N85" i="53"/>
  <c r="E84" i="58"/>
  <c r="M85" i="53"/>
  <c r="D84" i="58"/>
  <c r="L85" i="53"/>
  <c r="C84" i="58"/>
  <c r="N84" i="53"/>
  <c r="M84" i="53"/>
  <c r="D83" i="58"/>
  <c r="L84" i="53"/>
  <c r="K83" i="53"/>
  <c r="K98" i="53"/>
  <c r="J83" i="53"/>
  <c r="J98" i="53"/>
  <c r="I83" i="53"/>
  <c r="H83" i="53"/>
  <c r="H98" i="53"/>
  <c r="G83" i="53"/>
  <c r="G98" i="53"/>
  <c r="F83" i="53"/>
  <c r="F98" i="53"/>
  <c r="D83" i="53"/>
  <c r="D98" i="53"/>
  <c r="D69" i="59"/>
  <c r="C83" i="53"/>
  <c r="N82" i="53"/>
  <c r="M82" i="53"/>
  <c r="L82" i="53"/>
  <c r="C81" i="58"/>
  <c r="N81" i="53"/>
  <c r="E80" i="58"/>
  <c r="M81" i="53"/>
  <c r="D80" i="58"/>
  <c r="L81" i="53"/>
  <c r="C80" i="58"/>
  <c r="N80" i="53"/>
  <c r="E79" i="58"/>
  <c r="M80" i="53"/>
  <c r="D79" i="58"/>
  <c r="L80" i="53"/>
  <c r="C79" i="58"/>
  <c r="N79" i="53"/>
  <c r="M79" i="53"/>
  <c r="D78" i="58"/>
  <c r="L79" i="53"/>
  <c r="C78" i="58"/>
  <c r="N78" i="53"/>
  <c r="E77" i="58"/>
  <c r="M78" i="53"/>
  <c r="D77" i="58"/>
  <c r="L78" i="53"/>
  <c r="C77" i="58"/>
  <c r="N77" i="53"/>
  <c r="E76" i="58"/>
  <c r="M77" i="53"/>
  <c r="L77" i="53"/>
  <c r="C76" i="58"/>
  <c r="N76" i="53"/>
  <c r="M76" i="53"/>
  <c r="D75" i="58"/>
  <c r="L76" i="53"/>
  <c r="K74" i="53"/>
  <c r="J74" i="53"/>
  <c r="I74" i="53"/>
  <c r="H74" i="53"/>
  <c r="G74" i="53"/>
  <c r="F74" i="53"/>
  <c r="E74" i="53"/>
  <c r="D74" i="53"/>
  <c r="C74" i="53"/>
  <c r="N73" i="53"/>
  <c r="E72" i="58"/>
  <c r="M73" i="53"/>
  <c r="D72" i="58"/>
  <c r="L73" i="53"/>
  <c r="C72" i="58"/>
  <c r="N72" i="53"/>
  <c r="E71" i="58"/>
  <c r="M72" i="53"/>
  <c r="D71" i="58"/>
  <c r="L72" i="53"/>
  <c r="C71" i="58"/>
  <c r="N71" i="53"/>
  <c r="E70" i="58"/>
  <c r="M71" i="53"/>
  <c r="D70" i="58"/>
  <c r="L71" i="53"/>
  <c r="C70" i="58"/>
  <c r="N70" i="53"/>
  <c r="E69" i="58"/>
  <c r="M70" i="53"/>
  <c r="D69" i="58"/>
  <c r="L70" i="53"/>
  <c r="C69" i="58"/>
  <c r="N69" i="53"/>
  <c r="E68" i="58"/>
  <c r="M69" i="53"/>
  <c r="D68" i="58"/>
  <c r="L69" i="53"/>
  <c r="C68" i="58"/>
  <c r="N68" i="53"/>
  <c r="E67" i="58"/>
  <c r="M68" i="53"/>
  <c r="D67" i="58"/>
  <c r="L68" i="53"/>
  <c r="C67" i="58"/>
  <c r="N67" i="53"/>
  <c r="E66" i="58"/>
  <c r="M67" i="53"/>
  <c r="D66" i="58"/>
  <c r="L67" i="53"/>
  <c r="C66" i="58"/>
  <c r="N66" i="53"/>
  <c r="E65" i="58"/>
  <c r="M66" i="53"/>
  <c r="D65" i="58"/>
  <c r="L66" i="53"/>
  <c r="C65" i="58"/>
  <c r="N65" i="53"/>
  <c r="E64" i="58"/>
  <c r="M65" i="53"/>
  <c r="D64" i="58"/>
  <c r="L65" i="53"/>
  <c r="C64" i="58"/>
  <c r="N64" i="53"/>
  <c r="E63" i="58"/>
  <c r="M64" i="53"/>
  <c r="D63" i="58"/>
  <c r="L64" i="53"/>
  <c r="C63" i="58"/>
  <c r="N63" i="53"/>
  <c r="E62" i="58"/>
  <c r="M63" i="53"/>
  <c r="D62" i="58"/>
  <c r="L63" i="53"/>
  <c r="C62" i="58"/>
  <c r="N62" i="53"/>
  <c r="E61" i="58"/>
  <c r="M62" i="53"/>
  <c r="D61" i="58"/>
  <c r="L62" i="53"/>
  <c r="C61" i="58"/>
  <c r="N61" i="53"/>
  <c r="E60" i="58"/>
  <c r="M61" i="53"/>
  <c r="L61" i="53"/>
  <c r="C60" i="58"/>
  <c r="K60" i="53"/>
  <c r="J60" i="53"/>
  <c r="I60" i="53"/>
  <c r="H60" i="53"/>
  <c r="G60" i="53"/>
  <c r="F60" i="53"/>
  <c r="E60" i="53"/>
  <c r="D60" i="53"/>
  <c r="C60" i="53"/>
  <c r="N59" i="53"/>
  <c r="E58" i="58"/>
  <c r="M59" i="53"/>
  <c r="D58" i="58"/>
  <c r="L59" i="53"/>
  <c r="C58" i="58"/>
  <c r="N58" i="53"/>
  <c r="E57" i="58"/>
  <c r="M58" i="53"/>
  <c r="D57" i="58"/>
  <c r="L58" i="53"/>
  <c r="C57" i="58"/>
  <c r="N57" i="53"/>
  <c r="E56" i="58"/>
  <c r="M57" i="53"/>
  <c r="D56" i="58"/>
  <c r="L57" i="53"/>
  <c r="C56" i="58"/>
  <c r="N56" i="53"/>
  <c r="E55" i="58"/>
  <c r="M56" i="53"/>
  <c r="D55" i="58"/>
  <c r="L56" i="53"/>
  <c r="C55" i="58"/>
  <c r="N55" i="53"/>
  <c r="E54" i="58"/>
  <c r="M55" i="53"/>
  <c r="D54" i="58"/>
  <c r="L55" i="53"/>
  <c r="C54" i="58"/>
  <c r="N54" i="53"/>
  <c r="E53" i="58"/>
  <c r="M54" i="53"/>
  <c r="D53" i="58"/>
  <c r="L54" i="53"/>
  <c r="C53" i="58"/>
  <c r="N53" i="53"/>
  <c r="E52" i="58"/>
  <c r="M53" i="53"/>
  <c r="D52" i="58"/>
  <c r="L53" i="53"/>
  <c r="N52" i="53"/>
  <c r="M52" i="53"/>
  <c r="D51" i="58"/>
  <c r="L52" i="53"/>
  <c r="K50" i="53"/>
  <c r="J50" i="53"/>
  <c r="I50" i="53"/>
  <c r="H50" i="53"/>
  <c r="G50" i="53"/>
  <c r="F50" i="53"/>
  <c r="E50" i="53"/>
  <c r="E51" i="53"/>
  <c r="D50" i="53"/>
  <c r="C50" i="53"/>
  <c r="N49" i="53"/>
  <c r="E48" i="58"/>
  <c r="M49" i="53"/>
  <c r="L49" i="53"/>
  <c r="C48" i="58"/>
  <c r="N48" i="53"/>
  <c r="E47" i="58"/>
  <c r="M48" i="53"/>
  <c r="D47" i="58"/>
  <c r="L48" i="53"/>
  <c r="C47" i="58"/>
  <c r="N47" i="53"/>
  <c r="E46" i="58"/>
  <c r="M47" i="53"/>
  <c r="D46" i="58"/>
  <c r="L47" i="53"/>
  <c r="C46" i="58"/>
  <c r="N46" i="53"/>
  <c r="E45" i="58"/>
  <c r="M46" i="53"/>
  <c r="D45" i="58"/>
  <c r="L46" i="53"/>
  <c r="C45" i="58"/>
  <c r="N45" i="53"/>
  <c r="M45" i="53"/>
  <c r="D44" i="58"/>
  <c r="L45" i="53"/>
  <c r="K44" i="53"/>
  <c r="J44" i="53"/>
  <c r="I44" i="53"/>
  <c r="I51" i="53"/>
  <c r="H44" i="53"/>
  <c r="G44" i="53"/>
  <c r="F44" i="53"/>
  <c r="E44" i="53"/>
  <c r="D44" i="53"/>
  <c r="C44" i="53"/>
  <c r="N43" i="53"/>
  <c r="E42" i="58"/>
  <c r="M43" i="53"/>
  <c r="D42" i="58"/>
  <c r="L43" i="53"/>
  <c r="C42" i="58"/>
  <c r="N42" i="53"/>
  <c r="E41" i="58"/>
  <c r="M42" i="53"/>
  <c r="D41" i="58"/>
  <c r="L42" i="53"/>
  <c r="C41" i="58"/>
  <c r="K41" i="53"/>
  <c r="J41" i="53"/>
  <c r="I41" i="53"/>
  <c r="H41" i="53"/>
  <c r="G41" i="53"/>
  <c r="F41" i="53"/>
  <c r="E41" i="53"/>
  <c r="D41" i="53"/>
  <c r="C41" i="53"/>
  <c r="N40" i="53"/>
  <c r="E39" i="58"/>
  <c r="M40" i="53"/>
  <c r="D39" i="58"/>
  <c r="L40" i="53"/>
  <c r="C39" i="58"/>
  <c r="N39" i="53"/>
  <c r="E38" i="58"/>
  <c r="M39" i="53"/>
  <c r="D38" i="58"/>
  <c r="L39" i="53"/>
  <c r="C38" i="58"/>
  <c r="N38" i="53"/>
  <c r="E37" i="58"/>
  <c r="M38" i="53"/>
  <c r="D37" i="58"/>
  <c r="L38" i="53"/>
  <c r="C37" i="58"/>
  <c r="N37" i="53"/>
  <c r="E36" i="58"/>
  <c r="M37" i="53"/>
  <c r="D36" i="58"/>
  <c r="L37" i="53"/>
  <c r="C36" i="58"/>
  <c r="N36" i="53"/>
  <c r="E35" i="58"/>
  <c r="M36" i="53"/>
  <c r="D35" i="58"/>
  <c r="L36" i="53"/>
  <c r="C35" i="58"/>
  <c r="N35" i="53"/>
  <c r="E34" i="58"/>
  <c r="M35" i="53"/>
  <c r="D34" i="58"/>
  <c r="L35" i="53"/>
  <c r="C34" i="58"/>
  <c r="N34" i="53"/>
  <c r="E33" i="58"/>
  <c r="M34" i="53"/>
  <c r="D33" i="58"/>
  <c r="L34" i="53"/>
  <c r="C33" i="58"/>
  <c r="K33" i="53"/>
  <c r="J33" i="53"/>
  <c r="I33" i="53"/>
  <c r="H33" i="53"/>
  <c r="G33" i="53"/>
  <c r="F33" i="53"/>
  <c r="E33" i="53"/>
  <c r="D33" i="53"/>
  <c r="C33" i="53"/>
  <c r="N32" i="53"/>
  <c r="M32" i="53"/>
  <c r="D31" i="58"/>
  <c r="L32" i="53"/>
  <c r="C31" i="58"/>
  <c r="N31" i="53"/>
  <c r="M31" i="53"/>
  <c r="D30" i="58"/>
  <c r="L31" i="53"/>
  <c r="C30" i="58"/>
  <c r="K30" i="53"/>
  <c r="J30" i="53"/>
  <c r="I30" i="53"/>
  <c r="H30" i="53"/>
  <c r="G30" i="53"/>
  <c r="F30" i="53"/>
  <c r="E30" i="53"/>
  <c r="D30" i="53"/>
  <c r="C30" i="53"/>
  <c r="N29" i="53"/>
  <c r="E28" i="58"/>
  <c r="M29" i="53"/>
  <c r="D28" i="58"/>
  <c r="L29" i="53"/>
  <c r="C28" i="58"/>
  <c r="N28" i="53"/>
  <c r="E27" i="58"/>
  <c r="M28" i="53"/>
  <c r="L28" i="53"/>
  <c r="C27" i="58"/>
  <c r="N27" i="53"/>
  <c r="E26" i="58"/>
  <c r="M27" i="53"/>
  <c r="M30" i="53"/>
  <c r="L27" i="53"/>
  <c r="C26" i="58"/>
  <c r="N26" i="53"/>
  <c r="M26" i="53"/>
  <c r="D25" i="58"/>
  <c r="E10" i="79"/>
  <c r="L26" i="53"/>
  <c r="C25" i="58"/>
  <c r="D10" i="79"/>
  <c r="K24" i="53"/>
  <c r="J24" i="53"/>
  <c r="I24" i="53"/>
  <c r="I25" i="53"/>
  <c r="I75" i="53"/>
  <c r="I68" i="59"/>
  <c r="H24" i="53"/>
  <c r="G24" i="53"/>
  <c r="F24" i="53"/>
  <c r="E24" i="53"/>
  <c r="E25" i="53"/>
  <c r="D24" i="53"/>
  <c r="C24" i="53"/>
  <c r="N23" i="53"/>
  <c r="E22" i="58"/>
  <c r="M23" i="53"/>
  <c r="D22" i="58"/>
  <c r="L23" i="53"/>
  <c r="C22" i="58"/>
  <c r="N22" i="53"/>
  <c r="E21" i="58"/>
  <c r="M22" i="53"/>
  <c r="D21" i="58"/>
  <c r="L22" i="53"/>
  <c r="N21" i="53"/>
  <c r="E20" i="58"/>
  <c r="N24" i="53"/>
  <c r="M21" i="53"/>
  <c r="D20" i="58"/>
  <c r="L21" i="53"/>
  <c r="C20" i="58"/>
  <c r="K20" i="53"/>
  <c r="K25" i="53"/>
  <c r="J20" i="53"/>
  <c r="J25" i="53"/>
  <c r="I20" i="53"/>
  <c r="H20" i="53"/>
  <c r="G20" i="53"/>
  <c r="G25" i="53"/>
  <c r="F20" i="53"/>
  <c r="E20" i="53"/>
  <c r="D20" i="53"/>
  <c r="D25" i="53"/>
  <c r="C20" i="53"/>
  <c r="C25" i="53"/>
  <c r="N19" i="53"/>
  <c r="E18" i="58"/>
  <c r="M19" i="53"/>
  <c r="D18" i="58"/>
  <c r="L19" i="53"/>
  <c r="C18" i="58"/>
  <c r="N18" i="53"/>
  <c r="E17" i="58"/>
  <c r="M18" i="53"/>
  <c r="D17" i="58"/>
  <c r="L18" i="53"/>
  <c r="N17" i="53"/>
  <c r="E16" i="58"/>
  <c r="M17" i="53"/>
  <c r="D16" i="58"/>
  <c r="L17" i="53"/>
  <c r="C16" i="58"/>
  <c r="N16" i="53"/>
  <c r="E15" i="58"/>
  <c r="M16" i="53"/>
  <c r="D15" i="58"/>
  <c r="L16" i="53"/>
  <c r="C15" i="58"/>
  <c r="N15" i="53"/>
  <c r="E14" i="58"/>
  <c r="M15" i="53"/>
  <c r="D14" i="58"/>
  <c r="L15" i="53"/>
  <c r="C14" i="58"/>
  <c r="N14" i="53"/>
  <c r="E13" i="58"/>
  <c r="M14" i="53"/>
  <c r="D13" i="58"/>
  <c r="L14" i="53"/>
  <c r="C13" i="58"/>
  <c r="N13" i="53"/>
  <c r="E12" i="58"/>
  <c r="M13" i="53"/>
  <c r="D12" i="58"/>
  <c r="L13" i="53"/>
  <c r="C12" i="58"/>
  <c r="N12" i="53"/>
  <c r="E11" i="58"/>
  <c r="M12" i="53"/>
  <c r="D11" i="58"/>
  <c r="L12" i="53"/>
  <c r="C11" i="58"/>
  <c r="N11" i="53"/>
  <c r="E10" i="58"/>
  <c r="M11" i="53"/>
  <c r="D10" i="58"/>
  <c r="L11" i="53"/>
  <c r="C10" i="58"/>
  <c r="N10" i="53"/>
  <c r="E9" i="58"/>
  <c r="M10" i="53"/>
  <c r="D9" i="58"/>
  <c r="L10" i="53"/>
  <c r="C9" i="58"/>
  <c r="N9" i="53"/>
  <c r="E8" i="58"/>
  <c r="M9" i="53"/>
  <c r="D8" i="58"/>
  <c r="L9" i="53"/>
  <c r="C8" i="58"/>
  <c r="N8" i="53"/>
  <c r="E7" i="58"/>
  <c r="M8" i="53"/>
  <c r="D7" i="58"/>
  <c r="L8" i="53"/>
  <c r="C7" i="58"/>
  <c r="N7" i="53"/>
  <c r="E6" i="58"/>
  <c r="M7" i="53"/>
  <c r="L7" i="53"/>
  <c r="C6" i="58"/>
  <c r="N114" i="37"/>
  <c r="E113" i="55"/>
  <c r="M114" i="37"/>
  <c r="D113" i="55"/>
  <c r="L114" i="37"/>
  <c r="C113" i="55"/>
  <c r="N113" i="37"/>
  <c r="E112" i="55"/>
  <c r="M113" i="37"/>
  <c r="D112" i="55"/>
  <c r="L113" i="37"/>
  <c r="C112" i="55"/>
  <c r="N112" i="37"/>
  <c r="E111" i="55"/>
  <c r="M112" i="37"/>
  <c r="D111" i="55"/>
  <c r="L112" i="37"/>
  <c r="C111" i="55"/>
  <c r="N111" i="37"/>
  <c r="E110" i="55"/>
  <c r="M111" i="37"/>
  <c r="D110" i="55"/>
  <c r="L111" i="37"/>
  <c r="C110" i="55"/>
  <c r="N110" i="37"/>
  <c r="E109" i="55"/>
  <c r="M110" i="37"/>
  <c r="D109" i="55"/>
  <c r="L110" i="37"/>
  <c r="C109" i="55"/>
  <c r="N109" i="37"/>
  <c r="E108" i="55"/>
  <c r="M109" i="37"/>
  <c r="D108" i="55"/>
  <c r="L109" i="37"/>
  <c r="C108" i="55"/>
  <c r="N108" i="37"/>
  <c r="E107" i="55"/>
  <c r="M108" i="37"/>
  <c r="D107" i="55"/>
  <c r="L108" i="37"/>
  <c r="C107" i="55"/>
  <c r="N107" i="37"/>
  <c r="E106" i="55"/>
  <c r="E106" i="39"/>
  <c r="M107" i="37"/>
  <c r="D106" i="55"/>
  <c r="L107" i="37"/>
  <c r="C106" i="55"/>
  <c r="C106" i="39"/>
  <c r="N106" i="37"/>
  <c r="E105" i="55"/>
  <c r="M106" i="37"/>
  <c r="D105" i="55"/>
  <c r="L106" i="37"/>
  <c r="C105" i="55"/>
  <c r="N105" i="37"/>
  <c r="E104" i="55"/>
  <c r="M105" i="37"/>
  <c r="D104" i="55"/>
  <c r="L105" i="37"/>
  <c r="C104" i="55"/>
  <c r="N104" i="37"/>
  <c r="E103" i="55"/>
  <c r="M104" i="37"/>
  <c r="D103" i="55"/>
  <c r="L104" i="37"/>
  <c r="C103" i="55"/>
  <c r="N103" i="37"/>
  <c r="E102" i="55"/>
  <c r="M103" i="37"/>
  <c r="D102" i="55"/>
  <c r="L103" i="37"/>
  <c r="C102" i="55"/>
  <c r="N102" i="37"/>
  <c r="E101" i="55"/>
  <c r="M102" i="37"/>
  <c r="D101" i="55"/>
  <c r="L102" i="37"/>
  <c r="C101" i="55"/>
  <c r="N101" i="37"/>
  <c r="E100" i="55"/>
  <c r="M101" i="37"/>
  <c r="D100" i="55"/>
  <c r="D100" i="39"/>
  <c r="L101" i="37"/>
  <c r="C100" i="55"/>
  <c r="N100" i="37"/>
  <c r="M100" i="37"/>
  <c r="D99" i="55"/>
  <c r="L100" i="37"/>
  <c r="N87" i="37"/>
  <c r="E86" i="55"/>
  <c r="F52" i="78"/>
  <c r="M87" i="37"/>
  <c r="D86" i="55"/>
  <c r="E52" i="78"/>
  <c r="L87" i="37"/>
  <c r="C86" i="55"/>
  <c r="D52" i="78"/>
  <c r="N86" i="37"/>
  <c r="E85" i="55"/>
  <c r="F51" i="78"/>
  <c r="M86" i="37"/>
  <c r="D85" i="55"/>
  <c r="E51" i="78"/>
  <c r="L86" i="37"/>
  <c r="N85" i="37"/>
  <c r="E84" i="55"/>
  <c r="F50" i="78"/>
  <c r="M85" i="37"/>
  <c r="D84" i="55"/>
  <c r="E50" i="78"/>
  <c r="L85" i="37"/>
  <c r="C84" i="55"/>
  <c r="D50" i="78"/>
  <c r="N84" i="37"/>
  <c r="N88" i="37"/>
  <c r="M84" i="37"/>
  <c r="D83" i="55"/>
  <c r="E49" i="78"/>
  <c r="L84" i="37"/>
  <c r="C83" i="55"/>
  <c r="D49" i="78"/>
  <c r="N82" i="37"/>
  <c r="E81" i="55"/>
  <c r="F47" i="78"/>
  <c r="M82" i="37"/>
  <c r="D81" i="55"/>
  <c r="E47" i="78"/>
  <c r="L82" i="37"/>
  <c r="N81" i="37"/>
  <c r="E80" i="55"/>
  <c r="F46" i="78"/>
  <c r="M81" i="37"/>
  <c r="L81" i="37"/>
  <c r="C80" i="55"/>
  <c r="D46" i="78"/>
  <c r="N80" i="37"/>
  <c r="E79" i="55"/>
  <c r="F45" i="78"/>
  <c r="M80" i="37"/>
  <c r="D79" i="55"/>
  <c r="E45" i="78"/>
  <c r="L80" i="37"/>
  <c r="C79" i="55"/>
  <c r="D45" i="78"/>
  <c r="N79" i="37"/>
  <c r="E78" i="55"/>
  <c r="F44" i="78"/>
  <c r="M79" i="37"/>
  <c r="D78" i="55"/>
  <c r="E44" i="78"/>
  <c r="L79" i="37"/>
  <c r="C78" i="55"/>
  <c r="D44" i="78"/>
  <c r="N78" i="37"/>
  <c r="E77" i="55"/>
  <c r="F43" i="78"/>
  <c r="M78" i="37"/>
  <c r="D77" i="55"/>
  <c r="E43" i="78"/>
  <c r="L78" i="37"/>
  <c r="C77" i="55"/>
  <c r="N77" i="37"/>
  <c r="E76" i="55"/>
  <c r="F42" i="78"/>
  <c r="M77" i="37"/>
  <c r="D76" i="55"/>
  <c r="E42" i="78"/>
  <c r="L77" i="37"/>
  <c r="C76" i="55"/>
  <c r="D42" i="78"/>
  <c r="N76" i="37"/>
  <c r="E75" i="55"/>
  <c r="F41" i="78"/>
  <c r="M76" i="37"/>
  <c r="D75" i="55"/>
  <c r="E41" i="78"/>
  <c r="L76" i="37"/>
  <c r="N73" i="37"/>
  <c r="E72" i="55"/>
  <c r="M73" i="37"/>
  <c r="D72" i="55"/>
  <c r="L73" i="37"/>
  <c r="C72" i="55"/>
  <c r="N72" i="37"/>
  <c r="E71" i="55"/>
  <c r="M72" i="37"/>
  <c r="D71" i="55"/>
  <c r="L72" i="37"/>
  <c r="C71" i="55"/>
  <c r="C71" i="39"/>
  <c r="N71" i="37"/>
  <c r="E70" i="55"/>
  <c r="M71" i="37"/>
  <c r="D70" i="55"/>
  <c r="L71" i="37"/>
  <c r="C70" i="55"/>
  <c r="N70" i="37"/>
  <c r="E69" i="55"/>
  <c r="M70" i="37"/>
  <c r="D69" i="55"/>
  <c r="L70" i="37"/>
  <c r="C69" i="55"/>
  <c r="N69" i="37"/>
  <c r="E68" i="55"/>
  <c r="M69" i="37"/>
  <c r="D68" i="55"/>
  <c r="L69" i="37"/>
  <c r="C68" i="55"/>
  <c r="N68" i="37"/>
  <c r="E67" i="55"/>
  <c r="M68" i="37"/>
  <c r="D67" i="55"/>
  <c r="L68" i="37"/>
  <c r="C67" i="55"/>
  <c r="N67" i="37"/>
  <c r="E66" i="55"/>
  <c r="M67" i="37"/>
  <c r="D66" i="55"/>
  <c r="L67" i="37"/>
  <c r="C66" i="55"/>
  <c r="N66" i="37"/>
  <c r="E65" i="55"/>
  <c r="M66" i="37"/>
  <c r="D65" i="55"/>
  <c r="L66" i="37"/>
  <c r="C65" i="55"/>
  <c r="N65" i="37"/>
  <c r="E64" i="55"/>
  <c r="M65" i="37"/>
  <c r="D64" i="55"/>
  <c r="D64" i="39"/>
  <c r="L65" i="37"/>
  <c r="C64" i="55"/>
  <c r="N64" i="37"/>
  <c r="E63" i="55"/>
  <c r="M64" i="37"/>
  <c r="D63" i="55"/>
  <c r="L64" i="37"/>
  <c r="C63" i="55"/>
  <c r="N63" i="37"/>
  <c r="E62" i="55"/>
  <c r="M63" i="37"/>
  <c r="D62" i="55"/>
  <c r="L63" i="37"/>
  <c r="C62" i="55"/>
  <c r="N62" i="37"/>
  <c r="E61" i="55"/>
  <c r="M62" i="37"/>
  <c r="D61" i="55"/>
  <c r="L62" i="37"/>
  <c r="C61" i="55"/>
  <c r="N61" i="37"/>
  <c r="E60" i="55"/>
  <c r="M61" i="37"/>
  <c r="M74" i="37"/>
  <c r="D73" i="55"/>
  <c r="L61" i="37"/>
  <c r="C60" i="55"/>
  <c r="N59" i="37"/>
  <c r="E58" i="55"/>
  <c r="M59" i="37"/>
  <c r="D58" i="55"/>
  <c r="L59" i="37"/>
  <c r="C58" i="55"/>
  <c r="D24" i="78"/>
  <c r="D25" i="78"/>
  <c r="N58" i="37"/>
  <c r="E57" i="55"/>
  <c r="M58" i="37"/>
  <c r="D57" i="55"/>
  <c r="L58" i="37"/>
  <c r="C57" i="55"/>
  <c r="N57" i="37"/>
  <c r="E56" i="55"/>
  <c r="M57" i="37"/>
  <c r="D56" i="55"/>
  <c r="L57" i="37"/>
  <c r="N56" i="37"/>
  <c r="E55" i="55"/>
  <c r="M56" i="37"/>
  <c r="D55" i="55"/>
  <c r="L56" i="37"/>
  <c r="C55" i="55"/>
  <c r="N55" i="37"/>
  <c r="M55" i="37"/>
  <c r="D54" i="55"/>
  <c r="D54" i="39"/>
  <c r="L55" i="37"/>
  <c r="C54" i="55"/>
  <c r="N54" i="37"/>
  <c r="E53" i="55"/>
  <c r="M54" i="37"/>
  <c r="L54" i="37"/>
  <c r="C53" i="55"/>
  <c r="N53" i="37"/>
  <c r="E52" i="55"/>
  <c r="M53" i="37"/>
  <c r="D52" i="55"/>
  <c r="L53" i="37"/>
  <c r="C52" i="55"/>
  <c r="C52" i="39"/>
  <c r="N52" i="37"/>
  <c r="E51" i="55"/>
  <c r="M52" i="37"/>
  <c r="D51" i="55"/>
  <c r="L52" i="37"/>
  <c r="C51" i="55"/>
  <c r="N49" i="37"/>
  <c r="E48" i="55"/>
  <c r="E48" i="39"/>
  <c r="M49" i="37"/>
  <c r="D48" i="55"/>
  <c r="L49" i="37"/>
  <c r="C48" i="55"/>
  <c r="C48" i="39"/>
  <c r="N48" i="37"/>
  <c r="E47" i="55"/>
  <c r="M48" i="37"/>
  <c r="D47" i="55"/>
  <c r="L48" i="37"/>
  <c r="C47" i="55"/>
  <c r="N47" i="37"/>
  <c r="E46" i="55"/>
  <c r="M47" i="37"/>
  <c r="D46" i="55"/>
  <c r="L47" i="37"/>
  <c r="N46" i="37"/>
  <c r="E45" i="55"/>
  <c r="M46" i="37"/>
  <c r="D45" i="55"/>
  <c r="L46" i="37"/>
  <c r="C45" i="55"/>
  <c r="N45" i="37"/>
  <c r="N50" i="37"/>
  <c r="E49" i="55"/>
  <c r="F15" i="78"/>
  <c r="F16" i="78"/>
  <c r="M45" i="37"/>
  <c r="D44" i="55"/>
  <c r="L45" i="37"/>
  <c r="C44" i="55"/>
  <c r="N43" i="37"/>
  <c r="E42" i="55"/>
  <c r="M43" i="37"/>
  <c r="D42" i="55"/>
  <c r="L43" i="37"/>
  <c r="C42" i="55"/>
  <c r="N42" i="37"/>
  <c r="M42" i="37"/>
  <c r="M44" i="37"/>
  <c r="D43" i="55"/>
  <c r="E14" i="78"/>
  <c r="L42" i="37"/>
  <c r="L44" i="37"/>
  <c r="C43" i="55"/>
  <c r="D14" i="78"/>
  <c r="N40" i="37"/>
  <c r="E39" i="55"/>
  <c r="M40" i="37"/>
  <c r="D39" i="55"/>
  <c r="L40" i="37"/>
  <c r="C39" i="55"/>
  <c r="N39" i="37"/>
  <c r="E38" i="55"/>
  <c r="M39" i="37"/>
  <c r="L39" i="37"/>
  <c r="C38" i="55"/>
  <c r="N38" i="37"/>
  <c r="E37" i="55"/>
  <c r="M38" i="37"/>
  <c r="D37" i="55"/>
  <c r="L38" i="37"/>
  <c r="C37" i="55"/>
  <c r="N37" i="37"/>
  <c r="M37" i="37"/>
  <c r="D36" i="55"/>
  <c r="L37" i="37"/>
  <c r="N36" i="37"/>
  <c r="E35" i="55"/>
  <c r="M36" i="37"/>
  <c r="L36" i="37"/>
  <c r="C35" i="55"/>
  <c r="N35" i="37"/>
  <c r="E34" i="55"/>
  <c r="M35" i="37"/>
  <c r="D34" i="55"/>
  <c r="L35" i="37"/>
  <c r="C34" i="55"/>
  <c r="N34" i="37"/>
  <c r="M34" i="37"/>
  <c r="L34" i="37"/>
  <c r="L41" i="37"/>
  <c r="C40" i="55"/>
  <c r="D13" i="78"/>
  <c r="D16" i="78"/>
  <c r="N32" i="37"/>
  <c r="E31" i="55"/>
  <c r="M32" i="37"/>
  <c r="D31" i="55"/>
  <c r="L32" i="37"/>
  <c r="C31" i="55"/>
  <c r="N31" i="37"/>
  <c r="M31" i="37"/>
  <c r="L31" i="37"/>
  <c r="C30" i="55"/>
  <c r="N29" i="37"/>
  <c r="M29" i="37"/>
  <c r="D28" i="55"/>
  <c r="L29" i="37"/>
  <c r="N28" i="37"/>
  <c r="M28" i="37"/>
  <c r="D27" i="55"/>
  <c r="L28" i="37"/>
  <c r="C27" i="55"/>
  <c r="N27" i="37"/>
  <c r="E26" i="55"/>
  <c r="M27" i="37"/>
  <c r="D26" i="55"/>
  <c r="L27" i="37"/>
  <c r="C26" i="55"/>
  <c r="N26" i="37"/>
  <c r="E25" i="55"/>
  <c r="F10" i="78"/>
  <c r="M26" i="37"/>
  <c r="M26" i="38"/>
  <c r="L26" i="37"/>
  <c r="C25" i="55"/>
  <c r="D10" i="78"/>
  <c r="N23" i="37"/>
  <c r="E22" i="55"/>
  <c r="E22" i="39"/>
  <c r="M23" i="37"/>
  <c r="L23" i="37"/>
  <c r="C22" i="55"/>
  <c r="N22" i="37"/>
  <c r="E21" i="55"/>
  <c r="M22" i="37"/>
  <c r="D21" i="55"/>
  <c r="L22" i="37"/>
  <c r="C21" i="55"/>
  <c r="N21" i="37"/>
  <c r="E20" i="55"/>
  <c r="M21" i="37"/>
  <c r="L21" i="37"/>
  <c r="C20" i="55"/>
  <c r="N19" i="37"/>
  <c r="E18" i="55"/>
  <c r="M19" i="37"/>
  <c r="D18" i="55"/>
  <c r="D18" i="39"/>
  <c r="L19" i="37"/>
  <c r="N18" i="37"/>
  <c r="M18" i="37"/>
  <c r="D17" i="55"/>
  <c r="D17" i="39"/>
  <c r="L18" i="37"/>
  <c r="C17" i="55"/>
  <c r="N17" i="37"/>
  <c r="E16" i="55"/>
  <c r="M17" i="37"/>
  <c r="L17" i="37"/>
  <c r="C16" i="55"/>
  <c r="N16" i="37"/>
  <c r="E15" i="55"/>
  <c r="M16" i="37"/>
  <c r="L16" i="37"/>
  <c r="N15" i="37"/>
  <c r="E14" i="55"/>
  <c r="E14" i="39"/>
  <c r="M15" i="37"/>
  <c r="D14" i="55"/>
  <c r="L15" i="37"/>
  <c r="C14" i="55"/>
  <c r="N14" i="37"/>
  <c r="E13" i="55"/>
  <c r="M14" i="37"/>
  <c r="D13" i="55"/>
  <c r="D13" i="39"/>
  <c r="L14" i="37"/>
  <c r="N13" i="37"/>
  <c r="E12" i="55"/>
  <c r="M13" i="37"/>
  <c r="D12" i="55"/>
  <c r="L13" i="37"/>
  <c r="C12" i="55"/>
  <c r="N12" i="37"/>
  <c r="E11" i="55"/>
  <c r="M12" i="37"/>
  <c r="D11" i="55"/>
  <c r="L12" i="37"/>
  <c r="C11" i="55"/>
  <c r="N11" i="37"/>
  <c r="E10" i="55"/>
  <c r="M11" i="37"/>
  <c r="D10" i="55"/>
  <c r="L11" i="37"/>
  <c r="C10" i="55"/>
  <c r="N10" i="37"/>
  <c r="E9" i="55"/>
  <c r="M10" i="37"/>
  <c r="D9" i="55"/>
  <c r="L10" i="37"/>
  <c r="N9" i="37"/>
  <c r="E8" i="55"/>
  <c r="M9" i="37"/>
  <c r="D8" i="55"/>
  <c r="L9" i="37"/>
  <c r="C8" i="55"/>
  <c r="N8" i="37"/>
  <c r="M8" i="37"/>
  <c r="D7" i="55"/>
  <c r="L8" i="37"/>
  <c r="C7" i="55"/>
  <c r="N7" i="37"/>
  <c r="M7" i="37"/>
  <c r="D6" i="55"/>
  <c r="L7" i="37"/>
  <c r="C6" i="55"/>
  <c r="K122" i="37"/>
  <c r="J122" i="37"/>
  <c r="I122" i="37"/>
  <c r="H122" i="37"/>
  <c r="G122" i="37"/>
  <c r="F122" i="37"/>
  <c r="E122" i="37"/>
  <c r="D122" i="37"/>
  <c r="C122" i="37"/>
  <c r="K88" i="37"/>
  <c r="J88" i="37"/>
  <c r="I88" i="37"/>
  <c r="H88" i="37"/>
  <c r="G88" i="37"/>
  <c r="F88" i="37"/>
  <c r="E88" i="37"/>
  <c r="C88" i="37"/>
  <c r="C98" i="37"/>
  <c r="K83" i="37"/>
  <c r="J83" i="37"/>
  <c r="J98" i="37"/>
  <c r="I83" i="37"/>
  <c r="H83" i="37"/>
  <c r="H98" i="37"/>
  <c r="G83" i="37"/>
  <c r="F83" i="37"/>
  <c r="F98" i="37"/>
  <c r="E83" i="37"/>
  <c r="E98" i="37"/>
  <c r="D83" i="37"/>
  <c r="D98" i="37"/>
  <c r="C83" i="37"/>
  <c r="K74" i="37"/>
  <c r="J74" i="37"/>
  <c r="I74" i="37"/>
  <c r="H74" i="37"/>
  <c r="G74" i="37"/>
  <c r="F74" i="37"/>
  <c r="E74" i="37"/>
  <c r="D74" i="37"/>
  <c r="C74" i="37"/>
  <c r="K60" i="37"/>
  <c r="J60" i="37"/>
  <c r="I60" i="37"/>
  <c r="H60" i="37"/>
  <c r="G60" i="37"/>
  <c r="F60" i="37"/>
  <c r="E60" i="37"/>
  <c r="D60" i="37"/>
  <c r="C60" i="37"/>
  <c r="K50" i="37"/>
  <c r="J50" i="37"/>
  <c r="I50" i="37"/>
  <c r="H50" i="37"/>
  <c r="G50" i="37"/>
  <c r="F50" i="37"/>
  <c r="E50" i="37"/>
  <c r="E51" i="37"/>
  <c r="K41" i="37"/>
  <c r="J41" i="37"/>
  <c r="J51" i="37"/>
  <c r="I41" i="37"/>
  <c r="H41" i="37"/>
  <c r="G41" i="37"/>
  <c r="F41" i="37"/>
  <c r="F51" i="37"/>
  <c r="F75" i="37"/>
  <c r="E41" i="37"/>
  <c r="D41" i="37"/>
  <c r="C41" i="37"/>
  <c r="K44" i="37"/>
  <c r="J44" i="37"/>
  <c r="I44" i="37"/>
  <c r="I51" i="37"/>
  <c r="H44" i="37"/>
  <c r="G44" i="37"/>
  <c r="F44" i="37"/>
  <c r="E44" i="37"/>
  <c r="C41" i="2"/>
  <c r="D41" i="2"/>
  <c r="E41" i="2"/>
  <c r="F41" i="2"/>
  <c r="G41" i="2"/>
  <c r="H41" i="2"/>
  <c r="I41" i="2"/>
  <c r="J41" i="2"/>
  <c r="K41" i="2"/>
  <c r="K33" i="37"/>
  <c r="K51" i="37"/>
  <c r="J33" i="37"/>
  <c r="I33" i="37"/>
  <c r="H33" i="37"/>
  <c r="G33" i="37"/>
  <c r="F33" i="37"/>
  <c r="E33" i="37"/>
  <c r="D33" i="37"/>
  <c r="K30" i="37"/>
  <c r="J30" i="37"/>
  <c r="I30" i="37"/>
  <c r="H30" i="37"/>
  <c r="G30" i="37"/>
  <c r="F30" i="37"/>
  <c r="E30" i="37"/>
  <c r="D30" i="37"/>
  <c r="C30" i="37"/>
  <c r="K24" i="37"/>
  <c r="J24" i="37"/>
  <c r="J25" i="37"/>
  <c r="J75" i="37"/>
  <c r="I24" i="37"/>
  <c r="H24" i="37"/>
  <c r="H25" i="37"/>
  <c r="G24" i="37"/>
  <c r="F24" i="37"/>
  <c r="F25" i="37"/>
  <c r="D24" i="37"/>
  <c r="C24" i="37"/>
  <c r="K20" i="37"/>
  <c r="K25" i="37"/>
  <c r="J20" i="37"/>
  <c r="I20" i="37"/>
  <c r="H20" i="37"/>
  <c r="G20" i="37"/>
  <c r="G25" i="37"/>
  <c r="F20" i="37"/>
  <c r="E20" i="37"/>
  <c r="E25" i="37"/>
  <c r="D20" i="37"/>
  <c r="D122" i="2"/>
  <c r="E122" i="2"/>
  <c r="B10" i="48"/>
  <c r="F122" i="2"/>
  <c r="G122" i="2"/>
  <c r="H122" i="2"/>
  <c r="I122" i="2"/>
  <c r="J122" i="2"/>
  <c r="K122" i="2"/>
  <c r="C122" i="2"/>
  <c r="N114" i="2"/>
  <c r="E113" i="15"/>
  <c r="F72" i="77"/>
  <c r="F72" i="76"/>
  <c r="F27" i="83"/>
  <c r="M114" i="2"/>
  <c r="M114" i="38"/>
  <c r="L114" i="2"/>
  <c r="C113" i="15"/>
  <c r="D72" i="77"/>
  <c r="D72" i="76"/>
  <c r="D27" i="83"/>
  <c r="N113" i="2"/>
  <c r="N113" i="38"/>
  <c r="E112" i="15"/>
  <c r="F71" i="77"/>
  <c r="F71" i="76"/>
  <c r="F26" i="83"/>
  <c r="M113" i="2"/>
  <c r="D112" i="15"/>
  <c r="L113" i="2"/>
  <c r="C112" i="15"/>
  <c r="N112" i="2"/>
  <c r="N112" i="38"/>
  <c r="M112" i="2"/>
  <c r="M112" i="38"/>
  <c r="L112" i="2"/>
  <c r="C111" i="15"/>
  <c r="C111" i="39"/>
  <c r="N111" i="2"/>
  <c r="N111" i="38"/>
  <c r="M111" i="2"/>
  <c r="D110" i="15"/>
  <c r="L111" i="2"/>
  <c r="C110" i="15"/>
  <c r="N110" i="2"/>
  <c r="E109" i="15"/>
  <c r="M110" i="2"/>
  <c r="D109" i="15"/>
  <c r="L110" i="2"/>
  <c r="L110" i="38"/>
  <c r="N109" i="2"/>
  <c r="E108" i="15"/>
  <c r="M109" i="2"/>
  <c r="M109" i="38"/>
  <c r="L109" i="2"/>
  <c r="C108" i="15"/>
  <c r="D67" i="77"/>
  <c r="D67" i="76"/>
  <c r="D22" i="83"/>
  <c r="C108" i="39"/>
  <c r="N108" i="2"/>
  <c r="E107" i="15"/>
  <c r="E107" i="39"/>
  <c r="M108" i="2"/>
  <c r="D107" i="15"/>
  <c r="D107" i="39"/>
  <c r="L108" i="2"/>
  <c r="C107" i="15"/>
  <c r="C107" i="39"/>
  <c r="N107" i="2"/>
  <c r="E106" i="15"/>
  <c r="M107" i="2"/>
  <c r="L107" i="2"/>
  <c r="C106" i="15"/>
  <c r="N106" i="2"/>
  <c r="E105" i="15"/>
  <c r="E105" i="39"/>
  <c r="M106" i="2"/>
  <c r="L106" i="2"/>
  <c r="C105" i="15"/>
  <c r="C105" i="39"/>
  <c r="N105" i="2"/>
  <c r="E104" i="15"/>
  <c r="M105" i="2"/>
  <c r="M105" i="38"/>
  <c r="L105" i="2"/>
  <c r="C104" i="15"/>
  <c r="C104" i="39"/>
  <c r="N104" i="2"/>
  <c r="M104" i="2"/>
  <c r="L104" i="2"/>
  <c r="C103" i="15"/>
  <c r="C103" i="39"/>
  <c r="N103" i="2"/>
  <c r="M103" i="2"/>
  <c r="M115" i="2"/>
  <c r="D114" i="15"/>
  <c r="E73" i="77"/>
  <c r="E73" i="76"/>
  <c r="L103" i="2"/>
  <c r="C102" i="15"/>
  <c r="C102" i="39"/>
  <c r="N102" i="2"/>
  <c r="E101" i="15"/>
  <c r="E101" i="39"/>
  <c r="M102" i="2"/>
  <c r="D101" i="15"/>
  <c r="D101" i="39"/>
  <c r="L102" i="2"/>
  <c r="C101" i="15"/>
  <c r="C101" i="39"/>
  <c r="N101" i="2"/>
  <c r="M101" i="2"/>
  <c r="M101" i="38"/>
  <c r="L101" i="2"/>
  <c r="C100" i="15"/>
  <c r="C100" i="39"/>
  <c r="N100" i="2"/>
  <c r="E99" i="15"/>
  <c r="E99" i="39"/>
  <c r="M100" i="2"/>
  <c r="L100" i="2"/>
  <c r="C99" i="15"/>
  <c r="D88" i="2"/>
  <c r="E88" i="2"/>
  <c r="F88" i="2"/>
  <c r="G88" i="2"/>
  <c r="H88" i="2"/>
  <c r="I88" i="2"/>
  <c r="J88" i="2"/>
  <c r="K88" i="2"/>
  <c r="C88" i="2"/>
  <c r="N87" i="2"/>
  <c r="E86" i="15"/>
  <c r="M87" i="2"/>
  <c r="M87" i="38"/>
  <c r="L87" i="38"/>
  <c r="N86" i="2"/>
  <c r="N86" i="38"/>
  <c r="M86" i="2"/>
  <c r="D85" i="15"/>
  <c r="D85" i="39"/>
  <c r="L86" i="2"/>
  <c r="C85" i="15"/>
  <c r="N85" i="2"/>
  <c r="E84" i="15"/>
  <c r="M85" i="2"/>
  <c r="D84" i="15"/>
  <c r="L85" i="2"/>
  <c r="L85" i="38"/>
  <c r="N84" i="2"/>
  <c r="E83" i="15"/>
  <c r="M84" i="2"/>
  <c r="M84" i="38"/>
  <c r="L84" i="2"/>
  <c r="N82" i="2"/>
  <c r="E81" i="15"/>
  <c r="M82" i="2"/>
  <c r="L82" i="2"/>
  <c r="C81" i="15"/>
  <c r="N81" i="2"/>
  <c r="E80" i="15"/>
  <c r="M81" i="2"/>
  <c r="D80" i="15"/>
  <c r="M81" i="38"/>
  <c r="L81" i="2"/>
  <c r="L81" i="38"/>
  <c r="N80" i="2"/>
  <c r="M80" i="2"/>
  <c r="M80" i="38"/>
  <c r="L80" i="2"/>
  <c r="N79" i="2"/>
  <c r="N79" i="38"/>
  <c r="M79" i="2"/>
  <c r="L79" i="2"/>
  <c r="C78" i="15"/>
  <c r="N78" i="2"/>
  <c r="N78" i="38"/>
  <c r="M78" i="2"/>
  <c r="D77" i="15"/>
  <c r="E43" i="77"/>
  <c r="E43" i="76"/>
  <c r="L78" i="2"/>
  <c r="N77" i="2"/>
  <c r="N77" i="38"/>
  <c r="M77" i="2"/>
  <c r="D76" i="15"/>
  <c r="L77" i="2"/>
  <c r="C76" i="15"/>
  <c r="N76" i="2"/>
  <c r="E75" i="15"/>
  <c r="M76" i="2"/>
  <c r="D75" i="15"/>
  <c r="E41" i="77"/>
  <c r="E41" i="76"/>
  <c r="L76" i="2"/>
  <c r="D83" i="2"/>
  <c r="F83" i="2"/>
  <c r="F98" i="2"/>
  <c r="F69" i="10"/>
  <c r="G83" i="2"/>
  <c r="G98" i="2"/>
  <c r="H83" i="2"/>
  <c r="I83" i="2"/>
  <c r="I98" i="2"/>
  <c r="I69" i="10"/>
  <c r="J83" i="2"/>
  <c r="K83" i="2"/>
  <c r="K98" i="2"/>
  <c r="C83" i="2"/>
  <c r="N73" i="2"/>
  <c r="M73" i="2"/>
  <c r="M73" i="38"/>
  <c r="L73" i="2"/>
  <c r="C72" i="15"/>
  <c r="C72" i="39"/>
  <c r="N72" i="2"/>
  <c r="N72" i="38"/>
  <c r="M72" i="2"/>
  <c r="L72" i="2"/>
  <c r="C71" i="15"/>
  <c r="D37" i="77"/>
  <c r="D37" i="76"/>
  <c r="N71" i="2"/>
  <c r="E70" i="15"/>
  <c r="M71" i="2"/>
  <c r="L71" i="2"/>
  <c r="L71" i="38"/>
  <c r="N70" i="2"/>
  <c r="M70" i="2"/>
  <c r="M70" i="38"/>
  <c r="L70" i="2"/>
  <c r="C69" i="15"/>
  <c r="N69" i="2"/>
  <c r="M69" i="2"/>
  <c r="M69" i="38"/>
  <c r="L69" i="2"/>
  <c r="C68" i="15"/>
  <c r="D34" i="77"/>
  <c r="D34" i="76"/>
  <c r="C68" i="39"/>
  <c r="N68" i="2"/>
  <c r="M68" i="2"/>
  <c r="M68" i="38"/>
  <c r="L68" i="2"/>
  <c r="C67" i="15"/>
  <c r="N67" i="2"/>
  <c r="M67" i="2"/>
  <c r="D66" i="15"/>
  <c r="L67" i="2"/>
  <c r="C66" i="15"/>
  <c r="D32" i="77"/>
  <c r="D32" i="76"/>
  <c r="N66" i="2"/>
  <c r="E65" i="15"/>
  <c r="M66" i="2"/>
  <c r="D65" i="15"/>
  <c r="L66" i="2"/>
  <c r="L66" i="38"/>
  <c r="N65" i="2"/>
  <c r="M65" i="2"/>
  <c r="D64" i="15"/>
  <c r="E30" i="77"/>
  <c r="E30" i="76"/>
  <c r="L65" i="2"/>
  <c r="C64" i="15"/>
  <c r="N64" i="2"/>
  <c r="N64" i="38"/>
  <c r="M64" i="2"/>
  <c r="D63" i="15"/>
  <c r="E29" i="77"/>
  <c r="E29" i="76"/>
  <c r="D63" i="39"/>
  <c r="L64" i="2"/>
  <c r="C63" i="15"/>
  <c r="N63" i="2"/>
  <c r="E62" i="15"/>
  <c r="F28" i="77"/>
  <c r="F28" i="76"/>
  <c r="M63" i="2"/>
  <c r="L63" i="2"/>
  <c r="C62" i="15"/>
  <c r="D28" i="77"/>
  <c r="D28" i="76"/>
  <c r="N62" i="2"/>
  <c r="E61" i="15"/>
  <c r="M62" i="2"/>
  <c r="D61" i="15"/>
  <c r="L62" i="2"/>
  <c r="L62" i="38"/>
  <c r="N61" i="2"/>
  <c r="E60" i="15"/>
  <c r="E60" i="39"/>
  <c r="M61" i="2"/>
  <c r="D60" i="15"/>
  <c r="D60" i="39"/>
  <c r="L61" i="2"/>
  <c r="D74" i="2"/>
  <c r="E74" i="2"/>
  <c r="F74" i="2"/>
  <c r="G74" i="2"/>
  <c r="H74" i="2"/>
  <c r="I74" i="2"/>
  <c r="J74" i="2"/>
  <c r="K74" i="2"/>
  <c r="N59" i="2"/>
  <c r="N59" i="38"/>
  <c r="M59" i="2"/>
  <c r="D58" i="15"/>
  <c r="L59" i="2"/>
  <c r="C58" i="15"/>
  <c r="N58" i="2"/>
  <c r="E57" i="15"/>
  <c r="E57" i="39"/>
  <c r="M58" i="2"/>
  <c r="L58" i="2"/>
  <c r="N57" i="2"/>
  <c r="E56" i="15"/>
  <c r="M57" i="2"/>
  <c r="D56" i="15"/>
  <c r="L57" i="2"/>
  <c r="C56" i="15"/>
  <c r="N56" i="2"/>
  <c r="M56" i="2"/>
  <c r="M56" i="38"/>
  <c r="L56" i="2"/>
  <c r="C55" i="15"/>
  <c r="C55" i="39"/>
  <c r="N55" i="2"/>
  <c r="N55" i="38"/>
  <c r="M55" i="2"/>
  <c r="D54" i="15"/>
  <c r="L55" i="2"/>
  <c r="L55" i="38"/>
  <c r="N54" i="2"/>
  <c r="N54" i="38"/>
  <c r="M54" i="2"/>
  <c r="D53" i="15"/>
  <c r="L54" i="2"/>
  <c r="C53" i="15"/>
  <c r="C53" i="39"/>
  <c r="N53" i="2"/>
  <c r="E52" i="15"/>
  <c r="N53" i="38"/>
  <c r="M53" i="2"/>
  <c r="D52" i="15"/>
  <c r="L53" i="2"/>
  <c r="N52" i="2"/>
  <c r="E51" i="15"/>
  <c r="E51" i="39"/>
  <c r="M52" i="2"/>
  <c r="L52" i="2"/>
  <c r="L52" i="38"/>
  <c r="D60" i="2"/>
  <c r="E60" i="2"/>
  <c r="F60" i="2"/>
  <c r="G60" i="2"/>
  <c r="H60" i="2"/>
  <c r="I60" i="2"/>
  <c r="J60" i="2"/>
  <c r="K60" i="2"/>
  <c r="C60" i="2"/>
  <c r="D30" i="2"/>
  <c r="E30" i="2"/>
  <c r="F30" i="2"/>
  <c r="G30" i="2"/>
  <c r="H30" i="2"/>
  <c r="I30" i="2"/>
  <c r="I51" i="2"/>
  <c r="J30" i="2"/>
  <c r="K30" i="2"/>
  <c r="D50" i="2"/>
  <c r="E50" i="2"/>
  <c r="F50" i="2"/>
  <c r="G50" i="2"/>
  <c r="H50" i="2"/>
  <c r="H51" i="2"/>
  <c r="H75" i="2"/>
  <c r="I50" i="2"/>
  <c r="J50" i="2"/>
  <c r="K50" i="2"/>
  <c r="C50" i="2"/>
  <c r="N49" i="2"/>
  <c r="M49" i="2"/>
  <c r="D48" i="15"/>
  <c r="D48" i="39"/>
  <c r="L49" i="2"/>
  <c r="C48" i="15"/>
  <c r="N48" i="2"/>
  <c r="M48" i="2"/>
  <c r="L48" i="2"/>
  <c r="L48" i="38"/>
  <c r="N47" i="2"/>
  <c r="M47" i="2"/>
  <c r="D46" i="15"/>
  <c r="L47" i="2"/>
  <c r="N46" i="2"/>
  <c r="M46" i="2"/>
  <c r="M46" i="38"/>
  <c r="L46" i="2"/>
  <c r="N45" i="2"/>
  <c r="E44" i="15"/>
  <c r="M45" i="2"/>
  <c r="D44" i="15"/>
  <c r="D44" i="39"/>
  <c r="L45" i="2"/>
  <c r="C44" i="15"/>
  <c r="N43" i="2"/>
  <c r="M43" i="2"/>
  <c r="L43" i="2"/>
  <c r="C42" i="15"/>
  <c r="C42" i="39"/>
  <c r="N42" i="2"/>
  <c r="E41" i="15"/>
  <c r="E41" i="39"/>
  <c r="M42" i="2"/>
  <c r="D41" i="15"/>
  <c r="M44" i="2"/>
  <c r="D43" i="15"/>
  <c r="L42" i="2"/>
  <c r="C41" i="15"/>
  <c r="C41" i="39"/>
  <c r="F44" i="2"/>
  <c r="G44" i="2"/>
  <c r="G51" i="2"/>
  <c r="H44" i="2"/>
  <c r="I44" i="2"/>
  <c r="J44" i="2"/>
  <c r="J51" i="2"/>
  <c r="K44" i="2"/>
  <c r="N40" i="2"/>
  <c r="E39" i="15"/>
  <c r="M40" i="2"/>
  <c r="L40" i="2"/>
  <c r="C39" i="15"/>
  <c r="C39" i="39"/>
  <c r="N39" i="2"/>
  <c r="E38" i="15"/>
  <c r="M39" i="2"/>
  <c r="M39" i="38"/>
  <c r="L39" i="2"/>
  <c r="N38" i="2"/>
  <c r="E37" i="15"/>
  <c r="M38" i="2"/>
  <c r="D37" i="15"/>
  <c r="L38" i="2"/>
  <c r="L38" i="38"/>
  <c r="N37" i="2"/>
  <c r="E36" i="15"/>
  <c r="E36" i="39"/>
  <c r="M37" i="2"/>
  <c r="D36" i="15"/>
  <c r="L37" i="2"/>
  <c r="C36" i="15"/>
  <c r="N36" i="2"/>
  <c r="E35" i="15"/>
  <c r="M36" i="2"/>
  <c r="L36" i="2"/>
  <c r="C35" i="15"/>
  <c r="N35" i="2"/>
  <c r="M35" i="2"/>
  <c r="L35" i="2"/>
  <c r="L35" i="38"/>
  <c r="N34" i="2"/>
  <c r="M34" i="2"/>
  <c r="L34" i="2"/>
  <c r="N32" i="2"/>
  <c r="E31" i="15"/>
  <c r="M32" i="2"/>
  <c r="L32" i="2"/>
  <c r="C31" i="15"/>
  <c r="N31" i="2"/>
  <c r="E30" i="15"/>
  <c r="E30" i="39"/>
  <c r="M31" i="2"/>
  <c r="D30" i="15"/>
  <c r="L31" i="2"/>
  <c r="L31" i="38"/>
  <c r="D33" i="2"/>
  <c r="E33" i="2"/>
  <c r="F33" i="2"/>
  <c r="G33" i="2"/>
  <c r="H33" i="2"/>
  <c r="I33" i="2"/>
  <c r="J33" i="2"/>
  <c r="K33" i="2"/>
  <c r="C33" i="2"/>
  <c r="C30" i="2"/>
  <c r="N29" i="2"/>
  <c r="M29" i="2"/>
  <c r="L29" i="2"/>
  <c r="C28" i="15"/>
  <c r="N28" i="2"/>
  <c r="M28" i="2"/>
  <c r="D27" i="15"/>
  <c r="D27" i="39"/>
  <c r="L28" i="2"/>
  <c r="N27" i="2"/>
  <c r="E26" i="15"/>
  <c r="E26" i="39"/>
  <c r="M27" i="2"/>
  <c r="L27" i="2"/>
  <c r="M26" i="2"/>
  <c r="L26" i="2"/>
  <c r="C25" i="15"/>
  <c r="N23" i="2"/>
  <c r="E22" i="15"/>
  <c r="M23" i="2"/>
  <c r="D22" i="15"/>
  <c r="D22" i="39"/>
  <c r="L23" i="2"/>
  <c r="C22" i="15"/>
  <c r="C22" i="39"/>
  <c r="N22" i="2"/>
  <c r="E21" i="15"/>
  <c r="E21" i="39"/>
  <c r="M22" i="2"/>
  <c r="D21" i="15"/>
  <c r="D21" i="39"/>
  <c r="L22" i="2"/>
  <c r="N21" i="2"/>
  <c r="M21" i="2"/>
  <c r="L21" i="2"/>
  <c r="C20" i="15"/>
  <c r="C20" i="39"/>
  <c r="D24" i="2"/>
  <c r="E24" i="2"/>
  <c r="E25" i="2"/>
  <c r="F24" i="2"/>
  <c r="G24" i="2"/>
  <c r="H24" i="2"/>
  <c r="I24" i="2"/>
  <c r="I25" i="2"/>
  <c r="I75" i="2"/>
  <c r="I68" i="10"/>
  <c r="J24" i="2"/>
  <c r="K24" i="2"/>
  <c r="K25" i="2"/>
  <c r="K99" i="2"/>
  <c r="C24" i="2"/>
  <c r="L8" i="2"/>
  <c r="L8" i="38"/>
  <c r="M8" i="2"/>
  <c r="D7" i="15"/>
  <c r="N8" i="2"/>
  <c r="E7" i="15"/>
  <c r="L9" i="2"/>
  <c r="M9" i="2"/>
  <c r="D8" i="15"/>
  <c r="D8" i="39"/>
  <c r="N9" i="2"/>
  <c r="E8" i="15"/>
  <c r="L10" i="2"/>
  <c r="C9" i="15"/>
  <c r="M10" i="2"/>
  <c r="D9" i="15"/>
  <c r="N10" i="2"/>
  <c r="E9" i="15"/>
  <c r="L11" i="2"/>
  <c r="C10" i="15"/>
  <c r="M11" i="2"/>
  <c r="D10" i="15"/>
  <c r="N11" i="2"/>
  <c r="L12" i="2"/>
  <c r="C11" i="15"/>
  <c r="C11" i="39"/>
  <c r="M12" i="2"/>
  <c r="D11" i="15"/>
  <c r="N12" i="2"/>
  <c r="L13" i="2"/>
  <c r="C12" i="15"/>
  <c r="C12" i="39"/>
  <c r="M13" i="2"/>
  <c r="N13" i="2"/>
  <c r="L14" i="2"/>
  <c r="M14" i="2"/>
  <c r="N14" i="2"/>
  <c r="E13" i="15"/>
  <c r="E13" i="39"/>
  <c r="L15" i="2"/>
  <c r="M15" i="2"/>
  <c r="N15" i="2"/>
  <c r="E14" i="15"/>
  <c r="L16" i="2"/>
  <c r="C15" i="15"/>
  <c r="M16" i="2"/>
  <c r="N16" i="2"/>
  <c r="E15" i="15"/>
  <c r="L17" i="2"/>
  <c r="M17" i="2"/>
  <c r="D16" i="15"/>
  <c r="N17" i="2"/>
  <c r="L18" i="2"/>
  <c r="L18" i="38"/>
  <c r="M18" i="2"/>
  <c r="N18" i="2"/>
  <c r="E17" i="15"/>
  <c r="L19" i="2"/>
  <c r="C18" i="15"/>
  <c r="M19" i="2"/>
  <c r="D18" i="15"/>
  <c r="M19" i="38"/>
  <c r="N19" i="2"/>
  <c r="E18" i="15"/>
  <c r="E18" i="39"/>
  <c r="M7" i="2"/>
  <c r="D6" i="15"/>
  <c r="N7" i="2"/>
  <c r="L7" i="2"/>
  <c r="C6" i="15"/>
  <c r="C6" i="39"/>
  <c r="D20" i="2"/>
  <c r="D25" i="2"/>
  <c r="F20" i="2"/>
  <c r="G20" i="2"/>
  <c r="G25" i="2"/>
  <c r="H20" i="2"/>
  <c r="I20" i="2"/>
  <c r="J20" i="2"/>
  <c r="J25" i="2"/>
  <c r="J75" i="2"/>
  <c r="K20" i="2"/>
  <c r="C20" i="2"/>
  <c r="E29" i="27"/>
  <c r="D29" i="27"/>
  <c r="C29" i="27"/>
  <c r="E79" i="44"/>
  <c r="E83" i="42"/>
  <c r="M79" i="42"/>
  <c r="L79" i="42"/>
  <c r="C78" i="44"/>
  <c r="D135" i="78"/>
  <c r="L83" i="59"/>
  <c r="L89" i="59"/>
  <c r="N48" i="41"/>
  <c r="E47" i="44"/>
  <c r="N61" i="41"/>
  <c r="E60" i="44"/>
  <c r="M44" i="41"/>
  <c r="D43" i="44"/>
  <c r="N44" i="54"/>
  <c r="N50" i="53"/>
  <c r="E49" i="58"/>
  <c r="F15" i="79"/>
  <c r="M44" i="53"/>
  <c r="D43" i="58"/>
  <c r="E14" i="79"/>
  <c r="N24" i="37"/>
  <c r="E23" i="55"/>
  <c r="F8" i="78"/>
  <c r="I99" i="53"/>
  <c r="I123" i="53"/>
  <c r="L83" i="60"/>
  <c r="L89" i="60"/>
  <c r="C88" i="64"/>
  <c r="D46" i="64"/>
  <c r="E110" i="80"/>
  <c r="E78" i="40"/>
  <c r="F44" i="80"/>
  <c r="L44" i="54"/>
  <c r="C43" i="40"/>
  <c r="D14" i="80"/>
  <c r="E78" i="61"/>
  <c r="F135" i="79"/>
  <c r="F139" i="79"/>
  <c r="C67" i="59"/>
  <c r="C97" i="59"/>
  <c r="E78" i="58"/>
  <c r="D26" i="58"/>
  <c r="E25" i="58"/>
  <c r="F10" i="79"/>
  <c r="N86" i="42"/>
  <c r="D85" i="44"/>
  <c r="E142" i="78"/>
  <c r="D78" i="44"/>
  <c r="E135" i="78"/>
  <c r="E139" i="78"/>
  <c r="C66" i="41"/>
  <c r="L58" i="42"/>
  <c r="D35" i="44"/>
  <c r="E99" i="78"/>
  <c r="L79" i="38"/>
  <c r="D41" i="55"/>
  <c r="E28" i="55"/>
  <c r="L24" i="37"/>
  <c r="C23" i="55"/>
  <c r="D8" i="78"/>
  <c r="D16" i="55"/>
  <c r="D15" i="55"/>
  <c r="N78" i="42"/>
  <c r="D77" i="43"/>
  <c r="E134" i="77"/>
  <c r="E134" i="76"/>
  <c r="D86" i="43"/>
  <c r="E143" i="77"/>
  <c r="E143" i="76"/>
  <c r="C86" i="43"/>
  <c r="D143" i="77"/>
  <c r="D143" i="76"/>
  <c r="N84" i="42"/>
  <c r="N74" i="42"/>
  <c r="M48" i="10"/>
  <c r="D47" i="43"/>
  <c r="N57" i="42"/>
  <c r="M61" i="10"/>
  <c r="D60" i="43"/>
  <c r="E124" i="77"/>
  <c r="M57" i="42"/>
  <c r="N54" i="42"/>
  <c r="D53" i="43"/>
  <c r="M43" i="42"/>
  <c r="D40" i="43"/>
  <c r="E104" i="77"/>
  <c r="E104" i="76"/>
  <c r="C40" i="43"/>
  <c r="D104" i="77"/>
  <c r="D104" i="76"/>
  <c r="L39" i="42"/>
  <c r="M37" i="42"/>
  <c r="L37" i="42"/>
  <c r="E36" i="43"/>
  <c r="F100" i="77"/>
  <c r="E35" i="43"/>
  <c r="F99" i="77"/>
  <c r="E34" i="43"/>
  <c r="F98" i="77"/>
  <c r="F98" i="76"/>
  <c r="M34" i="42"/>
  <c r="C35" i="43"/>
  <c r="D99" i="77"/>
  <c r="L34" i="42"/>
  <c r="C33" i="43"/>
  <c r="D97" i="77"/>
  <c r="C31" i="43"/>
  <c r="D95" i="77"/>
  <c r="D95" i="76"/>
  <c r="E29" i="43"/>
  <c r="E29" i="45"/>
  <c r="D29" i="43"/>
  <c r="D29" i="45"/>
  <c r="M29" i="42"/>
  <c r="C28" i="43"/>
  <c r="C28" i="45"/>
  <c r="E33" i="10"/>
  <c r="E33" i="42"/>
  <c r="M26" i="42"/>
  <c r="C33" i="10"/>
  <c r="C33" i="42"/>
  <c r="N25" i="42"/>
  <c r="D24" i="43"/>
  <c r="E93" i="77"/>
  <c r="E93" i="76"/>
  <c r="E66" i="10"/>
  <c r="M50" i="42"/>
  <c r="D66" i="10"/>
  <c r="D17" i="43"/>
  <c r="E88" i="77"/>
  <c r="L18" i="42"/>
  <c r="N16" i="42"/>
  <c r="M16" i="42"/>
  <c r="N12" i="42"/>
  <c r="N11" i="42"/>
  <c r="M11" i="42"/>
  <c r="N10" i="42"/>
  <c r="M10" i="42"/>
  <c r="D8" i="43"/>
  <c r="D8" i="45"/>
  <c r="L9" i="42"/>
  <c r="N8" i="42"/>
  <c r="E6" i="43"/>
  <c r="E6" i="45"/>
  <c r="M7" i="42"/>
  <c r="C13" i="42"/>
  <c r="N110" i="38"/>
  <c r="M110" i="38"/>
  <c r="E103" i="15"/>
  <c r="E103" i="39"/>
  <c r="D103" i="15"/>
  <c r="D103" i="39"/>
  <c r="M104" i="38"/>
  <c r="D78" i="15"/>
  <c r="E44" i="77"/>
  <c r="E44" i="76"/>
  <c r="E77" i="15"/>
  <c r="F43" i="77"/>
  <c r="F43" i="76"/>
  <c r="M78" i="38"/>
  <c r="C77" i="15"/>
  <c r="D43" i="77"/>
  <c r="E76" i="15"/>
  <c r="F42" i="77"/>
  <c r="F42" i="76"/>
  <c r="M77" i="38"/>
  <c r="N71" i="38"/>
  <c r="L72" i="38"/>
  <c r="C70" i="15"/>
  <c r="D36" i="77"/>
  <c r="D36" i="76"/>
  <c r="N62" i="38"/>
  <c r="M55" i="38"/>
  <c r="L43" i="38"/>
  <c r="E25" i="15"/>
  <c r="F10" i="77"/>
  <c r="F10" i="76"/>
  <c r="F10" i="83"/>
  <c r="F20" i="38"/>
  <c r="E95" i="39"/>
  <c r="D90" i="39"/>
  <c r="I41" i="38"/>
  <c r="D89" i="39"/>
  <c r="C88" i="39"/>
  <c r="H33" i="38"/>
  <c r="H41" i="38"/>
  <c r="D116" i="39"/>
  <c r="E87" i="55"/>
  <c r="F53" i="78"/>
  <c r="E113" i="39"/>
  <c r="H99" i="54"/>
  <c r="H123" i="54"/>
  <c r="E15" i="45"/>
  <c r="N44" i="53"/>
  <c r="E43" i="58"/>
  <c r="F14" i="79"/>
  <c r="L83" i="54"/>
  <c r="C82" i="40"/>
  <c r="M53" i="38"/>
  <c r="M61" i="38"/>
  <c r="M64" i="38"/>
  <c r="M65" i="38"/>
  <c r="L67" i="38"/>
  <c r="L69" i="38"/>
  <c r="L70" i="38"/>
  <c r="N100" i="38"/>
  <c r="L101" i="38"/>
  <c r="N102" i="38"/>
  <c r="L103" i="38"/>
  <c r="L104" i="38"/>
  <c r="L105" i="38"/>
  <c r="N105" i="38"/>
  <c r="L106" i="38"/>
  <c r="N106" i="38"/>
  <c r="L107" i="38"/>
  <c r="N107" i="38"/>
  <c r="L109" i="38"/>
  <c r="N109" i="38"/>
  <c r="L113" i="38"/>
  <c r="L114" i="38"/>
  <c r="N114" i="38"/>
  <c r="D113" i="15"/>
  <c r="E72" i="77"/>
  <c r="E72" i="76"/>
  <c r="E27" i="83"/>
  <c r="D113" i="39"/>
  <c r="D104" i="15"/>
  <c r="D104" i="39"/>
  <c r="D100" i="15"/>
  <c r="D69" i="15"/>
  <c r="D67" i="15"/>
  <c r="E33" i="77"/>
  <c r="E33" i="76"/>
  <c r="D67" i="39"/>
  <c r="E63" i="15"/>
  <c r="F29" i="77"/>
  <c r="F29" i="76"/>
  <c r="E63" i="39"/>
  <c r="C57" i="15"/>
  <c r="E53" i="15"/>
  <c r="E53" i="39"/>
  <c r="C52" i="15"/>
  <c r="D18" i="77"/>
  <c r="D18" i="76"/>
  <c r="D28" i="15"/>
  <c r="C16" i="15"/>
  <c r="E99" i="55"/>
  <c r="E83" i="55"/>
  <c r="F49" i="78"/>
  <c r="D60" i="55"/>
  <c r="C28" i="55"/>
  <c r="D20" i="55"/>
  <c r="E7" i="55"/>
  <c r="E83" i="58"/>
  <c r="C83" i="58"/>
  <c r="D60" i="58"/>
  <c r="E51" i="58"/>
  <c r="C51" i="58"/>
  <c r="E30" i="58"/>
  <c r="E23" i="58"/>
  <c r="D60" i="40"/>
  <c r="E51" i="40"/>
  <c r="C51" i="40"/>
  <c r="E20" i="40"/>
  <c r="K19" i="10"/>
  <c r="K19" i="42"/>
  <c r="K49" i="42"/>
  <c r="I19" i="10"/>
  <c r="C13" i="43"/>
  <c r="C13" i="45"/>
  <c r="L14" i="42"/>
  <c r="E13" i="43"/>
  <c r="N14" i="42"/>
  <c r="D14" i="43"/>
  <c r="M15" i="42"/>
  <c r="C15" i="43"/>
  <c r="L16" i="42"/>
  <c r="D16" i="43"/>
  <c r="D16" i="45"/>
  <c r="M17" i="42"/>
  <c r="C55" i="42"/>
  <c r="K66" i="10"/>
  <c r="K69" i="10"/>
  <c r="K55" i="42"/>
  <c r="I66" i="10"/>
  <c r="I55" i="42"/>
  <c r="I66" i="42"/>
  <c r="G66" i="10"/>
  <c r="G69" i="10"/>
  <c r="G55" i="42"/>
  <c r="G66" i="42"/>
  <c r="L50" i="42"/>
  <c r="C49" i="43"/>
  <c r="D113" i="77"/>
  <c r="C50" i="43"/>
  <c r="D114" i="77"/>
  <c r="D114" i="76"/>
  <c r="L51" i="42"/>
  <c r="E50" i="43"/>
  <c r="F114" i="77"/>
  <c r="F114" i="76"/>
  <c r="N51" i="42"/>
  <c r="D51" i="43"/>
  <c r="E115" i="77"/>
  <c r="E115" i="76"/>
  <c r="M52" i="42"/>
  <c r="L53" i="42"/>
  <c r="C52" i="43"/>
  <c r="D116" i="77"/>
  <c r="D116" i="76"/>
  <c r="N53" i="42"/>
  <c r="E52" i="43"/>
  <c r="F116" i="77"/>
  <c r="F116" i="76"/>
  <c r="D19" i="43"/>
  <c r="D19" i="45"/>
  <c r="M20" i="42"/>
  <c r="C20" i="43"/>
  <c r="C20" i="45"/>
  <c r="L21" i="42"/>
  <c r="E20" i="43"/>
  <c r="E20" i="45"/>
  <c r="N21" i="42"/>
  <c r="D22" i="43"/>
  <c r="D22" i="45"/>
  <c r="M23" i="42"/>
  <c r="C23" i="43"/>
  <c r="C23" i="45"/>
  <c r="L24" i="42"/>
  <c r="E23" i="43"/>
  <c r="N24" i="42"/>
  <c r="C26" i="43"/>
  <c r="C26" i="45"/>
  <c r="L27" i="42"/>
  <c r="E26" i="43"/>
  <c r="N27" i="42"/>
  <c r="M28" i="42"/>
  <c r="H31" i="42"/>
  <c r="H33" i="10"/>
  <c r="H67" i="10"/>
  <c r="H33" i="42"/>
  <c r="H49" i="42"/>
  <c r="F31" i="42"/>
  <c r="F33" i="10"/>
  <c r="D39" i="43"/>
  <c r="E103" i="77"/>
  <c r="C41" i="43"/>
  <c r="E41" i="43"/>
  <c r="F105" i="77"/>
  <c r="F105" i="76"/>
  <c r="N42" i="42"/>
  <c r="J33" i="10"/>
  <c r="C44" i="43"/>
  <c r="L45" i="42"/>
  <c r="L48" i="10"/>
  <c r="E44" i="43"/>
  <c r="E44" i="45"/>
  <c r="N45" i="42"/>
  <c r="D45" i="43"/>
  <c r="E109" i="77"/>
  <c r="M46" i="42"/>
  <c r="I65" i="42"/>
  <c r="J89" i="10"/>
  <c r="J83" i="42"/>
  <c r="H89" i="10"/>
  <c r="H83" i="42"/>
  <c r="F89" i="10"/>
  <c r="F83" i="42"/>
  <c r="D55" i="43"/>
  <c r="D55" i="45"/>
  <c r="M56" i="42"/>
  <c r="C58" i="45"/>
  <c r="H67" i="59"/>
  <c r="H97" i="59"/>
  <c r="F67" i="60"/>
  <c r="F97" i="60"/>
  <c r="J67" i="60"/>
  <c r="J97" i="60"/>
  <c r="E12" i="15"/>
  <c r="C38" i="15"/>
  <c r="M62" i="38"/>
  <c r="E71" i="15"/>
  <c r="E71" i="39"/>
  <c r="L44" i="2"/>
  <c r="C43" i="15"/>
  <c r="G98" i="37"/>
  <c r="K98" i="37"/>
  <c r="L56" i="38"/>
  <c r="N74" i="37"/>
  <c r="E73" i="55"/>
  <c r="L74" i="37"/>
  <c r="C73" i="55"/>
  <c r="M88" i="37"/>
  <c r="M115" i="37"/>
  <c r="D114" i="55"/>
  <c r="M33" i="53"/>
  <c r="D32" i="58"/>
  <c r="M60" i="53"/>
  <c r="D59" i="58"/>
  <c r="L74" i="53"/>
  <c r="C73" i="58"/>
  <c r="N74" i="53"/>
  <c r="E73" i="58"/>
  <c r="N83" i="53"/>
  <c r="E82" i="58"/>
  <c r="M88" i="53"/>
  <c r="M115" i="53"/>
  <c r="M60" i="54"/>
  <c r="D59" i="40"/>
  <c r="L74" i="54"/>
  <c r="C73" i="40"/>
  <c r="D39" i="80"/>
  <c r="N74" i="54"/>
  <c r="E73" i="40"/>
  <c r="F39" i="80"/>
  <c r="L115" i="54"/>
  <c r="N115" i="54"/>
  <c r="N52" i="38"/>
  <c r="N58" i="38"/>
  <c r="L63" i="38"/>
  <c r="N63" i="38"/>
  <c r="L64" i="38"/>
  <c r="M86" i="38"/>
  <c r="M102" i="38"/>
  <c r="M103" i="38"/>
  <c r="J19" i="10"/>
  <c r="H19" i="10"/>
  <c r="F19" i="10"/>
  <c r="F19" i="42"/>
  <c r="F49" i="42"/>
  <c r="M14" i="42"/>
  <c r="L15" i="42"/>
  <c r="C14" i="43"/>
  <c r="C14" i="45"/>
  <c r="N15" i="42"/>
  <c r="C16" i="43"/>
  <c r="C16" i="45"/>
  <c r="L17" i="42"/>
  <c r="E16" i="43"/>
  <c r="N17" i="42"/>
  <c r="L55" i="10"/>
  <c r="H66" i="10"/>
  <c r="H55" i="42"/>
  <c r="H66" i="42"/>
  <c r="H69" i="42"/>
  <c r="F55" i="42"/>
  <c r="D50" i="43"/>
  <c r="M51" i="42"/>
  <c r="C51" i="43"/>
  <c r="D115" i="77"/>
  <c r="D115" i="76"/>
  <c r="L52" i="42"/>
  <c r="E51" i="43"/>
  <c r="F115" i="77"/>
  <c r="F115" i="76"/>
  <c r="N52" i="42"/>
  <c r="D52" i="43"/>
  <c r="E116" i="77"/>
  <c r="E116" i="76"/>
  <c r="M53" i="42"/>
  <c r="C53" i="43"/>
  <c r="C53" i="45"/>
  <c r="D117" i="77"/>
  <c r="L54" i="42"/>
  <c r="L20" i="42"/>
  <c r="C19" i="43"/>
  <c r="C19" i="45"/>
  <c r="N20" i="42"/>
  <c r="E19" i="43"/>
  <c r="E19" i="45"/>
  <c r="D20" i="43"/>
  <c r="D20" i="45"/>
  <c r="M21" i="42"/>
  <c r="L23" i="42"/>
  <c r="C22" i="43"/>
  <c r="C22" i="45"/>
  <c r="N23" i="42"/>
  <c r="E22" i="43"/>
  <c r="E22" i="45"/>
  <c r="D23" i="43"/>
  <c r="M24" i="42"/>
  <c r="L28" i="42"/>
  <c r="C27" i="43"/>
  <c r="C27" i="45"/>
  <c r="E27" i="43"/>
  <c r="E27" i="45"/>
  <c r="K31" i="42"/>
  <c r="K33" i="10"/>
  <c r="K33" i="42"/>
  <c r="I31" i="42"/>
  <c r="I33" i="10"/>
  <c r="I33" i="42"/>
  <c r="G31" i="42"/>
  <c r="G33" i="10"/>
  <c r="E33" i="43"/>
  <c r="F97" i="77"/>
  <c r="E33" i="45"/>
  <c r="N34" i="42"/>
  <c r="D41" i="45"/>
  <c r="C56" i="45"/>
  <c r="E57" i="43"/>
  <c r="F121" i="77"/>
  <c r="F121" i="76"/>
  <c r="E57" i="45"/>
  <c r="N58" i="42"/>
  <c r="D58" i="43"/>
  <c r="E122" i="77"/>
  <c r="E122" i="76"/>
  <c r="D58" i="45"/>
  <c r="M59" i="42"/>
  <c r="C59" i="43"/>
  <c r="D123" i="77"/>
  <c r="D123" i="76"/>
  <c r="C59" i="45"/>
  <c r="L60" i="42"/>
  <c r="D87" i="45"/>
  <c r="D94" i="45"/>
  <c r="D12" i="64"/>
  <c r="M19" i="60"/>
  <c r="D18" i="64"/>
  <c r="K89" i="10"/>
  <c r="K89" i="42"/>
  <c r="K83" i="42"/>
  <c r="I83" i="42"/>
  <c r="I89" i="10"/>
  <c r="G89" i="10"/>
  <c r="G89" i="42"/>
  <c r="G83" i="42"/>
  <c r="N61" i="10"/>
  <c r="E71" i="43"/>
  <c r="E71" i="45"/>
  <c r="N72" i="42"/>
  <c r="C73" i="43"/>
  <c r="C73" i="45"/>
  <c r="L74" i="42"/>
  <c r="E75" i="43"/>
  <c r="E75" i="45"/>
  <c r="N76" i="42"/>
  <c r="C80" i="43"/>
  <c r="C80" i="45"/>
  <c r="D137" i="77"/>
  <c r="D137" i="76"/>
  <c r="L81" i="42"/>
  <c r="E80" i="43"/>
  <c r="F137" i="77"/>
  <c r="F137" i="76"/>
  <c r="N81" i="42"/>
  <c r="E89" i="43"/>
  <c r="N90" i="42"/>
  <c r="C93" i="43"/>
  <c r="D150" i="77"/>
  <c r="D150" i="76"/>
  <c r="C93" i="45"/>
  <c r="L94" i="42"/>
  <c r="M13" i="41"/>
  <c r="D12" i="44"/>
  <c r="L61" i="41"/>
  <c r="C60" i="44"/>
  <c r="M80" i="42"/>
  <c r="N80" i="42"/>
  <c r="L13" i="59"/>
  <c r="F69" i="59"/>
  <c r="H69" i="59"/>
  <c r="J69" i="59"/>
  <c r="N48" i="60"/>
  <c r="E47" i="64"/>
  <c r="F111" i="80"/>
  <c r="G69" i="60"/>
  <c r="I69" i="60"/>
  <c r="K69" i="60"/>
  <c r="G67" i="60"/>
  <c r="G97" i="60"/>
  <c r="I67" i="60"/>
  <c r="I97" i="60"/>
  <c r="K67" i="60"/>
  <c r="K97" i="60"/>
  <c r="L65" i="60"/>
  <c r="C64" i="64"/>
  <c r="M42" i="42"/>
  <c r="N40" i="42"/>
  <c r="L40" i="42"/>
  <c r="L56" i="42"/>
  <c r="N56" i="42"/>
  <c r="L57" i="42"/>
  <c r="L59" i="42"/>
  <c r="N59" i="42"/>
  <c r="N60" i="42"/>
  <c r="L62" i="42"/>
  <c r="N62" i="42"/>
  <c r="L63" i="42"/>
  <c r="N63" i="42"/>
  <c r="M64" i="42"/>
  <c r="M70" i="42"/>
  <c r="M71" i="42"/>
  <c r="M72" i="42"/>
  <c r="M81" i="42"/>
  <c r="M82" i="42"/>
  <c r="M85" i="42"/>
  <c r="M88" i="42"/>
  <c r="D44" i="43"/>
  <c r="D61" i="43"/>
  <c r="D61" i="45"/>
  <c r="D59" i="45"/>
  <c r="E58" i="45"/>
  <c r="C69" i="43"/>
  <c r="C69" i="45"/>
  <c r="C94" i="43"/>
  <c r="D151" i="77"/>
  <c r="D151" i="76"/>
  <c r="D93" i="43"/>
  <c r="E150" i="77"/>
  <c r="E150" i="76"/>
  <c r="D93" i="45"/>
  <c r="E91" i="43"/>
  <c r="F148" i="77"/>
  <c r="F148" i="76"/>
  <c r="C91" i="43"/>
  <c r="D148" i="77"/>
  <c r="D148" i="76"/>
  <c r="E87" i="43"/>
  <c r="C87" i="43"/>
  <c r="D144" i="77"/>
  <c r="C84" i="43"/>
  <c r="D141" i="77"/>
  <c r="D141" i="76"/>
  <c r="D76" i="43"/>
  <c r="D76" i="45"/>
  <c r="C75" i="43"/>
  <c r="C75" i="45"/>
  <c r="C71" i="43"/>
  <c r="C71" i="45"/>
  <c r="D44" i="44"/>
  <c r="D44" i="45"/>
  <c r="E108" i="78"/>
  <c r="E111" i="78"/>
  <c r="E49" i="44"/>
  <c r="C61" i="61"/>
  <c r="D6" i="64"/>
  <c r="D6" i="45"/>
  <c r="D55" i="64"/>
  <c r="C63" i="43"/>
  <c r="D127" i="77"/>
  <c r="D127" i="76"/>
  <c r="C63" i="45"/>
  <c r="L64" i="42"/>
  <c r="E63" i="43"/>
  <c r="F127" i="77"/>
  <c r="F127" i="76"/>
  <c r="N64" i="42"/>
  <c r="C70" i="43"/>
  <c r="C70" i="45"/>
  <c r="L71" i="42"/>
  <c r="E70" i="43"/>
  <c r="E70" i="45"/>
  <c r="C72" i="43"/>
  <c r="C72" i="45"/>
  <c r="L73" i="42"/>
  <c r="E72" i="43"/>
  <c r="E72" i="45"/>
  <c r="N73" i="42"/>
  <c r="C74" i="43"/>
  <c r="C74" i="45"/>
  <c r="L75" i="42"/>
  <c r="E74" i="43"/>
  <c r="E74" i="45"/>
  <c r="N75" i="42"/>
  <c r="C76" i="43"/>
  <c r="C76" i="45"/>
  <c r="E76" i="43"/>
  <c r="E76" i="45"/>
  <c r="N77" i="42"/>
  <c r="M78" i="42"/>
  <c r="E77" i="43"/>
  <c r="F134" i="77"/>
  <c r="F134" i="76"/>
  <c r="E77" i="45"/>
  <c r="C79" i="43"/>
  <c r="L80" i="42"/>
  <c r="C81" i="43"/>
  <c r="L82" i="42"/>
  <c r="E81" i="43"/>
  <c r="N82" i="42"/>
  <c r="E84" i="43"/>
  <c r="F141" i="77"/>
  <c r="F141" i="76"/>
  <c r="N85" i="42"/>
  <c r="C90" i="43"/>
  <c r="D147" i="77"/>
  <c r="D147" i="76"/>
  <c r="C90" i="45"/>
  <c r="L91" i="42"/>
  <c r="C92" i="43"/>
  <c r="L93" i="42"/>
  <c r="E92" i="43"/>
  <c r="N93" i="42"/>
  <c r="E94" i="43"/>
  <c r="F151" i="77"/>
  <c r="F151" i="76"/>
  <c r="E94" i="45"/>
  <c r="N95" i="42"/>
  <c r="F66" i="41"/>
  <c r="F69" i="41"/>
  <c r="H66" i="41"/>
  <c r="H69" i="41"/>
  <c r="J66" i="41"/>
  <c r="J69" i="41"/>
  <c r="N13" i="41"/>
  <c r="M31" i="41"/>
  <c r="D30" i="44"/>
  <c r="M55" i="41"/>
  <c r="D54" i="44"/>
  <c r="D65" i="44"/>
  <c r="M13" i="59"/>
  <c r="D12" i="61"/>
  <c r="N13" i="59"/>
  <c r="M33" i="59"/>
  <c r="D32" i="61"/>
  <c r="N31" i="59"/>
  <c r="N33" i="59"/>
  <c r="E32" i="61"/>
  <c r="L31" i="59"/>
  <c r="M44" i="59"/>
  <c r="D43" i="61"/>
  <c r="L55" i="59"/>
  <c r="L66" i="59"/>
  <c r="M55" i="59"/>
  <c r="N55" i="59"/>
  <c r="C66" i="59"/>
  <c r="C69" i="59"/>
  <c r="E66" i="59"/>
  <c r="E69" i="59"/>
  <c r="G66" i="59"/>
  <c r="G69" i="59"/>
  <c r="I66" i="59"/>
  <c r="I69" i="59"/>
  <c r="K66" i="59"/>
  <c r="K69" i="59"/>
  <c r="N19" i="60"/>
  <c r="E18" i="64"/>
  <c r="L13" i="60"/>
  <c r="C12" i="64"/>
  <c r="M31" i="60"/>
  <c r="D30" i="64"/>
  <c r="M48" i="60"/>
  <c r="D47" i="64"/>
  <c r="E111" i="80"/>
  <c r="D66" i="60"/>
  <c r="D69" i="60"/>
  <c r="F66" i="60"/>
  <c r="F69" i="60"/>
  <c r="H66" i="60"/>
  <c r="H69" i="60"/>
  <c r="J66" i="60"/>
  <c r="J69" i="60"/>
  <c r="L61" i="60"/>
  <c r="C60" i="64"/>
  <c r="N61" i="60"/>
  <c r="E60" i="64"/>
  <c r="M65" i="60"/>
  <c r="D64" i="64"/>
  <c r="N65" i="60"/>
  <c r="E64" i="64"/>
  <c r="M60" i="42"/>
  <c r="M63" i="42"/>
  <c r="M75" i="42"/>
  <c r="M76" i="42"/>
  <c r="M90" i="42"/>
  <c r="M91" i="42"/>
  <c r="M92" i="42"/>
  <c r="M93" i="42"/>
  <c r="M95" i="42"/>
  <c r="E69" i="43"/>
  <c r="E69" i="45"/>
  <c r="E93" i="43"/>
  <c r="F150" i="77"/>
  <c r="F150" i="76"/>
  <c r="E90" i="43"/>
  <c r="C89" i="43"/>
  <c r="D146" i="77"/>
  <c r="D146" i="76"/>
  <c r="C83" i="43"/>
  <c r="D140" i="77"/>
  <c r="D140" i="76"/>
  <c r="C83" i="45"/>
  <c r="B28" i="8"/>
  <c r="D21" i="45"/>
  <c r="C28" i="8"/>
  <c r="C30" i="61"/>
  <c r="L33" i="59"/>
  <c r="C32" i="61"/>
  <c r="M19" i="41"/>
  <c r="D18" i="44"/>
  <c r="C114" i="40"/>
  <c r="L122" i="54"/>
  <c r="C121" i="40"/>
  <c r="D87" i="55"/>
  <c r="E53" i="78"/>
  <c r="J89" i="42"/>
  <c r="J96" i="10"/>
  <c r="J96" i="42"/>
  <c r="C52" i="45"/>
  <c r="K49" i="10"/>
  <c r="M33" i="60"/>
  <c r="D32" i="64"/>
  <c r="D48" i="64"/>
  <c r="E54" i="61"/>
  <c r="E12" i="61"/>
  <c r="N19" i="59"/>
  <c r="E12" i="44"/>
  <c r="N19" i="41"/>
  <c r="E63" i="45"/>
  <c r="C84" i="45"/>
  <c r="G96" i="10"/>
  <c r="G96" i="42"/>
  <c r="G33" i="42"/>
  <c r="D23" i="45"/>
  <c r="E51" i="45"/>
  <c r="E16" i="45"/>
  <c r="D87" i="58"/>
  <c r="M122" i="37"/>
  <c r="D121" i="55"/>
  <c r="I67" i="10"/>
  <c r="I97" i="10"/>
  <c r="I97" i="42"/>
  <c r="J33" i="42"/>
  <c r="E23" i="45"/>
  <c r="C15" i="45"/>
  <c r="D14" i="45"/>
  <c r="E13" i="45"/>
  <c r="I49" i="10"/>
  <c r="I19" i="42"/>
  <c r="L19" i="60"/>
  <c r="C18" i="64"/>
  <c r="D54" i="61"/>
  <c r="M33" i="41"/>
  <c r="D32" i="44"/>
  <c r="D48" i="44"/>
  <c r="I89" i="42"/>
  <c r="I96" i="10"/>
  <c r="I96" i="42"/>
  <c r="D13" i="45"/>
  <c r="H19" i="42"/>
  <c r="H49" i="10"/>
  <c r="F89" i="42"/>
  <c r="F96" i="10"/>
  <c r="F96" i="42"/>
  <c r="D31" i="32"/>
  <c r="E78" i="64"/>
  <c r="F135" i="80"/>
  <c r="F139" i="80"/>
  <c r="F145" i="80"/>
  <c r="F152" i="80"/>
  <c r="E37" i="64"/>
  <c r="F101" i="80"/>
  <c r="E35" i="44"/>
  <c r="E38" i="43"/>
  <c r="N46" i="42"/>
  <c r="E45" i="43"/>
  <c r="F109" i="77"/>
  <c r="F109" i="76"/>
  <c r="N55" i="10"/>
  <c r="C46" i="64"/>
  <c r="C48" i="42"/>
  <c r="C42" i="64"/>
  <c r="D106" i="80"/>
  <c r="D85" i="61"/>
  <c r="D14" i="27"/>
  <c r="C34" i="61"/>
  <c r="D98" i="79"/>
  <c r="D34" i="44"/>
  <c r="E98" i="78"/>
  <c r="M87" i="42"/>
  <c r="D78" i="43"/>
  <c r="C78" i="43"/>
  <c r="D135" i="77"/>
  <c r="D46" i="43"/>
  <c r="E110" i="77"/>
  <c r="C45" i="43"/>
  <c r="D109" i="77"/>
  <c r="M38" i="42"/>
  <c r="M32" i="42"/>
  <c r="C25" i="43"/>
  <c r="L25" i="42"/>
  <c r="D19" i="10"/>
  <c r="D6" i="43"/>
  <c r="E33" i="40"/>
  <c r="E12" i="40"/>
  <c r="N33" i="37"/>
  <c r="E32" i="55"/>
  <c r="F12" i="78"/>
  <c r="E111" i="15"/>
  <c r="F70" i="77"/>
  <c r="F70" i="76"/>
  <c r="F25" i="83"/>
  <c r="N87" i="38"/>
  <c r="E45" i="15"/>
  <c r="N24" i="2"/>
  <c r="E23" i="15"/>
  <c r="D46" i="40"/>
  <c r="D46" i="39"/>
  <c r="D9" i="40"/>
  <c r="M41" i="53"/>
  <c r="D40" i="58"/>
  <c r="E13" i="79"/>
  <c r="L33" i="37"/>
  <c r="C32" i="55"/>
  <c r="D12" i="78"/>
  <c r="M30" i="37"/>
  <c r="D29" i="55"/>
  <c r="E11" i="78"/>
  <c r="C25" i="37"/>
  <c r="C18" i="55"/>
  <c r="C9" i="55"/>
  <c r="L111" i="38"/>
  <c r="L76" i="38"/>
  <c r="C75" i="15"/>
  <c r="D41" i="77"/>
  <c r="M66" i="38"/>
  <c r="C61" i="15"/>
  <c r="D27" i="77"/>
  <c r="M59" i="38"/>
  <c r="C54" i="15"/>
  <c r="D39" i="15"/>
  <c r="M38" i="38"/>
  <c r="L37" i="38"/>
  <c r="L28" i="38"/>
  <c r="C14" i="15"/>
  <c r="D13" i="15"/>
  <c r="E36" i="45"/>
  <c r="D86" i="44"/>
  <c r="D86" i="45"/>
  <c r="E143" i="78"/>
  <c r="L89" i="41"/>
  <c r="C88" i="44"/>
  <c r="D145" i="78"/>
  <c r="L96" i="41"/>
  <c r="C95" i="44"/>
  <c r="E48" i="42"/>
  <c r="M36" i="42"/>
  <c r="E84" i="45"/>
  <c r="D33" i="43"/>
  <c r="E97" i="77"/>
  <c r="D33" i="45"/>
  <c r="E75" i="40"/>
  <c r="C77" i="40"/>
  <c r="D78" i="40"/>
  <c r="E44" i="80"/>
  <c r="C79" i="40"/>
  <c r="D80" i="40"/>
  <c r="E81" i="40"/>
  <c r="F47" i="80"/>
  <c r="E43" i="40"/>
  <c r="F14" i="80"/>
  <c r="E41" i="40"/>
  <c r="C57" i="39"/>
  <c r="C41" i="55"/>
  <c r="N39" i="38"/>
  <c r="N38" i="38"/>
  <c r="C33" i="55"/>
  <c r="C36" i="55"/>
  <c r="E36" i="55"/>
  <c r="D30" i="55"/>
  <c r="E30" i="55"/>
  <c r="L30" i="37"/>
  <c r="C29" i="55"/>
  <c r="D11" i="78"/>
  <c r="E33" i="15"/>
  <c r="M35" i="38"/>
  <c r="E28" i="15"/>
  <c r="E28" i="39"/>
  <c r="E16" i="15"/>
  <c r="L115" i="37"/>
  <c r="C114" i="55"/>
  <c r="N115" i="37"/>
  <c r="N122" i="37"/>
  <c r="E121" i="55"/>
  <c r="N88" i="53"/>
  <c r="K67" i="41"/>
  <c r="K97" i="41"/>
  <c r="M24" i="53"/>
  <c r="D23" i="58"/>
  <c r="L33" i="53"/>
  <c r="E47" i="15"/>
  <c r="G51" i="54"/>
  <c r="G99" i="54"/>
  <c r="G123" i="54"/>
  <c r="K51" i="54"/>
  <c r="K99" i="54"/>
  <c r="K123" i="54"/>
  <c r="C79" i="15"/>
  <c r="D45" i="77"/>
  <c r="D45" i="76"/>
  <c r="C49" i="44"/>
  <c r="C49" i="45"/>
  <c r="G67" i="59"/>
  <c r="G97" i="59"/>
  <c r="L61" i="10"/>
  <c r="L61" i="42"/>
  <c r="L13" i="41"/>
  <c r="C61" i="44"/>
  <c r="C61" i="45"/>
  <c r="L65" i="41"/>
  <c r="I67" i="59"/>
  <c r="I97" i="59"/>
  <c r="L88" i="54"/>
  <c r="C87" i="40"/>
  <c r="M88" i="54"/>
  <c r="N88" i="54"/>
  <c r="E87" i="40"/>
  <c r="H67" i="60"/>
  <c r="H97" i="60"/>
  <c r="D44" i="61"/>
  <c r="C25" i="64"/>
  <c r="L55" i="60"/>
  <c r="C54" i="64"/>
  <c r="C65" i="64"/>
  <c r="C49" i="64"/>
  <c r="E50" i="64"/>
  <c r="N55" i="60"/>
  <c r="M61" i="60"/>
  <c r="M55" i="60"/>
  <c r="M66" i="60"/>
  <c r="M65" i="41"/>
  <c r="D64" i="44"/>
  <c r="N65" i="41"/>
  <c r="K67" i="59"/>
  <c r="K97" i="59"/>
  <c r="L44" i="60"/>
  <c r="C66" i="60"/>
  <c r="D67" i="60"/>
  <c r="C60" i="43"/>
  <c r="K75" i="54"/>
  <c r="K68" i="60"/>
  <c r="D60" i="64"/>
  <c r="G75" i="54"/>
  <c r="G68" i="60"/>
  <c r="C32" i="58"/>
  <c r="E114" i="55"/>
  <c r="E64" i="44"/>
  <c r="L98" i="54"/>
  <c r="C97" i="40"/>
  <c r="C12" i="44"/>
  <c r="L19" i="41"/>
  <c r="D144" i="76"/>
  <c r="E124" i="76"/>
  <c r="E40" i="83"/>
  <c r="E67" i="60"/>
  <c r="M83" i="60"/>
  <c r="D82" i="64"/>
  <c r="E49" i="60"/>
  <c r="D17" i="64"/>
  <c r="E82" i="61"/>
  <c r="E49" i="59"/>
  <c r="E67" i="59"/>
  <c r="D6" i="48"/>
  <c r="C85" i="61"/>
  <c r="C14" i="27"/>
  <c r="D142" i="79"/>
  <c r="L47" i="42"/>
  <c r="F67" i="59"/>
  <c r="F97" i="59"/>
  <c r="N48" i="59"/>
  <c r="J48" i="42"/>
  <c r="F48" i="42"/>
  <c r="J49" i="59"/>
  <c r="C46" i="61"/>
  <c r="D110" i="79"/>
  <c r="D111" i="79"/>
  <c r="E46" i="61"/>
  <c r="F110" i="79"/>
  <c r="F111" i="79"/>
  <c r="C42" i="61"/>
  <c r="D106" i="79"/>
  <c r="L43" i="42"/>
  <c r="N83" i="41"/>
  <c r="E49" i="41"/>
  <c r="D152" i="78"/>
  <c r="D57" i="44"/>
  <c r="M61" i="41"/>
  <c r="C57" i="45"/>
  <c r="E78" i="43"/>
  <c r="F135" i="77"/>
  <c r="N48" i="10"/>
  <c r="E42" i="43"/>
  <c r="F106" i="77"/>
  <c r="E31" i="43"/>
  <c r="F95" i="77"/>
  <c r="F95" i="76"/>
  <c r="N29" i="42"/>
  <c r="N31" i="10"/>
  <c r="N33" i="10"/>
  <c r="N26" i="42"/>
  <c r="E17" i="43"/>
  <c r="F88" i="77"/>
  <c r="N9" i="42"/>
  <c r="E8" i="43"/>
  <c r="E8" i="45"/>
  <c r="E19" i="10"/>
  <c r="D89" i="10"/>
  <c r="D96" i="10"/>
  <c r="D96" i="42"/>
  <c r="D49" i="43"/>
  <c r="D46" i="45"/>
  <c r="D45" i="45"/>
  <c r="D38" i="43"/>
  <c r="E102" i="77"/>
  <c r="L44" i="10"/>
  <c r="C43" i="43"/>
  <c r="L8" i="42"/>
  <c r="C6" i="43"/>
  <c r="C6" i="45"/>
  <c r="E44" i="58"/>
  <c r="N41" i="53"/>
  <c r="E40" i="58"/>
  <c r="F13" i="79"/>
  <c r="D81" i="58"/>
  <c r="L82" i="38"/>
  <c r="D48" i="58"/>
  <c r="M50" i="53"/>
  <c r="D49" i="58"/>
  <c r="E15" i="79"/>
  <c r="L41" i="53"/>
  <c r="C40" i="58"/>
  <c r="D13" i="79"/>
  <c r="L39" i="38"/>
  <c r="D27" i="58"/>
  <c r="L30" i="53"/>
  <c r="C29" i="58"/>
  <c r="D11" i="79"/>
  <c r="M15" i="38"/>
  <c r="E48" i="40"/>
  <c r="E45" i="39"/>
  <c r="E39" i="40"/>
  <c r="E39" i="39"/>
  <c r="N37" i="38"/>
  <c r="E6" i="40"/>
  <c r="D47" i="40"/>
  <c r="L45" i="38"/>
  <c r="C44" i="40"/>
  <c r="M44" i="54"/>
  <c r="D43" i="40"/>
  <c r="E14" i="80"/>
  <c r="M42" i="38"/>
  <c r="C31" i="40"/>
  <c r="C31" i="39"/>
  <c r="L26" i="38"/>
  <c r="C11" i="40"/>
  <c r="E41" i="55"/>
  <c r="N41" i="37"/>
  <c r="E40" i="55"/>
  <c r="F13" i="78"/>
  <c r="E27" i="55"/>
  <c r="N30" i="37"/>
  <c r="E6" i="55"/>
  <c r="C81" i="55"/>
  <c r="D47" i="78"/>
  <c r="M79" i="38"/>
  <c r="M50" i="37"/>
  <c r="D49" i="55"/>
  <c r="E15" i="78"/>
  <c r="D38" i="55"/>
  <c r="C51" i="37"/>
  <c r="D35" i="55"/>
  <c r="C15" i="55"/>
  <c r="C13" i="55"/>
  <c r="E98" i="2"/>
  <c r="E69" i="10"/>
  <c r="N60" i="2"/>
  <c r="E59" i="15"/>
  <c r="N50" i="2"/>
  <c r="E49" i="15"/>
  <c r="N46" i="38"/>
  <c r="E30" i="38"/>
  <c r="N30" i="2"/>
  <c r="E29" i="15"/>
  <c r="D111" i="15"/>
  <c r="E70" i="77"/>
  <c r="E70" i="76"/>
  <c r="E25" i="83"/>
  <c r="D111" i="39"/>
  <c r="M111" i="38"/>
  <c r="D86" i="15"/>
  <c r="E52" i="77"/>
  <c r="E52" i="76"/>
  <c r="D83" i="15"/>
  <c r="E49" i="77"/>
  <c r="E49" i="76"/>
  <c r="M88" i="2"/>
  <c r="D87" i="15"/>
  <c r="D81" i="15"/>
  <c r="E47" i="77"/>
  <c r="E47" i="76"/>
  <c r="M85" i="38"/>
  <c r="D98" i="2"/>
  <c r="D79" i="15"/>
  <c r="D79" i="39"/>
  <c r="D77" i="39"/>
  <c r="M76" i="38"/>
  <c r="D83" i="38"/>
  <c r="D34" i="15"/>
  <c r="D45" i="15"/>
  <c r="D42" i="15"/>
  <c r="D42" i="39"/>
  <c r="M33" i="2"/>
  <c r="D32" i="15"/>
  <c r="E12" i="77"/>
  <c r="M22" i="38"/>
  <c r="D20" i="15"/>
  <c r="D20" i="39"/>
  <c r="M21" i="38"/>
  <c r="D14" i="15"/>
  <c r="C109" i="15"/>
  <c r="D68" i="77"/>
  <c r="D68" i="76"/>
  <c r="D23" i="83"/>
  <c r="C109" i="39"/>
  <c r="C86" i="15"/>
  <c r="D52" i="77"/>
  <c r="D52" i="76"/>
  <c r="C84" i="15"/>
  <c r="C84" i="39"/>
  <c r="L88" i="2"/>
  <c r="C87" i="15"/>
  <c r="C60" i="38"/>
  <c r="C21" i="15"/>
  <c r="M89" i="60"/>
  <c r="D88" i="64"/>
  <c r="D60" i="44"/>
  <c r="E29" i="55"/>
  <c r="F11" i="78"/>
  <c r="C59" i="72"/>
  <c r="G19" i="83"/>
  <c r="F100" i="76"/>
  <c r="D127" i="67"/>
  <c r="K25" i="38"/>
  <c r="J25" i="38"/>
  <c r="I25" i="38"/>
  <c r="D53" i="45"/>
  <c r="E117" i="77"/>
  <c r="E117" i="76"/>
  <c r="C70" i="39"/>
  <c r="C79" i="45"/>
  <c r="D136" i="77"/>
  <c r="D136" i="76"/>
  <c r="F111" i="78"/>
  <c r="F108" i="76"/>
  <c r="E97" i="76"/>
  <c r="E81" i="45"/>
  <c r="F138" i="77"/>
  <c r="F138" i="76"/>
  <c r="F144" i="77"/>
  <c r="F144" i="76"/>
  <c r="E87" i="45"/>
  <c r="D51" i="45"/>
  <c r="D111" i="78"/>
  <c r="C51" i="45"/>
  <c r="D24" i="45"/>
  <c r="C31" i="45"/>
  <c r="C113" i="39"/>
  <c r="E76" i="39"/>
  <c r="F115" i="38"/>
  <c r="F122" i="38"/>
  <c r="F102" i="77"/>
  <c r="F102" i="76"/>
  <c r="E114" i="77"/>
  <c r="E114" i="76"/>
  <c r="D50" i="45"/>
  <c r="D97" i="76"/>
  <c r="F97" i="76"/>
  <c r="E31" i="45"/>
  <c r="C61" i="39"/>
  <c r="C45" i="45"/>
  <c r="E80" i="45"/>
  <c r="D52" i="45"/>
  <c r="C86" i="45"/>
  <c r="E112" i="39"/>
  <c r="E137" i="77"/>
  <c r="E137" i="76"/>
  <c r="B145" i="72"/>
  <c r="E108" i="76"/>
  <c r="J25" i="12"/>
  <c r="C12" i="61"/>
  <c r="L19" i="59"/>
  <c r="F25" i="2"/>
  <c r="M29" i="38"/>
  <c r="D33" i="15"/>
  <c r="N35" i="38"/>
  <c r="E34" i="15"/>
  <c r="N41" i="2"/>
  <c r="E40" i="15"/>
  <c r="L47" i="38"/>
  <c r="C46" i="15"/>
  <c r="F51" i="2"/>
  <c r="N73" i="38"/>
  <c r="E72" i="15"/>
  <c r="E72" i="39"/>
  <c r="E113" i="77"/>
  <c r="E113" i="76"/>
  <c r="D49" i="45"/>
  <c r="L122" i="37"/>
  <c r="C121" i="55"/>
  <c r="D54" i="64"/>
  <c r="C54" i="61"/>
  <c r="C65" i="61"/>
  <c r="E60" i="43"/>
  <c r="F124" i="77"/>
  <c r="F124" i="76"/>
  <c r="F40" i="83"/>
  <c r="E114" i="40"/>
  <c r="N122" i="54"/>
  <c r="E121" i="40"/>
  <c r="C47" i="43"/>
  <c r="E27" i="15"/>
  <c r="C45" i="15"/>
  <c r="C45" i="39"/>
  <c r="L46" i="38"/>
  <c r="L53" i="38"/>
  <c r="E55" i="15"/>
  <c r="E55" i="39"/>
  <c r="N56" i="38"/>
  <c r="D62" i="15"/>
  <c r="E28" i="77"/>
  <c r="E28" i="76"/>
  <c r="D62" i="39"/>
  <c r="M63" i="38"/>
  <c r="E64" i="15"/>
  <c r="N74" i="2"/>
  <c r="E73" i="15"/>
  <c r="E73" i="39"/>
  <c r="N65" i="38"/>
  <c r="E66" i="15"/>
  <c r="F32" i="77"/>
  <c r="F32" i="76"/>
  <c r="E66" i="39"/>
  <c r="N67" i="38"/>
  <c r="E68" i="15"/>
  <c r="F34" i="77"/>
  <c r="F34" i="76"/>
  <c r="E68" i="39"/>
  <c r="N69" i="38"/>
  <c r="L73" i="38"/>
  <c r="L84" i="38"/>
  <c r="C83" i="15"/>
  <c r="D49" i="77"/>
  <c r="D49" i="76"/>
  <c r="E100" i="15"/>
  <c r="E100" i="39"/>
  <c r="N101" i="38"/>
  <c r="N115" i="38"/>
  <c r="D105" i="15"/>
  <c r="D105" i="39"/>
  <c r="M106" i="38"/>
  <c r="I25" i="37"/>
  <c r="I75" i="37"/>
  <c r="I68" i="41"/>
  <c r="C99" i="55"/>
  <c r="L100" i="38"/>
  <c r="N16" i="38"/>
  <c r="C17" i="58"/>
  <c r="C21" i="58"/>
  <c r="C21" i="39"/>
  <c r="L24" i="53"/>
  <c r="E75" i="58"/>
  <c r="N76" i="38"/>
  <c r="E81" i="58"/>
  <c r="L115" i="53"/>
  <c r="C99" i="58"/>
  <c r="C99" i="39"/>
  <c r="F75" i="54"/>
  <c r="F68" i="60"/>
  <c r="F99" i="54"/>
  <c r="F123" i="54"/>
  <c r="C18" i="44"/>
  <c r="D110" i="80"/>
  <c r="E30" i="61"/>
  <c r="M19" i="59"/>
  <c r="D138" i="77"/>
  <c r="D138" i="76"/>
  <c r="C81" i="45"/>
  <c r="C54" i="43"/>
  <c r="D114" i="58"/>
  <c r="M122" i="53"/>
  <c r="D121" i="58"/>
  <c r="H89" i="42"/>
  <c r="H96" i="10"/>
  <c r="L49" i="38"/>
  <c r="C17" i="15"/>
  <c r="H25" i="2"/>
  <c r="N21" i="38"/>
  <c r="E20" i="15"/>
  <c r="E20" i="39"/>
  <c r="C27" i="15"/>
  <c r="L30" i="2"/>
  <c r="C29" i="15"/>
  <c r="C34" i="15"/>
  <c r="K51" i="2"/>
  <c r="K123" i="2"/>
  <c r="D47" i="15"/>
  <c r="M71" i="38"/>
  <c r="D70" i="15"/>
  <c r="M72" i="38"/>
  <c r="D71" i="15"/>
  <c r="H98" i="2"/>
  <c r="H69" i="10"/>
  <c r="H99" i="2"/>
  <c r="H123" i="2"/>
  <c r="D99" i="15"/>
  <c r="M100" i="38"/>
  <c r="D106" i="15"/>
  <c r="D106" i="39"/>
  <c r="M107" i="38"/>
  <c r="D70" i="77"/>
  <c r="D70" i="76"/>
  <c r="D25" i="83"/>
  <c r="I99" i="37"/>
  <c r="I123" i="37"/>
  <c r="I98" i="37"/>
  <c r="I69" i="41"/>
  <c r="E17" i="55"/>
  <c r="D22" i="55"/>
  <c r="D25" i="55"/>
  <c r="E10" i="78"/>
  <c r="E33" i="55"/>
  <c r="N34" i="38"/>
  <c r="C85" i="55"/>
  <c r="D51" i="78"/>
  <c r="L86" i="38"/>
  <c r="L88" i="38"/>
  <c r="L88" i="37"/>
  <c r="E45" i="45"/>
  <c r="L66" i="60"/>
  <c r="L69" i="60"/>
  <c r="J19" i="42"/>
  <c r="J49" i="42"/>
  <c r="J49" i="10"/>
  <c r="J68" i="10"/>
  <c r="D105" i="77"/>
  <c r="D105" i="76"/>
  <c r="C41" i="45"/>
  <c r="F33" i="42"/>
  <c r="E11" i="15"/>
  <c r="M36" i="38"/>
  <c r="D35" i="15"/>
  <c r="E42" i="15"/>
  <c r="E42" i="39"/>
  <c r="N43" i="38"/>
  <c r="N44" i="2"/>
  <c r="N47" i="38"/>
  <c r="E46" i="15"/>
  <c r="D57" i="15"/>
  <c r="D57" i="39"/>
  <c r="M58" i="38"/>
  <c r="C60" i="15"/>
  <c r="C60" i="39"/>
  <c r="L61" i="38"/>
  <c r="E67" i="15"/>
  <c r="F33" i="77"/>
  <c r="F33" i="76"/>
  <c r="E67" i="39"/>
  <c r="N68" i="38"/>
  <c r="E69" i="15"/>
  <c r="N70" i="38"/>
  <c r="J98" i="2"/>
  <c r="J69" i="10"/>
  <c r="E79" i="15"/>
  <c r="E79" i="39"/>
  <c r="N83" i="2"/>
  <c r="E82" i="15"/>
  <c r="F48" i="77"/>
  <c r="N80" i="38"/>
  <c r="E102" i="15"/>
  <c r="E102" i="39"/>
  <c r="N103" i="38"/>
  <c r="J99" i="37"/>
  <c r="J123" i="37"/>
  <c r="J68" i="41"/>
  <c r="C46" i="55"/>
  <c r="L50" i="37"/>
  <c r="C49" i="55"/>
  <c r="D15" i="78"/>
  <c r="D53" i="55"/>
  <c r="M60" i="37"/>
  <c r="D59" i="55"/>
  <c r="E54" i="55"/>
  <c r="N60" i="37"/>
  <c r="E59" i="55"/>
  <c r="C56" i="55"/>
  <c r="C75" i="55"/>
  <c r="D80" i="55"/>
  <c r="E46" i="78"/>
  <c r="M27" i="42"/>
  <c r="J55" i="42"/>
  <c r="J66" i="42"/>
  <c r="L42" i="42"/>
  <c r="G19" i="10"/>
  <c r="C29" i="43"/>
  <c r="C29" i="45"/>
  <c r="F25" i="53"/>
  <c r="D75" i="40"/>
  <c r="D75" i="39"/>
  <c r="M83" i="54"/>
  <c r="N71" i="42"/>
  <c r="D11" i="43"/>
  <c r="D11" i="45"/>
  <c r="H51" i="37"/>
  <c r="N44" i="37"/>
  <c r="C51" i="53"/>
  <c r="C99" i="53"/>
  <c r="C123" i="53"/>
  <c r="G51" i="53"/>
  <c r="G99" i="53"/>
  <c r="G123" i="53"/>
  <c r="J51" i="53"/>
  <c r="J75" i="53"/>
  <c r="L31" i="60"/>
  <c r="J67" i="10"/>
  <c r="L77" i="42"/>
  <c r="M74" i="42"/>
  <c r="H25" i="53"/>
  <c r="K51" i="53"/>
  <c r="K99" i="53"/>
  <c r="K123" i="53"/>
  <c r="C52" i="58"/>
  <c r="L60" i="53"/>
  <c r="C59" i="58"/>
  <c r="E106" i="58"/>
  <c r="N115" i="53"/>
  <c r="F25" i="38"/>
  <c r="D33" i="55"/>
  <c r="L83" i="53"/>
  <c r="C75" i="58"/>
  <c r="H75" i="54"/>
  <c r="H68" i="60"/>
  <c r="G50" i="38"/>
  <c r="G51" i="38"/>
  <c r="J50" i="38"/>
  <c r="J51" i="38"/>
  <c r="H74" i="38"/>
  <c r="G83" i="38"/>
  <c r="G98" i="38"/>
  <c r="G69" i="42"/>
  <c r="K66" i="41"/>
  <c r="K69" i="41"/>
  <c r="K61" i="42"/>
  <c r="K66" i="42"/>
  <c r="D73" i="45"/>
  <c r="D6" i="58"/>
  <c r="N60" i="53"/>
  <c r="E59" i="58"/>
  <c r="M74" i="53"/>
  <c r="H20" i="38"/>
  <c r="H30" i="38"/>
  <c r="H51" i="38"/>
  <c r="C44" i="38"/>
  <c r="I60" i="38"/>
  <c r="C94" i="39"/>
  <c r="H51" i="53"/>
  <c r="H99" i="53"/>
  <c r="H123" i="53"/>
  <c r="J99" i="53"/>
  <c r="J123" i="53"/>
  <c r="D76" i="58"/>
  <c r="M83" i="53"/>
  <c r="K44" i="38"/>
  <c r="F74" i="38"/>
  <c r="J74" i="38"/>
  <c r="D34" i="43"/>
  <c r="E37" i="43"/>
  <c r="L29" i="42"/>
  <c r="D75" i="45"/>
  <c r="L86" i="42"/>
  <c r="C85" i="43"/>
  <c r="I49" i="41"/>
  <c r="I44" i="42"/>
  <c r="G66" i="41"/>
  <c r="G69" i="41"/>
  <c r="C50" i="44"/>
  <c r="L55" i="41"/>
  <c r="E52" i="44"/>
  <c r="E52" i="45"/>
  <c r="N55" i="41"/>
  <c r="E25" i="54"/>
  <c r="N32" i="42"/>
  <c r="D81" i="43"/>
  <c r="E138" i="77"/>
  <c r="E138" i="76"/>
  <c r="M83" i="10"/>
  <c r="D82" i="43"/>
  <c r="E141" i="77"/>
  <c r="E141" i="76"/>
  <c r="D84" i="45"/>
  <c r="H67" i="41"/>
  <c r="E40" i="44"/>
  <c r="C87" i="44"/>
  <c r="C87" i="45"/>
  <c r="L88" i="42"/>
  <c r="C91" i="44"/>
  <c r="C91" i="45"/>
  <c r="L92" i="42"/>
  <c r="E93" i="44"/>
  <c r="N94" i="42"/>
  <c r="M61" i="59"/>
  <c r="M18" i="42"/>
  <c r="F65" i="42"/>
  <c r="F66" i="42"/>
  <c r="D79" i="45"/>
  <c r="C49" i="59"/>
  <c r="F49" i="59"/>
  <c r="H49" i="41"/>
  <c r="I67" i="41"/>
  <c r="E25" i="44"/>
  <c r="N31" i="41"/>
  <c r="E66" i="41"/>
  <c r="E69" i="41"/>
  <c r="E67" i="41"/>
  <c r="G67" i="41"/>
  <c r="G97" i="41"/>
  <c r="J67" i="41"/>
  <c r="J97" i="41"/>
  <c r="C25" i="44"/>
  <c r="C25" i="45"/>
  <c r="L31" i="41"/>
  <c r="D80" i="44"/>
  <c r="D80" i="45"/>
  <c r="M83" i="41"/>
  <c r="M89" i="41"/>
  <c r="L44" i="59"/>
  <c r="C43" i="61"/>
  <c r="M86" i="42"/>
  <c r="C89" i="44"/>
  <c r="C89" i="45"/>
  <c r="L90" i="42"/>
  <c r="L48" i="59"/>
  <c r="N61" i="59"/>
  <c r="E26" i="64"/>
  <c r="E26" i="45"/>
  <c r="N31" i="60"/>
  <c r="E30" i="64"/>
  <c r="M83" i="59"/>
  <c r="D82" i="61"/>
  <c r="D28" i="8"/>
  <c r="F19" i="8"/>
  <c r="D78" i="61"/>
  <c r="E135" i="79"/>
  <c r="E139" i="79"/>
  <c r="E139" i="76"/>
  <c r="C44" i="64"/>
  <c r="C44" i="45"/>
  <c r="D100" i="72"/>
  <c r="D142" i="77"/>
  <c r="F101" i="77"/>
  <c r="F101" i="76"/>
  <c r="H75" i="53"/>
  <c r="H68" i="59"/>
  <c r="N33" i="60"/>
  <c r="K75" i="2"/>
  <c r="N66" i="59"/>
  <c r="F104" i="78"/>
  <c r="E139" i="77"/>
  <c r="N66" i="41"/>
  <c r="D82" i="58"/>
  <c r="D73" i="58"/>
  <c r="J97" i="10"/>
  <c r="G75" i="53"/>
  <c r="G68" i="59"/>
  <c r="D41" i="78"/>
  <c r="F45" i="77"/>
  <c r="H96" i="42"/>
  <c r="H97" i="10"/>
  <c r="H97" i="42"/>
  <c r="D18" i="61"/>
  <c r="C23" i="58"/>
  <c r="D65" i="64"/>
  <c r="D82" i="44"/>
  <c r="D82" i="45"/>
  <c r="M89" i="59"/>
  <c r="D88" i="61"/>
  <c r="C47" i="61"/>
  <c r="I67" i="42"/>
  <c r="I97" i="41"/>
  <c r="H67" i="42"/>
  <c r="H97" i="41"/>
  <c r="D81" i="45"/>
  <c r="J75" i="38"/>
  <c r="K75" i="53"/>
  <c r="D82" i="40"/>
  <c r="E43" i="15"/>
  <c r="E36" i="77"/>
  <c r="E36" i="76"/>
  <c r="D70" i="39"/>
  <c r="C18" i="61"/>
  <c r="C54" i="44"/>
  <c r="C82" i="58"/>
  <c r="L33" i="60"/>
  <c r="C30" i="64"/>
  <c r="E43" i="55"/>
  <c r="F14" i="78"/>
  <c r="G19" i="42"/>
  <c r="G49" i="42"/>
  <c r="C87" i="55"/>
  <c r="D53" i="78"/>
  <c r="C83" i="39"/>
  <c r="C32" i="64"/>
  <c r="E32" i="64"/>
  <c r="D28" i="52"/>
  <c r="B28" i="52"/>
  <c r="D127" i="68"/>
  <c r="B127" i="68"/>
  <c r="B83" i="68"/>
  <c r="N18" i="38"/>
  <c r="C25" i="2"/>
  <c r="C7" i="15"/>
  <c r="C7" i="39"/>
  <c r="L11" i="38"/>
  <c r="C15" i="39"/>
  <c r="E21" i="27"/>
  <c r="E23" i="27"/>
  <c r="F142" i="80"/>
  <c r="E142" i="80"/>
  <c r="D85" i="45"/>
  <c r="D21" i="27"/>
  <c r="D23" i="27"/>
  <c r="M96" i="60"/>
  <c r="D95" i="64"/>
  <c r="N43" i="42"/>
  <c r="F103" i="80"/>
  <c r="F103" i="76"/>
  <c r="E39" i="45"/>
  <c r="D39" i="45"/>
  <c r="E103" i="80"/>
  <c r="E103" i="76"/>
  <c r="M40" i="42"/>
  <c r="C39" i="45"/>
  <c r="E102" i="80"/>
  <c r="E102" i="76"/>
  <c r="D38" i="45"/>
  <c r="M39" i="42"/>
  <c r="D97" i="60"/>
  <c r="C67" i="60"/>
  <c r="C97" i="60"/>
  <c r="L36" i="42"/>
  <c r="E50" i="38"/>
  <c r="N50" i="54"/>
  <c r="E49" i="40"/>
  <c r="F15" i="80"/>
  <c r="D50" i="38"/>
  <c r="D51" i="54"/>
  <c r="D99" i="54"/>
  <c r="D123" i="54"/>
  <c r="M41" i="54"/>
  <c r="D40" i="40"/>
  <c r="E13" i="80"/>
  <c r="M40" i="38"/>
  <c r="E41" i="38"/>
  <c r="N41" i="54"/>
  <c r="E40" i="40"/>
  <c r="F13" i="80"/>
  <c r="D41" i="38"/>
  <c r="L41" i="54"/>
  <c r="C40" i="40"/>
  <c r="D13" i="80"/>
  <c r="D33" i="38"/>
  <c r="N28" i="38"/>
  <c r="N30" i="54"/>
  <c r="E29" i="40"/>
  <c r="F11" i="80"/>
  <c r="E51" i="54"/>
  <c r="E75" i="54"/>
  <c r="E68" i="60"/>
  <c r="M27" i="38"/>
  <c r="C51" i="54"/>
  <c r="C99" i="54"/>
  <c r="C123" i="54"/>
  <c r="E24" i="38"/>
  <c r="D75" i="54"/>
  <c r="D68" i="60"/>
  <c r="C9" i="39"/>
  <c r="L20" i="54"/>
  <c r="L15" i="38"/>
  <c r="L7" i="38"/>
  <c r="L17" i="38"/>
  <c r="L24" i="2"/>
  <c r="C23" i="15"/>
  <c r="L21" i="38"/>
  <c r="D14" i="39"/>
  <c r="N13" i="38"/>
  <c r="M12" i="38"/>
  <c r="N8" i="38"/>
  <c r="L20" i="2"/>
  <c r="D36" i="72"/>
  <c r="H19" i="83"/>
  <c r="H32" i="83"/>
  <c r="D83" i="68"/>
  <c r="B127" i="67"/>
  <c r="B103" i="72"/>
  <c r="D83" i="51"/>
  <c r="B130" i="72"/>
  <c r="B128" i="72"/>
  <c r="B113" i="72"/>
  <c r="B114" i="72"/>
  <c r="D104" i="72"/>
  <c r="D77" i="50"/>
  <c r="I26" i="12"/>
  <c r="J26" i="12"/>
  <c r="D142" i="80"/>
  <c r="D145" i="80"/>
  <c r="D152" i="80"/>
  <c r="C85" i="45"/>
  <c r="C21" i="27"/>
  <c r="C23" i="27"/>
  <c r="E145" i="80"/>
  <c r="E152" i="80"/>
  <c r="D102" i="80"/>
  <c r="D101" i="80"/>
  <c r="D101" i="76"/>
  <c r="C37" i="45"/>
  <c r="D37" i="45"/>
  <c r="E101" i="80"/>
  <c r="E101" i="76"/>
  <c r="E38" i="45"/>
  <c r="L38" i="42"/>
  <c r="E37" i="45"/>
  <c r="F99" i="80"/>
  <c r="C35" i="45"/>
  <c r="D99" i="80"/>
  <c r="D107" i="80"/>
  <c r="E98" i="80"/>
  <c r="M35" i="42"/>
  <c r="N44" i="60"/>
  <c r="M44" i="60"/>
  <c r="N36" i="42"/>
  <c r="C16" i="27"/>
  <c r="D28" i="27"/>
  <c r="D30" i="27"/>
  <c r="D16" i="27"/>
  <c r="E14" i="27"/>
  <c r="E16" i="27"/>
  <c r="F142" i="79"/>
  <c r="F145" i="79"/>
  <c r="F152" i="79"/>
  <c r="E142" i="79"/>
  <c r="E142" i="76"/>
  <c r="E145" i="79"/>
  <c r="E152" i="79"/>
  <c r="E153" i="79"/>
  <c r="C88" i="61"/>
  <c r="L96" i="59"/>
  <c r="C78" i="45"/>
  <c r="D135" i="79"/>
  <c r="D139" i="79"/>
  <c r="N96" i="59"/>
  <c r="E95" i="61"/>
  <c r="E88" i="61"/>
  <c r="M96" i="59"/>
  <c r="D95" i="61"/>
  <c r="M83" i="42"/>
  <c r="D97" i="59"/>
  <c r="C82" i="61"/>
  <c r="D47" i="61"/>
  <c r="D47" i="45"/>
  <c r="M49" i="59"/>
  <c r="M48" i="42"/>
  <c r="D48" i="42"/>
  <c r="D49" i="59"/>
  <c r="N44" i="59"/>
  <c r="E43" i="61"/>
  <c r="F107" i="79"/>
  <c r="E107" i="79"/>
  <c r="D48" i="61"/>
  <c r="E130" i="79"/>
  <c r="E17" i="45"/>
  <c r="F88" i="79"/>
  <c r="F88" i="76"/>
  <c r="F89" i="79"/>
  <c r="F130" i="79"/>
  <c r="E97" i="59"/>
  <c r="E18" i="61"/>
  <c r="E85" i="45"/>
  <c r="M96" i="41"/>
  <c r="D95" i="44"/>
  <c r="D139" i="78"/>
  <c r="D83" i="42"/>
  <c r="D97" i="41"/>
  <c r="E97" i="41"/>
  <c r="E42" i="45"/>
  <c r="F106" i="78"/>
  <c r="F106" i="76"/>
  <c r="C6" i="48"/>
  <c r="E44" i="42"/>
  <c r="E49" i="42"/>
  <c r="E107" i="78"/>
  <c r="E130" i="78"/>
  <c r="N35" i="42"/>
  <c r="N44" i="41"/>
  <c r="E43" i="44"/>
  <c r="C49" i="41"/>
  <c r="C34" i="44"/>
  <c r="L35" i="42"/>
  <c r="E18" i="44"/>
  <c r="M49" i="41"/>
  <c r="D19" i="42"/>
  <c r="D49" i="41"/>
  <c r="D17" i="45"/>
  <c r="E86" i="43"/>
  <c r="E86" i="45"/>
  <c r="E140" i="77"/>
  <c r="E140" i="76"/>
  <c r="D83" i="45"/>
  <c r="E83" i="45"/>
  <c r="F140" i="77"/>
  <c r="F140" i="76"/>
  <c r="M84" i="42"/>
  <c r="L83" i="42"/>
  <c r="C82" i="43"/>
  <c r="E78" i="45"/>
  <c r="C83" i="42"/>
  <c r="F113" i="77"/>
  <c r="E49" i="45"/>
  <c r="D113" i="76"/>
  <c r="C50" i="45"/>
  <c r="N50" i="42"/>
  <c r="C66" i="10"/>
  <c r="C54" i="45"/>
  <c r="E54" i="43"/>
  <c r="F110" i="77"/>
  <c r="E46" i="45"/>
  <c r="E109" i="76"/>
  <c r="D110" i="77"/>
  <c r="C46" i="45"/>
  <c r="N47" i="42"/>
  <c r="E47" i="43"/>
  <c r="E41" i="45"/>
  <c r="N44" i="10"/>
  <c r="E43" i="43"/>
  <c r="E43" i="45"/>
  <c r="C42" i="45"/>
  <c r="D106" i="77"/>
  <c r="D106" i="76"/>
  <c r="D42" i="45"/>
  <c r="N41" i="42"/>
  <c r="F67" i="10"/>
  <c r="F49" i="10"/>
  <c r="D40" i="45"/>
  <c r="E40" i="43"/>
  <c r="D35" i="45"/>
  <c r="E99" i="77"/>
  <c r="E99" i="76"/>
  <c r="C44" i="42"/>
  <c r="M44" i="10"/>
  <c r="E34" i="45"/>
  <c r="D31" i="45"/>
  <c r="E95" i="77"/>
  <c r="E95" i="76"/>
  <c r="E67" i="10"/>
  <c r="B6" i="48"/>
  <c r="B8" i="48"/>
  <c r="B12" i="48"/>
  <c r="B20" i="48"/>
  <c r="B21" i="48"/>
  <c r="L31" i="10"/>
  <c r="M31" i="10"/>
  <c r="E30" i="43"/>
  <c r="E49" i="10"/>
  <c r="C24" i="45"/>
  <c r="D33" i="10"/>
  <c r="M13" i="10"/>
  <c r="C10" i="43"/>
  <c r="C10" i="45"/>
  <c r="M8" i="42"/>
  <c r="E19" i="42"/>
  <c r="L13" i="10"/>
  <c r="C9" i="43"/>
  <c r="C9" i="45"/>
  <c r="N13" i="10"/>
  <c r="L12" i="42"/>
  <c r="C50" i="38"/>
  <c r="C51" i="38"/>
  <c r="L50" i="53"/>
  <c r="C49" i="58"/>
  <c r="C44" i="58"/>
  <c r="D51" i="53"/>
  <c r="D75" i="53"/>
  <c r="M43" i="38"/>
  <c r="N42" i="38"/>
  <c r="N44" i="38"/>
  <c r="L44" i="53"/>
  <c r="M44" i="38"/>
  <c r="L42" i="38"/>
  <c r="L44" i="38"/>
  <c r="E44" i="38"/>
  <c r="D39" i="39"/>
  <c r="E75" i="53"/>
  <c r="E68" i="59"/>
  <c r="M51" i="53"/>
  <c r="D50" i="58"/>
  <c r="D29" i="58"/>
  <c r="E11" i="79"/>
  <c r="E16" i="79"/>
  <c r="C75" i="53"/>
  <c r="C68" i="59"/>
  <c r="N30" i="53"/>
  <c r="E29" i="58"/>
  <c r="F11" i="79"/>
  <c r="D68" i="59"/>
  <c r="D99" i="53"/>
  <c r="D123" i="53"/>
  <c r="E11" i="39"/>
  <c r="L20" i="53"/>
  <c r="C19" i="58"/>
  <c r="D7" i="79"/>
  <c r="D9" i="79"/>
  <c r="L10" i="38"/>
  <c r="L19" i="38"/>
  <c r="N19" i="38"/>
  <c r="N12" i="38"/>
  <c r="N20" i="38"/>
  <c r="M17" i="38"/>
  <c r="D16" i="39"/>
  <c r="N14" i="38"/>
  <c r="N20" i="53"/>
  <c r="E19" i="58"/>
  <c r="F7" i="79"/>
  <c r="F9" i="79"/>
  <c r="E99" i="53"/>
  <c r="E16" i="39"/>
  <c r="E48" i="80"/>
  <c r="F48" i="80"/>
  <c r="D48" i="80"/>
  <c r="M82" i="38"/>
  <c r="N83" i="54"/>
  <c r="M50" i="54"/>
  <c r="D49" i="40"/>
  <c r="E15" i="80"/>
  <c r="N48" i="38"/>
  <c r="E47" i="40"/>
  <c r="E47" i="39"/>
  <c r="E99" i="54"/>
  <c r="M45" i="38"/>
  <c r="M34" i="38"/>
  <c r="D34" i="39"/>
  <c r="C35" i="39"/>
  <c r="E37" i="39"/>
  <c r="D35" i="39"/>
  <c r="N33" i="54"/>
  <c r="N51" i="54"/>
  <c r="L32" i="38"/>
  <c r="L33" i="38"/>
  <c r="M31" i="38"/>
  <c r="C33" i="38"/>
  <c r="E33" i="38"/>
  <c r="E51" i="38"/>
  <c r="M28" i="38"/>
  <c r="M30" i="38"/>
  <c r="N27" i="38"/>
  <c r="N30" i="38"/>
  <c r="L29" i="38"/>
  <c r="L30" i="38"/>
  <c r="M30" i="54"/>
  <c r="L27" i="38"/>
  <c r="E27" i="39"/>
  <c r="C26" i="40"/>
  <c r="N29" i="38"/>
  <c r="N26" i="38"/>
  <c r="B6" i="1"/>
  <c r="C28" i="39"/>
  <c r="D28" i="39"/>
  <c r="C30" i="38"/>
  <c r="L24" i="54"/>
  <c r="C23" i="40"/>
  <c r="M23" i="38"/>
  <c r="M24" i="38"/>
  <c r="L22" i="38"/>
  <c r="N24" i="54"/>
  <c r="E23" i="40"/>
  <c r="M24" i="54"/>
  <c r="D23" i="40"/>
  <c r="E8" i="80"/>
  <c r="D24" i="38"/>
  <c r="C19" i="40"/>
  <c r="D7" i="80"/>
  <c r="L25" i="54"/>
  <c r="E9" i="39"/>
  <c r="C8" i="40"/>
  <c r="M20" i="54"/>
  <c r="E7" i="39"/>
  <c r="D7" i="39"/>
  <c r="E8" i="39"/>
  <c r="N20" i="54"/>
  <c r="M11" i="38"/>
  <c r="N10" i="38"/>
  <c r="D10" i="39"/>
  <c r="L13" i="38"/>
  <c r="D43" i="78"/>
  <c r="D43" i="76"/>
  <c r="C77" i="39"/>
  <c r="D81" i="39"/>
  <c r="N83" i="37"/>
  <c r="F45" i="76"/>
  <c r="N82" i="38"/>
  <c r="L83" i="37"/>
  <c r="L78" i="38"/>
  <c r="E77" i="39"/>
  <c r="E83" i="38"/>
  <c r="C46" i="39"/>
  <c r="N51" i="37"/>
  <c r="E50" i="55"/>
  <c r="D45" i="39"/>
  <c r="E44" i="55"/>
  <c r="E44" i="39"/>
  <c r="N45" i="38"/>
  <c r="D47" i="39"/>
  <c r="D41" i="39"/>
  <c r="D44" i="38"/>
  <c r="D51" i="38"/>
  <c r="L51" i="37"/>
  <c r="C50" i="55"/>
  <c r="D33" i="39"/>
  <c r="E33" i="39"/>
  <c r="D36" i="39"/>
  <c r="E38" i="39"/>
  <c r="C38" i="39"/>
  <c r="E35" i="39"/>
  <c r="M41" i="37"/>
  <c r="D40" i="55"/>
  <c r="E13" i="78"/>
  <c r="C34" i="39"/>
  <c r="E34" i="39"/>
  <c r="C36" i="39"/>
  <c r="D37" i="39"/>
  <c r="M33" i="37"/>
  <c r="D30" i="39"/>
  <c r="C75" i="37"/>
  <c r="C68" i="41"/>
  <c r="E75" i="37"/>
  <c r="E68" i="41"/>
  <c r="M24" i="37"/>
  <c r="C99" i="37"/>
  <c r="C123" i="37"/>
  <c r="D25" i="37"/>
  <c r="M7" i="38"/>
  <c r="C18" i="39"/>
  <c r="N15" i="38"/>
  <c r="M14" i="38"/>
  <c r="D11" i="39"/>
  <c r="C17" i="39"/>
  <c r="M20" i="37"/>
  <c r="E99" i="37"/>
  <c r="C10" i="39"/>
  <c r="E17" i="39"/>
  <c r="N17" i="38"/>
  <c r="D9" i="39"/>
  <c r="C14" i="39"/>
  <c r="M8" i="38"/>
  <c r="M20" i="38"/>
  <c r="L20" i="37"/>
  <c r="E12" i="39"/>
  <c r="C16" i="39"/>
  <c r="E15" i="39"/>
  <c r="L16" i="38"/>
  <c r="M10" i="38"/>
  <c r="E20" i="38"/>
  <c r="E25" i="38"/>
  <c r="C110" i="39"/>
  <c r="D69" i="77"/>
  <c r="D69" i="76"/>
  <c r="C112" i="39"/>
  <c r="D71" i="77"/>
  <c r="D71" i="76"/>
  <c r="D26" i="83"/>
  <c r="E68" i="77"/>
  <c r="E68" i="76"/>
  <c r="E23" i="83"/>
  <c r="D109" i="39"/>
  <c r="E69" i="77"/>
  <c r="E69" i="76"/>
  <c r="D110" i="39"/>
  <c r="E71" i="77"/>
  <c r="E71" i="76"/>
  <c r="E26" i="83"/>
  <c r="D112" i="39"/>
  <c r="E110" i="15"/>
  <c r="F69" i="77"/>
  <c r="F69" i="76"/>
  <c r="M113" i="38"/>
  <c r="M115" i="38"/>
  <c r="M122" i="38"/>
  <c r="E111" i="39"/>
  <c r="M122" i="2"/>
  <c r="D121" i="15"/>
  <c r="D50" i="77"/>
  <c r="D50" i="76"/>
  <c r="C86" i="39"/>
  <c r="D83" i="39"/>
  <c r="D86" i="39"/>
  <c r="E85" i="15"/>
  <c r="N84" i="38"/>
  <c r="N88" i="2"/>
  <c r="N85" i="38"/>
  <c r="N88" i="38"/>
  <c r="B11" i="1"/>
  <c r="D47" i="77"/>
  <c r="D47" i="76"/>
  <c r="C81" i="39"/>
  <c r="C79" i="39"/>
  <c r="M83" i="2"/>
  <c r="M98" i="2"/>
  <c r="D97" i="15"/>
  <c r="L83" i="2"/>
  <c r="C82" i="15"/>
  <c r="D25" i="15"/>
  <c r="E25" i="39"/>
  <c r="C65" i="15"/>
  <c r="L74" i="2"/>
  <c r="C73" i="15"/>
  <c r="C73" i="39"/>
  <c r="F22" i="77"/>
  <c r="F22" i="76"/>
  <c r="E56" i="39"/>
  <c r="E20" i="77"/>
  <c r="C56" i="39"/>
  <c r="D22" i="77"/>
  <c r="D22" i="76"/>
  <c r="E22" i="77"/>
  <c r="E22" i="76"/>
  <c r="D56" i="39"/>
  <c r="E24" i="77"/>
  <c r="E24" i="76"/>
  <c r="D58" i="39"/>
  <c r="M60" i="2"/>
  <c r="D59" i="15"/>
  <c r="D59" i="39"/>
  <c r="D55" i="15"/>
  <c r="D55" i="39"/>
  <c r="L57" i="38"/>
  <c r="N57" i="38"/>
  <c r="L54" i="38"/>
  <c r="E54" i="15"/>
  <c r="L60" i="2"/>
  <c r="C59" i="15"/>
  <c r="D51" i="15"/>
  <c r="D51" i="39"/>
  <c r="E58" i="15"/>
  <c r="M57" i="38"/>
  <c r="M47" i="38"/>
  <c r="E51" i="2"/>
  <c r="L50" i="2"/>
  <c r="C49" i="15"/>
  <c r="M50" i="2"/>
  <c r="E48" i="15"/>
  <c r="M41" i="2"/>
  <c r="D40" i="15"/>
  <c r="L36" i="38"/>
  <c r="C37" i="15"/>
  <c r="C37" i="39"/>
  <c r="N40" i="38"/>
  <c r="D38" i="15"/>
  <c r="D38" i="39"/>
  <c r="M37" i="38"/>
  <c r="L40" i="38"/>
  <c r="N36" i="38"/>
  <c r="N41" i="38"/>
  <c r="C30" i="15"/>
  <c r="C30" i="39"/>
  <c r="L33" i="2"/>
  <c r="N31" i="38"/>
  <c r="N33" i="38"/>
  <c r="N33" i="2"/>
  <c r="N51" i="2"/>
  <c r="N32" i="38"/>
  <c r="C26" i="15"/>
  <c r="C26" i="39"/>
  <c r="D26" i="15"/>
  <c r="D26" i="39"/>
  <c r="M30" i="2"/>
  <c r="D8" i="77"/>
  <c r="N22" i="38"/>
  <c r="L14" i="38"/>
  <c r="C13" i="15"/>
  <c r="C13" i="39"/>
  <c r="C20" i="38"/>
  <c r="L9" i="38"/>
  <c r="C8" i="15"/>
  <c r="D20" i="38"/>
  <c r="D25" i="38"/>
  <c r="N9" i="38"/>
  <c r="N20" i="2"/>
  <c r="E6" i="15"/>
  <c r="E6" i="39"/>
  <c r="N7" i="38"/>
  <c r="D17" i="15"/>
  <c r="M18" i="38"/>
  <c r="M16" i="38"/>
  <c r="D15" i="15"/>
  <c r="D15" i="39"/>
  <c r="D12" i="15"/>
  <c r="D12" i="39"/>
  <c r="M13" i="38"/>
  <c r="N11" i="38"/>
  <c r="E10" i="15"/>
  <c r="E10" i="39"/>
  <c r="M9" i="38"/>
  <c r="M20" i="2"/>
  <c r="E28" i="27"/>
  <c r="E30" i="27"/>
  <c r="C28" i="27"/>
  <c r="C30" i="27"/>
  <c r="E107" i="80"/>
  <c r="E112" i="80"/>
  <c r="E130" i="80"/>
  <c r="E153" i="80"/>
  <c r="F107" i="80"/>
  <c r="F112" i="80"/>
  <c r="D99" i="76"/>
  <c r="C75" i="54"/>
  <c r="C68" i="60"/>
  <c r="C8" i="39"/>
  <c r="L25" i="2"/>
  <c r="C24" i="15"/>
  <c r="C19" i="15"/>
  <c r="C19" i="39"/>
  <c r="D130" i="72"/>
  <c r="N49" i="60"/>
  <c r="E43" i="64"/>
  <c r="E48" i="64"/>
  <c r="M49" i="60"/>
  <c r="D43" i="64"/>
  <c r="M67" i="60"/>
  <c r="F142" i="76"/>
  <c r="C95" i="61"/>
  <c r="N44" i="42"/>
  <c r="B19" i="1"/>
  <c r="N49" i="59"/>
  <c r="D98" i="78"/>
  <c r="D107" i="78"/>
  <c r="D130" i="78"/>
  <c r="D153" i="78"/>
  <c r="D139" i="77"/>
  <c r="D139" i="76"/>
  <c r="F113" i="76"/>
  <c r="F110" i="76"/>
  <c r="F111" i="77"/>
  <c r="F111" i="76"/>
  <c r="F37" i="83"/>
  <c r="F97" i="10"/>
  <c r="E40" i="45"/>
  <c r="F104" i="77"/>
  <c r="F104" i="76"/>
  <c r="C30" i="43"/>
  <c r="D94" i="77"/>
  <c r="L33" i="10"/>
  <c r="D30" i="43"/>
  <c r="E94" i="77"/>
  <c r="M31" i="42"/>
  <c r="M33" i="10"/>
  <c r="M33" i="42"/>
  <c r="E12" i="43"/>
  <c r="N13" i="42"/>
  <c r="N19" i="10"/>
  <c r="L19" i="10"/>
  <c r="L19" i="42"/>
  <c r="C12" i="43"/>
  <c r="L13" i="42"/>
  <c r="M13" i="42"/>
  <c r="M19" i="10"/>
  <c r="D12" i="43"/>
  <c r="L51" i="53"/>
  <c r="C50" i="58"/>
  <c r="C43" i="58"/>
  <c r="D7" i="48"/>
  <c r="D8" i="48"/>
  <c r="D12" i="48"/>
  <c r="D20" i="48"/>
  <c r="D21" i="48"/>
  <c r="E123" i="53"/>
  <c r="N25" i="53"/>
  <c r="L25" i="53"/>
  <c r="L75" i="53"/>
  <c r="C74" i="58"/>
  <c r="E82" i="40"/>
  <c r="N98" i="54"/>
  <c r="E97" i="40"/>
  <c r="M51" i="54"/>
  <c r="D50" i="40"/>
  <c r="D29" i="40"/>
  <c r="E11" i="80"/>
  <c r="E16" i="80"/>
  <c r="E64" i="80"/>
  <c r="E81" i="80"/>
  <c r="N25" i="54"/>
  <c r="E24" i="40"/>
  <c r="E19" i="40"/>
  <c r="F7" i="80"/>
  <c r="D19" i="40"/>
  <c r="E7" i="80"/>
  <c r="E9" i="80"/>
  <c r="M25" i="54"/>
  <c r="C82" i="55"/>
  <c r="L98" i="37"/>
  <c r="E82" i="55"/>
  <c r="E82" i="39"/>
  <c r="N98" i="37"/>
  <c r="M51" i="37"/>
  <c r="D50" i="55"/>
  <c r="D32" i="55"/>
  <c r="C7" i="48"/>
  <c r="C8" i="48"/>
  <c r="C12" i="48"/>
  <c r="C20" i="48"/>
  <c r="C21" i="48"/>
  <c r="E123" i="37"/>
  <c r="L25" i="37"/>
  <c r="C19" i="55"/>
  <c r="D7" i="78"/>
  <c r="D9" i="78"/>
  <c r="D19" i="55"/>
  <c r="E7" i="78"/>
  <c r="E110" i="39"/>
  <c r="E87" i="15"/>
  <c r="N98" i="2"/>
  <c r="E97" i="15"/>
  <c r="E85" i="39"/>
  <c r="F51" i="77"/>
  <c r="F51" i="76"/>
  <c r="D82" i="15"/>
  <c r="E48" i="77"/>
  <c r="L98" i="2"/>
  <c r="D25" i="39"/>
  <c r="E10" i="77"/>
  <c r="E10" i="76"/>
  <c r="E10" i="83"/>
  <c r="D31" i="77"/>
  <c r="D31" i="76"/>
  <c r="C65" i="39"/>
  <c r="F20" i="77"/>
  <c r="E54" i="39"/>
  <c r="E58" i="39"/>
  <c r="F24" i="77"/>
  <c r="E20" i="76"/>
  <c r="C32" i="15"/>
  <c r="D12" i="77"/>
  <c r="D12" i="76"/>
  <c r="D29" i="15"/>
  <c r="D19" i="15"/>
  <c r="E7" i="77"/>
  <c r="E19" i="15"/>
  <c r="N25" i="2"/>
  <c r="E24" i="15"/>
  <c r="D66" i="64"/>
  <c r="M97" i="60"/>
  <c r="D96" i="64"/>
  <c r="D30" i="45"/>
  <c r="D32" i="43"/>
  <c r="D32" i="45"/>
  <c r="C32" i="43"/>
  <c r="D12" i="45"/>
  <c r="E83" i="77"/>
  <c r="E83" i="76"/>
  <c r="C18" i="43"/>
  <c r="C18" i="45"/>
  <c r="N19" i="42"/>
  <c r="B16" i="1"/>
  <c r="E18" i="43"/>
  <c r="F83" i="77"/>
  <c r="F83" i="76"/>
  <c r="E12" i="45"/>
  <c r="D14" i="79"/>
  <c r="E24" i="58"/>
  <c r="C24" i="58"/>
  <c r="D24" i="40"/>
  <c r="N69" i="41"/>
  <c r="E97" i="55"/>
  <c r="C97" i="55"/>
  <c r="E12" i="78"/>
  <c r="E12" i="76"/>
  <c r="D32" i="39"/>
  <c r="C24" i="55"/>
  <c r="F53" i="77"/>
  <c r="F53" i="76"/>
  <c r="F16" i="83"/>
  <c r="C97" i="15"/>
  <c r="F20" i="76"/>
  <c r="C32" i="39"/>
  <c r="E16" i="78"/>
  <c r="C145" i="76"/>
  <c r="C53" i="83"/>
  <c r="C56" i="83"/>
  <c r="C152" i="77"/>
  <c r="C152" i="76"/>
  <c r="C80" i="77"/>
  <c r="C80" i="76"/>
  <c r="E118" i="77"/>
  <c r="C112" i="76"/>
  <c r="C48" i="76"/>
  <c r="C15" i="83"/>
  <c r="C18" i="83"/>
  <c r="C9" i="76"/>
  <c r="C9" i="83"/>
  <c r="C14" i="83"/>
  <c r="C64" i="77"/>
  <c r="C129" i="77"/>
  <c r="C132" i="77"/>
  <c r="C129" i="76"/>
  <c r="C130" i="77"/>
  <c r="C93" i="72"/>
  <c r="C120" i="72"/>
  <c r="D43" i="72"/>
  <c r="D59" i="72"/>
  <c r="D93" i="72"/>
  <c r="D28" i="49"/>
  <c r="D40" i="49"/>
  <c r="B40" i="49"/>
  <c r="B120" i="50"/>
  <c r="B127" i="50"/>
  <c r="D128" i="72"/>
  <c r="D113" i="72"/>
  <c r="D114" i="72"/>
  <c r="B77" i="50"/>
  <c r="B83" i="50"/>
  <c r="D83" i="50"/>
  <c r="D103" i="72"/>
  <c r="I98" i="38"/>
  <c r="I69" i="42"/>
  <c r="L89" i="10"/>
  <c r="C77" i="43"/>
  <c r="D134" i="77"/>
  <c r="D134" i="76"/>
  <c r="C77" i="45"/>
  <c r="E96" i="10"/>
  <c r="E89" i="42"/>
  <c r="M89" i="10"/>
  <c r="D88" i="43"/>
  <c r="C89" i="42"/>
  <c r="C96" i="10"/>
  <c r="C96" i="42"/>
  <c r="M73" i="42"/>
  <c r="D89" i="42"/>
  <c r="D69" i="10"/>
  <c r="E110" i="76"/>
  <c r="E111" i="77"/>
  <c r="E111" i="76"/>
  <c r="E37" i="83"/>
  <c r="D109" i="76"/>
  <c r="E66" i="42"/>
  <c r="D66" i="42"/>
  <c r="C66" i="42"/>
  <c r="C40" i="45"/>
  <c r="C38" i="45"/>
  <c r="D102" i="77"/>
  <c r="D102" i="76"/>
  <c r="E100" i="77"/>
  <c r="E100" i="76"/>
  <c r="D36" i="45"/>
  <c r="C36" i="45"/>
  <c r="D100" i="77"/>
  <c r="D100" i="76"/>
  <c r="F107" i="77"/>
  <c r="E67" i="42"/>
  <c r="D49" i="10"/>
  <c r="D98" i="77"/>
  <c r="C34" i="45"/>
  <c r="E96" i="77"/>
  <c r="E94" i="76"/>
  <c r="C48" i="43"/>
  <c r="E32" i="43"/>
  <c r="N49" i="10"/>
  <c r="F93" i="77"/>
  <c r="E24" i="45"/>
  <c r="D93" i="76"/>
  <c r="E53" i="45"/>
  <c r="F117" i="77"/>
  <c r="M54" i="42"/>
  <c r="D117" i="76"/>
  <c r="D118" i="77"/>
  <c r="E88" i="76"/>
  <c r="E89" i="77"/>
  <c r="C17" i="45"/>
  <c r="D88" i="77"/>
  <c r="D88" i="76"/>
  <c r="L49" i="10"/>
  <c r="M49" i="10"/>
  <c r="F89" i="77"/>
  <c r="C67" i="10"/>
  <c r="C19" i="42"/>
  <c r="C49" i="42"/>
  <c r="C49" i="10"/>
  <c r="F68" i="77"/>
  <c r="F68" i="76"/>
  <c r="F23" i="83"/>
  <c r="E109" i="39"/>
  <c r="E115" i="38"/>
  <c r="E122" i="38"/>
  <c r="D115" i="38"/>
  <c r="D122" i="38"/>
  <c r="C115" i="38"/>
  <c r="C122" i="38"/>
  <c r="F10" i="48"/>
  <c r="N104" i="38"/>
  <c r="N122" i="38"/>
  <c r="B14" i="1"/>
  <c r="E32" i="15"/>
  <c r="D60" i="38"/>
  <c r="E86" i="39"/>
  <c r="F52" i="77"/>
  <c r="F52" i="76"/>
  <c r="E88" i="38"/>
  <c r="E84" i="39"/>
  <c r="F50" i="77"/>
  <c r="F50" i="76"/>
  <c r="E51" i="77"/>
  <c r="E51" i="76"/>
  <c r="D88" i="38"/>
  <c r="D98" i="38"/>
  <c r="D69" i="42"/>
  <c r="E53" i="77"/>
  <c r="E53" i="76"/>
  <c r="E16" i="83"/>
  <c r="D84" i="39"/>
  <c r="E50" i="77"/>
  <c r="E50" i="76"/>
  <c r="M88" i="38"/>
  <c r="D51" i="77"/>
  <c r="D51" i="76"/>
  <c r="C85" i="39"/>
  <c r="C88" i="38"/>
  <c r="E83" i="39"/>
  <c r="F49" i="77"/>
  <c r="F49" i="76"/>
  <c r="D53" i="77"/>
  <c r="D53" i="76"/>
  <c r="D16" i="83"/>
  <c r="E81" i="39"/>
  <c r="F47" i="77"/>
  <c r="F47" i="76"/>
  <c r="E46" i="77"/>
  <c r="E46" i="76"/>
  <c r="D80" i="39"/>
  <c r="C80" i="15"/>
  <c r="F46" i="77"/>
  <c r="F46" i="76"/>
  <c r="E80" i="39"/>
  <c r="E45" i="77"/>
  <c r="E45" i="76"/>
  <c r="E78" i="15"/>
  <c r="D78" i="39"/>
  <c r="M83" i="38"/>
  <c r="D44" i="77"/>
  <c r="D44" i="76"/>
  <c r="C78" i="39"/>
  <c r="C83" i="38"/>
  <c r="E42" i="77"/>
  <c r="E42" i="76"/>
  <c r="D76" i="39"/>
  <c r="D42" i="77"/>
  <c r="D42" i="76"/>
  <c r="C76" i="39"/>
  <c r="F41" i="77"/>
  <c r="F41" i="76"/>
  <c r="E75" i="39"/>
  <c r="C74" i="38"/>
  <c r="E70" i="39"/>
  <c r="F36" i="77"/>
  <c r="F36" i="76"/>
  <c r="E74" i="38"/>
  <c r="F31" i="77"/>
  <c r="F31" i="76"/>
  <c r="E65" i="39"/>
  <c r="N66" i="38"/>
  <c r="D65" i="39"/>
  <c r="E31" i="77"/>
  <c r="E31" i="76"/>
  <c r="D74" i="38"/>
  <c r="E61" i="39"/>
  <c r="F27" i="77"/>
  <c r="E27" i="77"/>
  <c r="D61" i="39"/>
  <c r="D27" i="76"/>
  <c r="E60" i="38"/>
  <c r="D24" i="77"/>
  <c r="C58" i="39"/>
  <c r="F18" i="77"/>
  <c r="F18" i="76"/>
  <c r="E52" i="39"/>
  <c r="D52" i="39"/>
  <c r="E18" i="77"/>
  <c r="E18" i="76"/>
  <c r="M49" i="38"/>
  <c r="D15" i="77"/>
  <c r="E49" i="39"/>
  <c r="F15" i="77"/>
  <c r="F15" i="76"/>
  <c r="C51" i="2"/>
  <c r="D43" i="39"/>
  <c r="E14" i="77"/>
  <c r="E14" i="76"/>
  <c r="C43" i="39"/>
  <c r="D14" i="77"/>
  <c r="D14" i="76"/>
  <c r="E40" i="39"/>
  <c r="F13" i="77"/>
  <c r="F13" i="76"/>
  <c r="L41" i="2"/>
  <c r="C40" i="15"/>
  <c r="C41" i="38"/>
  <c r="L51" i="2"/>
  <c r="C33" i="15"/>
  <c r="C33" i="39"/>
  <c r="L34" i="38"/>
  <c r="L41" i="38"/>
  <c r="D31" i="15"/>
  <c r="D31" i="39"/>
  <c r="D51" i="2"/>
  <c r="D75" i="2"/>
  <c r="F11" i="77"/>
  <c r="E99" i="2"/>
  <c r="B7" i="48"/>
  <c r="D11" i="77"/>
  <c r="C25" i="39"/>
  <c r="D10" i="77"/>
  <c r="D10" i="76"/>
  <c r="D10" i="83"/>
  <c r="L24" i="38"/>
  <c r="L23" i="38"/>
  <c r="C24" i="38"/>
  <c r="M24" i="2"/>
  <c r="D23" i="15"/>
  <c r="E8" i="77"/>
  <c r="C25" i="38"/>
  <c r="F8" i="77"/>
  <c r="F7" i="77"/>
  <c r="E75" i="2"/>
  <c r="E68" i="10"/>
  <c r="E118" i="76"/>
  <c r="E39" i="83"/>
  <c r="D118" i="76"/>
  <c r="D39" i="83"/>
  <c r="C19" i="83"/>
  <c r="M96" i="10"/>
  <c r="M96" i="42"/>
  <c r="B9" i="48"/>
  <c r="D107" i="77"/>
  <c r="D98" i="76"/>
  <c r="F93" i="76"/>
  <c r="F117" i="76"/>
  <c r="F118" i="77"/>
  <c r="E89" i="76"/>
  <c r="E34" i="83"/>
  <c r="C97" i="10"/>
  <c r="F89" i="76"/>
  <c r="F34" i="83"/>
  <c r="F12" i="77"/>
  <c r="M98" i="38"/>
  <c r="C80" i="39"/>
  <c r="D46" i="77"/>
  <c r="D46" i="76"/>
  <c r="E78" i="39"/>
  <c r="F44" i="77"/>
  <c r="F44" i="76"/>
  <c r="F27" i="76"/>
  <c r="E27" i="76"/>
  <c r="D24" i="76"/>
  <c r="C75" i="2"/>
  <c r="C68" i="10"/>
  <c r="C40" i="39"/>
  <c r="D13" i="77"/>
  <c r="D13" i="76"/>
  <c r="L99" i="2"/>
  <c r="C50" i="15"/>
  <c r="E123" i="2"/>
  <c r="D16" i="77"/>
  <c r="M25" i="2"/>
  <c r="E9" i="77"/>
  <c r="F9" i="77"/>
  <c r="F118" i="76"/>
  <c r="F39" i="83"/>
  <c r="F9" i="48"/>
  <c r="F11" i="48"/>
  <c r="B11" i="48"/>
  <c r="D24" i="15"/>
  <c r="I57" i="83"/>
  <c r="H57" i="83"/>
  <c r="I19" i="83"/>
  <c r="I32" i="83"/>
  <c r="D28" i="83"/>
  <c r="D31" i="83"/>
  <c r="M74" i="2"/>
  <c r="D72" i="15"/>
  <c r="D72" i="39"/>
  <c r="C98" i="15"/>
  <c r="L75" i="2"/>
  <c r="L68" i="10"/>
  <c r="G32" i="83"/>
  <c r="G57" i="83"/>
  <c r="E43" i="29"/>
  <c r="D43" i="29"/>
  <c r="Q51" i="11"/>
  <c r="O40" i="11"/>
  <c r="P40" i="11"/>
  <c r="P51" i="11"/>
  <c r="O51" i="11"/>
  <c r="D73" i="15"/>
  <c r="C74" i="15"/>
  <c r="L89" i="42"/>
  <c r="C88" i="43"/>
  <c r="E48" i="76"/>
  <c r="E15" i="83"/>
  <c r="E7" i="48"/>
  <c r="F7" i="48"/>
  <c r="E123" i="54"/>
  <c r="F11" i="76"/>
  <c r="F16" i="79"/>
  <c r="D110" i="76"/>
  <c r="D111" i="77"/>
  <c r="D48" i="78"/>
  <c r="D64" i="78"/>
  <c r="D81" i="78"/>
  <c r="D41" i="76"/>
  <c r="L33" i="41"/>
  <c r="C30" i="44"/>
  <c r="C30" i="45"/>
  <c r="C67" i="43"/>
  <c r="D99" i="38"/>
  <c r="D123" i="38"/>
  <c r="D99" i="2"/>
  <c r="D123" i="2"/>
  <c r="D95" i="43"/>
  <c r="D95" i="45"/>
  <c r="L96" i="10"/>
  <c r="C75" i="38"/>
  <c r="C68" i="42"/>
  <c r="E96" i="76"/>
  <c r="E35" i="83"/>
  <c r="E145" i="77"/>
  <c r="D88" i="45"/>
  <c r="C153" i="77"/>
  <c r="C153" i="76"/>
  <c r="C130" i="76"/>
  <c r="D7" i="77"/>
  <c r="E40" i="80"/>
  <c r="M19" i="42"/>
  <c r="D18" i="43"/>
  <c r="D96" i="77"/>
  <c r="D96" i="76"/>
  <c r="D35" i="83"/>
  <c r="D94" i="76"/>
  <c r="F143" i="77"/>
  <c r="F143" i="76"/>
  <c r="D75" i="38"/>
  <c r="N75" i="2"/>
  <c r="E50" i="15"/>
  <c r="N99" i="2"/>
  <c r="C82" i="39"/>
  <c r="D48" i="77"/>
  <c r="F8" i="80"/>
  <c r="E23" i="39"/>
  <c r="C23" i="39"/>
  <c r="D8" i="80"/>
  <c r="D67" i="10"/>
  <c r="D33" i="42"/>
  <c r="D49" i="42"/>
  <c r="D68" i="42"/>
  <c r="M41" i="38"/>
  <c r="D29" i="39"/>
  <c r="E11" i="77"/>
  <c r="F24" i="76"/>
  <c r="F25" i="77"/>
  <c r="F25" i="76"/>
  <c r="F12" i="83"/>
  <c r="E80" i="77"/>
  <c r="E80" i="76"/>
  <c r="E50" i="40"/>
  <c r="E29" i="39"/>
  <c r="E32" i="40"/>
  <c r="F12" i="80"/>
  <c r="D40" i="39"/>
  <c r="E13" i="77"/>
  <c r="E13" i="76"/>
  <c r="D23" i="55"/>
  <c r="M25" i="37"/>
  <c r="C24" i="40"/>
  <c r="F64" i="79"/>
  <c r="F81" i="79"/>
  <c r="C49" i="39"/>
  <c r="D15" i="79"/>
  <c r="D15" i="76"/>
  <c r="F68" i="10"/>
  <c r="F14" i="77"/>
  <c r="E43" i="39"/>
  <c r="H68" i="41"/>
  <c r="D60" i="61"/>
  <c r="D65" i="61"/>
  <c r="M67" i="59"/>
  <c r="M66" i="59"/>
  <c r="M69" i="59"/>
  <c r="M61" i="42"/>
  <c r="E114" i="58"/>
  <c r="N122" i="53"/>
  <c r="E121" i="58"/>
  <c r="H99" i="37"/>
  <c r="H123" i="37"/>
  <c r="H75" i="37"/>
  <c r="C75" i="39"/>
  <c r="N83" i="38"/>
  <c r="E30" i="44"/>
  <c r="N33" i="41"/>
  <c r="N31" i="42"/>
  <c r="M98" i="53"/>
  <c r="D97" i="58"/>
  <c r="D16" i="79"/>
  <c r="D64" i="79"/>
  <c r="D81" i="79"/>
  <c r="C98" i="38"/>
  <c r="C69" i="42"/>
  <c r="C99" i="38"/>
  <c r="C123" i="38"/>
  <c r="D68" i="10"/>
  <c r="E97" i="10"/>
  <c r="E96" i="42"/>
  <c r="C64" i="76"/>
  <c r="C81" i="77"/>
  <c r="C81" i="76"/>
  <c r="E18" i="45"/>
  <c r="E48" i="43"/>
  <c r="D83" i="77"/>
  <c r="C12" i="45"/>
  <c r="L31" i="42"/>
  <c r="C24" i="39"/>
  <c r="D49" i="15"/>
  <c r="M51" i="2"/>
  <c r="E75" i="38"/>
  <c r="E68" i="42"/>
  <c r="E98" i="38"/>
  <c r="E69" i="42"/>
  <c r="E99" i="38"/>
  <c r="E123" i="38"/>
  <c r="M25" i="38"/>
  <c r="E30" i="45"/>
  <c r="F94" i="77"/>
  <c r="D43" i="43"/>
  <c r="D43" i="45"/>
  <c r="M44" i="42"/>
  <c r="D112" i="80"/>
  <c r="D130" i="80"/>
  <c r="D153" i="80"/>
  <c r="L67" i="59"/>
  <c r="M89" i="42"/>
  <c r="D88" i="44"/>
  <c r="E145" i="78"/>
  <c r="E152" i="78"/>
  <c r="E153" i="78"/>
  <c r="D60" i="45"/>
  <c r="D142" i="76"/>
  <c r="D145" i="79"/>
  <c r="D152" i="79"/>
  <c r="N66" i="60"/>
  <c r="N69" i="60"/>
  <c r="E54" i="64"/>
  <c r="E65" i="64"/>
  <c r="E68" i="64"/>
  <c r="E87" i="58"/>
  <c r="E87" i="39"/>
  <c r="N98" i="53"/>
  <c r="E97" i="58"/>
  <c r="E97" i="39"/>
  <c r="D20" i="77"/>
  <c r="D20" i="76"/>
  <c r="C54" i="39"/>
  <c r="E135" i="77"/>
  <c r="E135" i="76"/>
  <c r="E48" i="83"/>
  <c r="E52" i="83"/>
  <c r="D78" i="45"/>
  <c r="D107" i="79"/>
  <c r="D30" i="77"/>
  <c r="D30" i="76"/>
  <c r="C64" i="39"/>
  <c r="N67" i="60"/>
  <c r="C43" i="64"/>
  <c r="E98" i="77"/>
  <c r="D34" i="45"/>
  <c r="L50" i="38"/>
  <c r="L51" i="38"/>
  <c r="E47" i="61"/>
  <c r="E48" i="61"/>
  <c r="N48" i="42"/>
  <c r="B21" i="1"/>
  <c r="D124" i="77"/>
  <c r="C60" i="45"/>
  <c r="D87" i="40"/>
  <c r="D87" i="39"/>
  <c r="M98" i="54"/>
  <c r="L66" i="41"/>
  <c r="L69" i="41"/>
  <c r="C64" i="44"/>
  <c r="C65" i="44"/>
  <c r="C68" i="44"/>
  <c r="F99" i="78"/>
  <c r="E35" i="45"/>
  <c r="I49" i="42"/>
  <c r="K68" i="10"/>
  <c r="C69" i="41"/>
  <c r="D135" i="76"/>
  <c r="D48" i="83"/>
  <c r="D52" i="83"/>
  <c r="D6" i="39"/>
  <c r="D53" i="39"/>
  <c r="J99" i="2"/>
  <c r="J123" i="2"/>
  <c r="D33" i="77"/>
  <c r="D33" i="76"/>
  <c r="C67" i="39"/>
  <c r="K75" i="37"/>
  <c r="K68" i="41"/>
  <c r="K99" i="37"/>
  <c r="K123" i="37"/>
  <c r="F130" i="80"/>
  <c r="F153" i="80"/>
  <c r="E131" i="80"/>
  <c r="L96" i="60"/>
  <c r="C95" i="64"/>
  <c r="E60" i="61"/>
  <c r="N67" i="59"/>
  <c r="N61" i="42"/>
  <c r="B20" i="1"/>
  <c r="E54" i="44"/>
  <c r="E65" i="44"/>
  <c r="E68" i="44"/>
  <c r="N55" i="42"/>
  <c r="G67" i="10"/>
  <c r="G49" i="10"/>
  <c r="G68" i="10"/>
  <c r="C114" i="58"/>
  <c r="L122" i="53"/>
  <c r="C121" i="58"/>
  <c r="F30" i="77"/>
  <c r="E64" i="39"/>
  <c r="I99" i="2"/>
  <c r="I123" i="2"/>
  <c r="F75" i="2"/>
  <c r="F99" i="2"/>
  <c r="F123" i="2"/>
  <c r="N89" i="41"/>
  <c r="E82" i="44"/>
  <c r="J68" i="59"/>
  <c r="E6" i="48"/>
  <c r="E97" i="60"/>
  <c r="H68" i="10"/>
  <c r="N60" i="38"/>
  <c r="B8" i="1"/>
  <c r="E31" i="39"/>
  <c r="G99" i="2"/>
  <c r="G123" i="2"/>
  <c r="G75" i="2"/>
  <c r="C44" i="39"/>
  <c r="D29" i="77"/>
  <c r="D29" i="76"/>
  <c r="C63" i="39"/>
  <c r="D35" i="77"/>
  <c r="D35" i="76"/>
  <c r="C69" i="39"/>
  <c r="E25" i="77"/>
  <c r="E25" i="76"/>
  <c r="E12" i="83"/>
  <c r="M67" i="41"/>
  <c r="F135" i="76"/>
  <c r="F48" i="83"/>
  <c r="F52" i="83"/>
  <c r="F153" i="79"/>
  <c r="C48" i="61"/>
  <c r="C67" i="61"/>
  <c r="N69" i="59"/>
  <c r="F75" i="38"/>
  <c r="F68" i="42"/>
  <c r="F35" i="77"/>
  <c r="F35" i="76"/>
  <c r="E69" i="39"/>
  <c r="J68" i="42"/>
  <c r="E37" i="77"/>
  <c r="E37" i="76"/>
  <c r="D71" i="39"/>
  <c r="L49" i="59"/>
  <c r="L68" i="59"/>
  <c r="M66" i="41"/>
  <c r="C68" i="64"/>
  <c r="E32" i="77"/>
  <c r="E32" i="76"/>
  <c r="D66" i="39"/>
  <c r="E35" i="77"/>
  <c r="E35" i="76"/>
  <c r="D69" i="39"/>
  <c r="E104" i="39"/>
  <c r="F48" i="78"/>
  <c r="F48" i="76"/>
  <c r="F15" i="83"/>
  <c r="E31" i="58"/>
  <c r="N33" i="53"/>
  <c r="D119" i="77"/>
  <c r="D119" i="76"/>
  <c r="C55" i="45"/>
  <c r="F126" i="77"/>
  <c r="F126" i="76"/>
  <c r="E62" i="45"/>
  <c r="K67" i="10"/>
  <c r="F149" i="77"/>
  <c r="F149" i="76"/>
  <c r="E92" i="45"/>
  <c r="F146" i="77"/>
  <c r="F146" i="76"/>
  <c r="E89" i="45"/>
  <c r="C47" i="15"/>
  <c r="C47" i="39"/>
  <c r="D25" i="77"/>
  <c r="D25" i="76"/>
  <c r="D12" i="83"/>
  <c r="C82" i="64"/>
  <c r="C82" i="45"/>
  <c r="M32" i="38"/>
  <c r="M33" i="38"/>
  <c r="M48" i="38"/>
  <c r="M50" i="38"/>
  <c r="M51" i="38"/>
  <c r="M52" i="38"/>
  <c r="L58" i="38"/>
  <c r="L60" i="38"/>
  <c r="L80" i="38"/>
  <c r="C99" i="2"/>
  <c r="C123" i="2"/>
  <c r="L115" i="2"/>
  <c r="N115" i="2"/>
  <c r="E108" i="39"/>
  <c r="G51" i="37"/>
  <c r="G75" i="37"/>
  <c r="G68" i="41"/>
  <c r="N20" i="37"/>
  <c r="E48" i="78"/>
  <c r="L55" i="42"/>
  <c r="E46" i="39"/>
  <c r="K96" i="10"/>
  <c r="K96" i="42"/>
  <c r="F28" i="8"/>
  <c r="E125" i="77"/>
  <c r="E125" i="76"/>
  <c r="D64" i="43"/>
  <c r="M67" i="38"/>
  <c r="M74" i="38"/>
  <c r="D108" i="15"/>
  <c r="D108" i="39"/>
  <c r="N81" i="38"/>
  <c r="L68" i="38"/>
  <c r="L59" i="38"/>
  <c r="L12" i="38"/>
  <c r="L20" i="38"/>
  <c r="L25" i="38"/>
  <c r="N49" i="38"/>
  <c r="N50" i="38"/>
  <c r="N51" i="38"/>
  <c r="B7" i="1"/>
  <c r="C98" i="2"/>
  <c r="C69" i="10"/>
  <c r="M20" i="53"/>
  <c r="E93" i="45"/>
  <c r="E50" i="45"/>
  <c r="F147" i="77"/>
  <c r="F147" i="76"/>
  <c r="E90" i="45"/>
  <c r="D149" i="77"/>
  <c r="D149" i="76"/>
  <c r="C92" i="45"/>
  <c r="E91" i="45"/>
  <c r="C94" i="45"/>
  <c r="L65" i="38"/>
  <c r="N61" i="38"/>
  <c r="N74" i="38"/>
  <c r="B9" i="1"/>
  <c r="C51" i="15"/>
  <c r="C51" i="39"/>
  <c r="D68" i="15"/>
  <c r="L112" i="38"/>
  <c r="L102" i="38"/>
  <c r="L115" i="38"/>
  <c r="L122" i="38"/>
  <c r="L77" i="38"/>
  <c r="L83" i="38"/>
  <c r="L98" i="38"/>
  <c r="M54" i="38"/>
  <c r="N23" i="38"/>
  <c r="N24" i="38"/>
  <c r="N25" i="38"/>
  <c r="D77" i="45"/>
  <c r="L60" i="37"/>
  <c r="C62" i="39"/>
  <c r="E62" i="39"/>
  <c r="C66" i="39"/>
  <c r="D102" i="15"/>
  <c r="D102" i="39"/>
  <c r="D51" i="37"/>
  <c r="D99" i="37"/>
  <c r="D123" i="37"/>
  <c r="F99" i="37"/>
  <c r="F123" i="37"/>
  <c r="M83" i="37"/>
  <c r="F51" i="53"/>
  <c r="M115" i="54"/>
  <c r="D99" i="40"/>
  <c r="D99" i="39"/>
  <c r="F77" i="77"/>
  <c r="F77" i="76"/>
  <c r="E118" i="39"/>
  <c r="E59" i="77"/>
  <c r="E59" i="76"/>
  <c r="D93" i="39"/>
  <c r="D57" i="77"/>
  <c r="D57" i="76"/>
  <c r="C91" i="39"/>
  <c r="G20" i="38"/>
  <c r="G25" i="38"/>
  <c r="I50" i="38"/>
  <c r="I51" i="38"/>
  <c r="H60" i="38"/>
  <c r="H99" i="38"/>
  <c r="H123" i="38"/>
  <c r="I115" i="38"/>
  <c r="I122" i="38"/>
  <c r="E96" i="39"/>
  <c r="M55" i="10"/>
  <c r="E120" i="77"/>
  <c r="E120" i="76"/>
  <c r="D56" i="45"/>
  <c r="M58" i="42"/>
  <c r="D57" i="43"/>
  <c r="F123" i="77"/>
  <c r="F123" i="76"/>
  <c r="E59" i="45"/>
  <c r="D126" i="77"/>
  <c r="D126" i="76"/>
  <c r="C62" i="45"/>
  <c r="J51" i="54"/>
  <c r="J99" i="54"/>
  <c r="J123" i="54"/>
  <c r="C98" i="54"/>
  <c r="C69" i="60"/>
  <c r="H24" i="38"/>
  <c r="H25" i="38"/>
  <c r="F50" i="38"/>
  <c r="F51" i="38"/>
  <c r="F98" i="38"/>
  <c r="F69" i="42"/>
  <c r="J83" i="38"/>
  <c r="D77" i="77"/>
  <c r="D77" i="76"/>
  <c r="C118" i="39"/>
  <c r="F57" i="77"/>
  <c r="F57" i="76"/>
  <c r="E91" i="39"/>
  <c r="E25" i="45"/>
  <c r="C64" i="43"/>
  <c r="D125" i="77"/>
  <c r="D125" i="76"/>
  <c r="E127" i="77"/>
  <c r="E127" i="76"/>
  <c r="D63" i="45"/>
  <c r="L88" i="53"/>
  <c r="L30" i="54"/>
  <c r="C27" i="40"/>
  <c r="C27" i="39"/>
  <c r="I51" i="54"/>
  <c r="I99" i="54"/>
  <c r="I123" i="54"/>
  <c r="N60" i="54"/>
  <c r="M74" i="54"/>
  <c r="F41" i="38"/>
  <c r="K50" i="38"/>
  <c r="K51" i="38"/>
  <c r="K75" i="38"/>
  <c r="K68" i="42"/>
  <c r="F60" i="38"/>
  <c r="I74" i="38"/>
  <c r="I99" i="38"/>
  <c r="I123" i="38"/>
  <c r="K83" i="38"/>
  <c r="F88" i="38"/>
  <c r="J88" i="38"/>
  <c r="J99" i="38"/>
  <c r="J123" i="38"/>
  <c r="E74" i="77"/>
  <c r="E74" i="76"/>
  <c r="D115" i="39"/>
  <c r="D61" i="77"/>
  <c r="D61" i="76"/>
  <c r="C95" i="39"/>
  <c r="E13" i="42"/>
  <c r="F120" i="77"/>
  <c r="F120" i="76"/>
  <c r="E56" i="45"/>
  <c r="M65" i="10"/>
  <c r="M62" i="42"/>
  <c r="E126" i="77"/>
  <c r="E126" i="76"/>
  <c r="D62" i="45"/>
  <c r="F54" i="76"/>
  <c r="D120" i="39"/>
  <c r="D94" i="39"/>
  <c r="N65" i="10"/>
  <c r="D66" i="41"/>
  <c r="D69" i="41"/>
  <c r="C33" i="44"/>
  <c r="C33" i="45"/>
  <c r="L44" i="41"/>
  <c r="L48" i="41"/>
  <c r="E62" i="77"/>
  <c r="E54" i="76"/>
  <c r="C116" i="39"/>
  <c r="E117" i="39"/>
  <c r="E146" i="77"/>
  <c r="E146" i="76"/>
  <c r="D89" i="45"/>
  <c r="D90" i="45"/>
  <c r="E148" i="77"/>
  <c r="E148" i="76"/>
  <c r="D91" i="45"/>
  <c r="F67" i="41"/>
  <c r="D117" i="39"/>
  <c r="E116" i="39"/>
  <c r="E115" i="39"/>
  <c r="E92" i="39"/>
  <c r="C92" i="39"/>
  <c r="E89" i="39"/>
  <c r="D62" i="77"/>
  <c r="D54" i="76"/>
  <c r="E88" i="39"/>
  <c r="C115" i="39"/>
  <c r="L65" i="10"/>
  <c r="E61" i="43"/>
  <c r="E79" i="43"/>
  <c r="N83" i="10"/>
  <c r="E149" i="77"/>
  <c r="E149" i="76"/>
  <c r="D92" i="45"/>
  <c r="M94" i="42"/>
  <c r="F49" i="41"/>
  <c r="F68" i="41"/>
  <c r="C67" i="41"/>
  <c r="K49" i="59"/>
  <c r="K68" i="59"/>
  <c r="J67" i="59"/>
  <c r="L48" i="60"/>
  <c r="C47" i="64"/>
  <c r="D111" i="80"/>
  <c r="D108" i="76"/>
  <c r="N83" i="60"/>
  <c r="C21" i="45"/>
  <c r="F28" i="83"/>
  <c r="F31" i="83"/>
  <c r="E28" i="83"/>
  <c r="E31" i="83"/>
  <c r="C42" i="83"/>
  <c r="C28" i="83"/>
  <c r="C31" i="83"/>
  <c r="C32" i="83"/>
  <c r="D120" i="50"/>
  <c r="D127" i="50"/>
  <c r="E23" i="76"/>
  <c r="C43" i="29"/>
  <c r="B28" i="66"/>
  <c r="D145" i="72"/>
  <c r="D146" i="72"/>
  <c r="D97" i="72"/>
  <c r="B139" i="72"/>
  <c r="B146" i="72"/>
  <c r="D129" i="72"/>
  <c r="D139" i="72"/>
  <c r="C131" i="77"/>
  <c r="B119" i="72"/>
  <c r="C89" i="76"/>
  <c r="C34" i="83"/>
  <c r="C38" i="83"/>
  <c r="C43" i="83"/>
  <c r="C57" i="83"/>
  <c r="Q7" i="11"/>
  <c r="Q40" i="11"/>
  <c r="E62" i="76"/>
  <c r="E17" i="83"/>
  <c r="E18" i="83"/>
  <c r="F75" i="53"/>
  <c r="F68" i="59"/>
  <c r="F99" i="53"/>
  <c r="F123" i="53"/>
  <c r="M25" i="53"/>
  <c r="D19" i="58"/>
  <c r="G99" i="37"/>
  <c r="G123" i="37"/>
  <c r="F99" i="76"/>
  <c r="F107" i="78"/>
  <c r="D9" i="77"/>
  <c r="D7" i="76"/>
  <c r="F62" i="77"/>
  <c r="E59" i="40"/>
  <c r="E59" i="39"/>
  <c r="N99" i="54"/>
  <c r="C87" i="58"/>
  <c r="C87" i="39"/>
  <c r="L98" i="53"/>
  <c r="L99" i="53"/>
  <c r="D128" i="77"/>
  <c r="D128" i="76"/>
  <c r="D41" i="83"/>
  <c r="C64" i="45"/>
  <c r="J75" i="54"/>
  <c r="J68" i="60"/>
  <c r="M99" i="37"/>
  <c r="M98" i="37"/>
  <c r="D97" i="55"/>
  <c r="D82" i="55"/>
  <c r="D82" i="39"/>
  <c r="L67" i="60"/>
  <c r="E128" i="77"/>
  <c r="D64" i="45"/>
  <c r="D39" i="77"/>
  <c r="D39" i="76"/>
  <c r="D13" i="83"/>
  <c r="I75" i="54"/>
  <c r="I68" i="60"/>
  <c r="K97" i="10"/>
  <c r="K97" i="42"/>
  <c r="K67" i="42"/>
  <c r="E8" i="48"/>
  <c r="E12" i="48"/>
  <c r="E20" i="48"/>
  <c r="E21" i="48"/>
  <c r="F30" i="76"/>
  <c r="F39" i="77"/>
  <c r="F39" i="76"/>
  <c r="F13" i="83"/>
  <c r="C65" i="43"/>
  <c r="C68" i="43"/>
  <c r="E98" i="76"/>
  <c r="E107" i="77"/>
  <c r="D130" i="79"/>
  <c r="D107" i="76"/>
  <c r="D36" i="83"/>
  <c r="C66" i="61"/>
  <c r="L97" i="59"/>
  <c r="C96" i="61"/>
  <c r="D50" i="15"/>
  <c r="D50" i="39"/>
  <c r="M75" i="2"/>
  <c r="D83" i="76"/>
  <c r="D89" i="77"/>
  <c r="E32" i="44"/>
  <c r="N49" i="41"/>
  <c r="N67" i="41"/>
  <c r="N33" i="42"/>
  <c r="N75" i="54"/>
  <c r="D67" i="42"/>
  <c r="D97" i="10"/>
  <c r="D97" i="42"/>
  <c r="F8" i="76"/>
  <c r="F9" i="80"/>
  <c r="E98" i="15"/>
  <c r="D48" i="43"/>
  <c r="D18" i="45"/>
  <c r="D48" i="45"/>
  <c r="E145" i="76"/>
  <c r="E53" i="83"/>
  <c r="E56" i="83"/>
  <c r="E152" i="77"/>
  <c r="E63" i="77"/>
  <c r="D73" i="40"/>
  <c r="M99" i="54"/>
  <c r="M75" i="54"/>
  <c r="C29" i="40"/>
  <c r="L51" i="54"/>
  <c r="N96" i="41"/>
  <c r="E95" i="44"/>
  <c r="E88" i="44"/>
  <c r="F145" i="78"/>
  <c r="F152" i="78"/>
  <c r="M75" i="38"/>
  <c r="E97" i="42"/>
  <c r="E8" i="78"/>
  <c r="D23" i="39"/>
  <c r="E11" i="76"/>
  <c r="J97" i="59"/>
  <c r="J97" i="42"/>
  <c r="J67" i="42"/>
  <c r="C47" i="44"/>
  <c r="C47" i="45"/>
  <c r="L48" i="42"/>
  <c r="L67" i="41"/>
  <c r="M65" i="42"/>
  <c r="M67" i="10"/>
  <c r="E82" i="64"/>
  <c r="N89" i="60"/>
  <c r="E64" i="43"/>
  <c r="F125" i="77"/>
  <c r="F125" i="76"/>
  <c r="E61" i="45"/>
  <c r="L44" i="42"/>
  <c r="C43" i="44"/>
  <c r="C43" i="45"/>
  <c r="F99" i="38"/>
  <c r="F123" i="38"/>
  <c r="H75" i="38"/>
  <c r="H68" i="42"/>
  <c r="E121" i="77"/>
  <c r="E121" i="76"/>
  <c r="D57" i="45"/>
  <c r="M66" i="10"/>
  <c r="M69" i="10"/>
  <c r="D54" i="43"/>
  <c r="M55" i="42"/>
  <c r="M66" i="42"/>
  <c r="M69" i="42"/>
  <c r="I75" i="38"/>
  <c r="N75" i="38"/>
  <c r="B5" i="1"/>
  <c r="L74" i="38"/>
  <c r="L75" i="38"/>
  <c r="N122" i="2"/>
  <c r="E121" i="15"/>
  <c r="E114" i="15"/>
  <c r="E32" i="58"/>
  <c r="E32" i="39"/>
  <c r="N51" i="53"/>
  <c r="D66" i="44"/>
  <c r="M97" i="41"/>
  <c r="D96" i="44"/>
  <c r="G67" i="42"/>
  <c r="G97" i="10"/>
  <c r="G97" i="42"/>
  <c r="N97" i="59"/>
  <c r="E96" i="61"/>
  <c r="E66" i="61"/>
  <c r="E39" i="77"/>
  <c r="I68" i="42"/>
  <c r="C65" i="45"/>
  <c r="D153" i="79"/>
  <c r="D155" i="79"/>
  <c r="L49" i="60"/>
  <c r="F96" i="77"/>
  <c r="F94" i="76"/>
  <c r="D49" i="39"/>
  <c r="E15" i="77"/>
  <c r="E15" i="76"/>
  <c r="M97" i="59"/>
  <c r="D96" i="61"/>
  <c r="D66" i="61"/>
  <c r="F14" i="76"/>
  <c r="F16" i="77"/>
  <c r="D75" i="37"/>
  <c r="D68" i="41"/>
  <c r="D9" i="80"/>
  <c r="D8" i="76"/>
  <c r="D48" i="76"/>
  <c r="D15" i="83"/>
  <c r="D63" i="77"/>
  <c r="M49" i="42"/>
  <c r="C32" i="44"/>
  <c r="L33" i="42"/>
  <c r="L49" i="41"/>
  <c r="L68" i="41"/>
  <c r="E54" i="45"/>
  <c r="D145" i="77"/>
  <c r="C88" i="45"/>
  <c r="M99" i="2"/>
  <c r="N89" i="10"/>
  <c r="N83" i="42"/>
  <c r="E82" i="43"/>
  <c r="C59" i="55"/>
  <c r="C59" i="39"/>
  <c r="L99" i="37"/>
  <c r="L75" i="37"/>
  <c r="C74" i="55"/>
  <c r="L66" i="42"/>
  <c r="L69" i="42"/>
  <c r="N98" i="38"/>
  <c r="B10" i="1"/>
  <c r="N99" i="38"/>
  <c r="N123" i="38"/>
  <c r="N124" i="38"/>
  <c r="F136" i="77"/>
  <c r="F136" i="76"/>
  <c r="E79" i="45"/>
  <c r="N66" i="10"/>
  <c r="N69" i="10"/>
  <c r="N65" i="42"/>
  <c r="B22" i="1"/>
  <c r="N67" i="10"/>
  <c r="D119" i="72"/>
  <c r="D120" i="72"/>
  <c r="B120" i="72"/>
  <c r="C97" i="41"/>
  <c r="C97" i="42"/>
  <c r="C67" i="42"/>
  <c r="L65" i="42"/>
  <c r="L67" i="10"/>
  <c r="L66" i="10"/>
  <c r="L69" i="10"/>
  <c r="D62" i="76"/>
  <c r="D17" i="83"/>
  <c r="F97" i="41"/>
  <c r="F97" i="42"/>
  <c r="F67" i="42"/>
  <c r="K98" i="38"/>
  <c r="K69" i="42"/>
  <c r="K99" i="38"/>
  <c r="K123" i="38"/>
  <c r="J98" i="38"/>
  <c r="J69" i="42"/>
  <c r="G75" i="38"/>
  <c r="G68" i="42"/>
  <c r="G99" i="38"/>
  <c r="G123" i="38"/>
  <c r="D114" i="40"/>
  <c r="D114" i="39"/>
  <c r="M122" i="54"/>
  <c r="D121" i="40"/>
  <c r="D121" i="39"/>
  <c r="E34" i="77"/>
  <c r="E34" i="76"/>
  <c r="D68" i="39"/>
  <c r="N25" i="37"/>
  <c r="E19" i="55"/>
  <c r="L122" i="2"/>
  <c r="C114" i="15"/>
  <c r="M60" i="38"/>
  <c r="M99" i="38"/>
  <c r="M123" i="38"/>
  <c r="M124" i="38"/>
  <c r="C48" i="64"/>
  <c r="N66" i="42"/>
  <c r="N69" i="42"/>
  <c r="B17" i="1"/>
  <c r="E60" i="45"/>
  <c r="E65" i="61"/>
  <c r="E68" i="61"/>
  <c r="D97" i="40"/>
  <c r="D68" i="64"/>
  <c r="M69" i="60"/>
  <c r="D124" i="76"/>
  <c r="D40" i="83"/>
  <c r="D129" i="77"/>
  <c r="E66" i="64"/>
  <c r="E47" i="45"/>
  <c r="D68" i="61"/>
  <c r="D24" i="55"/>
  <c r="M75" i="37"/>
  <c r="F16" i="80"/>
  <c r="F64" i="80"/>
  <c r="F81" i="80"/>
  <c r="F12" i="76"/>
  <c r="F6" i="48"/>
  <c r="F8" i="48"/>
  <c r="F12" i="48"/>
  <c r="F20" i="48"/>
  <c r="F21" i="48"/>
  <c r="E74" i="15"/>
  <c r="N68" i="10"/>
  <c r="C95" i="43"/>
  <c r="C95" i="45"/>
  <c r="L96" i="42"/>
  <c r="D111" i="76"/>
  <c r="D37" i="83"/>
  <c r="D98" i="40"/>
  <c r="M123" i="54"/>
  <c r="D122" i="40"/>
  <c r="C97" i="58"/>
  <c r="L69" i="59"/>
  <c r="F62" i="76"/>
  <c r="F17" i="83"/>
  <c r="F18" i="83"/>
  <c r="F64" i="77"/>
  <c r="F63" i="77"/>
  <c r="F107" i="76"/>
  <c r="F36" i="83"/>
  <c r="F130" i="78"/>
  <c r="E82" i="45"/>
  <c r="F139" i="77"/>
  <c r="F139" i="76"/>
  <c r="L49" i="42"/>
  <c r="L68" i="42"/>
  <c r="L99" i="38"/>
  <c r="L123" i="38"/>
  <c r="L124" i="38"/>
  <c r="E114" i="39"/>
  <c r="F73" i="77"/>
  <c r="F73" i="76"/>
  <c r="B13" i="1"/>
  <c r="B15" i="1"/>
  <c r="D54" i="45"/>
  <c r="D65" i="45"/>
  <c r="D65" i="43"/>
  <c r="D68" i="43"/>
  <c r="E16" i="77"/>
  <c r="L99" i="54"/>
  <c r="C50" i="40"/>
  <c r="C50" i="39"/>
  <c r="L75" i="54"/>
  <c r="C74" i="40"/>
  <c r="E39" i="80"/>
  <c r="E39" i="76"/>
  <c r="E13" i="83"/>
  <c r="D73" i="39"/>
  <c r="F40" i="80"/>
  <c r="F131" i="80"/>
  <c r="E74" i="40"/>
  <c r="E67" i="64"/>
  <c r="N68" i="60"/>
  <c r="E32" i="45"/>
  <c r="E48" i="45"/>
  <c r="E48" i="44"/>
  <c r="M69" i="41"/>
  <c r="C114" i="39"/>
  <c r="D73" i="77"/>
  <c r="D73" i="76"/>
  <c r="E66" i="43"/>
  <c r="N67" i="42"/>
  <c r="N97" i="10"/>
  <c r="M123" i="2"/>
  <c r="D122" i="15"/>
  <c r="D98" i="15"/>
  <c r="C66" i="44"/>
  <c r="L97" i="41"/>
  <c r="C96" i="44"/>
  <c r="E9" i="78"/>
  <c r="E8" i="76"/>
  <c r="D74" i="15"/>
  <c r="M68" i="10"/>
  <c r="D24" i="58"/>
  <c r="M75" i="53"/>
  <c r="M99" i="53"/>
  <c r="D74" i="55"/>
  <c r="D67" i="44"/>
  <c r="M68" i="41"/>
  <c r="D129" i="76"/>
  <c r="D132" i="77"/>
  <c r="C67" i="64"/>
  <c r="F7" i="78"/>
  <c r="E19" i="39"/>
  <c r="C66" i="43"/>
  <c r="C66" i="45"/>
  <c r="L97" i="10"/>
  <c r="L67" i="42"/>
  <c r="C48" i="44"/>
  <c r="C67" i="44"/>
  <c r="C32" i="45"/>
  <c r="C48" i="45"/>
  <c r="C67" i="45"/>
  <c r="N49" i="42"/>
  <c r="N68" i="42"/>
  <c r="B18" i="1"/>
  <c r="D89" i="76"/>
  <c r="D34" i="83"/>
  <c r="D38" i="83"/>
  <c r="D43" i="83"/>
  <c r="D130" i="77"/>
  <c r="D130" i="76"/>
  <c r="D112" i="77"/>
  <c r="E107" i="76"/>
  <c r="E36" i="83"/>
  <c r="E38" i="83"/>
  <c r="E43" i="83"/>
  <c r="E130" i="77"/>
  <c r="E130" i="76"/>
  <c r="E112" i="77"/>
  <c r="E98" i="40"/>
  <c r="N123" i="54"/>
  <c r="E122" i="40"/>
  <c r="B23" i="1"/>
  <c r="E88" i="64"/>
  <c r="N96" i="60"/>
  <c r="E57" i="83"/>
  <c r="C66" i="64"/>
  <c r="L97" i="60"/>
  <c r="C96" i="64"/>
  <c r="C121" i="15"/>
  <c r="L123" i="2"/>
  <c r="C122" i="15"/>
  <c r="C74" i="39"/>
  <c r="D152" i="77"/>
  <c r="D145" i="76"/>
  <c r="D53" i="83"/>
  <c r="D56" i="83"/>
  <c r="D18" i="83"/>
  <c r="F80" i="77"/>
  <c r="F80" i="76"/>
  <c r="E121" i="39"/>
  <c r="M97" i="10"/>
  <c r="D66" i="43"/>
  <c r="D66" i="45"/>
  <c r="M67" i="42"/>
  <c r="C29" i="39"/>
  <c r="D11" i="80"/>
  <c r="D68" i="44"/>
  <c r="D97" i="39"/>
  <c r="D24" i="39"/>
  <c r="D42" i="83"/>
  <c r="N99" i="37"/>
  <c r="N75" i="37"/>
  <c r="E74" i="55"/>
  <c r="E24" i="55"/>
  <c r="E24" i="39"/>
  <c r="D64" i="77"/>
  <c r="C98" i="55"/>
  <c r="L123" i="37"/>
  <c r="C122" i="55"/>
  <c r="N89" i="42"/>
  <c r="N96" i="10"/>
  <c r="E88" i="43"/>
  <c r="M68" i="42"/>
  <c r="F16" i="76"/>
  <c r="F11" i="83"/>
  <c r="F40" i="77"/>
  <c r="F40" i="76"/>
  <c r="E67" i="43"/>
  <c r="F96" i="76"/>
  <c r="F35" i="83"/>
  <c r="F112" i="77"/>
  <c r="E50" i="58"/>
  <c r="E50" i="39"/>
  <c r="N75" i="53"/>
  <c r="N99" i="53"/>
  <c r="F128" i="77"/>
  <c r="E64" i="45"/>
  <c r="E65" i="45"/>
  <c r="E68" i="45"/>
  <c r="E65" i="43"/>
  <c r="E68" i="43"/>
  <c r="F153" i="78"/>
  <c r="D74" i="40"/>
  <c r="D67" i="64"/>
  <c r="M68" i="60"/>
  <c r="E152" i="76"/>
  <c r="N123" i="2"/>
  <c r="E122" i="15"/>
  <c r="E66" i="44"/>
  <c r="N97" i="41"/>
  <c r="E96" i="44"/>
  <c r="E128" i="76"/>
  <c r="E41" i="83"/>
  <c r="E42" i="83"/>
  <c r="E129" i="77"/>
  <c r="D98" i="55"/>
  <c r="M123" i="37"/>
  <c r="D122" i="55"/>
  <c r="C98" i="58"/>
  <c r="L123" i="53"/>
  <c r="C122" i="58"/>
  <c r="D9" i="76"/>
  <c r="D9" i="83"/>
  <c r="D40" i="77"/>
  <c r="E7" i="79"/>
  <c r="D19" i="39"/>
  <c r="E64" i="77"/>
  <c r="E74" i="58"/>
  <c r="E67" i="61"/>
  <c r="N68" i="59"/>
  <c r="D81" i="77"/>
  <c r="B25" i="1"/>
  <c r="E96" i="43"/>
  <c r="E96" i="45"/>
  <c r="E97" i="45"/>
  <c r="C98" i="40"/>
  <c r="L123" i="54"/>
  <c r="C122" i="40"/>
  <c r="C122" i="39"/>
  <c r="C123" i="39"/>
  <c r="F38" i="83"/>
  <c r="F43" i="83"/>
  <c r="D152" i="76"/>
  <c r="D153" i="77"/>
  <c r="D153" i="76"/>
  <c r="C121" i="39"/>
  <c r="D80" i="77"/>
  <c r="D80" i="76"/>
  <c r="E95" i="64"/>
  <c r="N97" i="60"/>
  <c r="E96" i="64"/>
  <c r="D98" i="58"/>
  <c r="D98" i="39"/>
  <c r="M123" i="53"/>
  <c r="D122" i="58"/>
  <c r="E40" i="77"/>
  <c r="E40" i="76"/>
  <c r="E16" i="76"/>
  <c r="E11" i="83"/>
  <c r="C68" i="61"/>
  <c r="C97" i="39"/>
  <c r="C68" i="45"/>
  <c r="E129" i="76"/>
  <c r="E132" i="77"/>
  <c r="E123" i="15"/>
  <c r="F81" i="77"/>
  <c r="F128" i="76"/>
  <c r="F41" i="83"/>
  <c r="F42" i="83"/>
  <c r="F129" i="77"/>
  <c r="F130" i="77"/>
  <c r="F130" i="76"/>
  <c r="E88" i="45"/>
  <c r="F145" i="77"/>
  <c r="C98" i="39"/>
  <c r="E98" i="55"/>
  <c r="N123" i="37"/>
  <c r="E122" i="55"/>
  <c r="E122" i="39"/>
  <c r="E123" i="39"/>
  <c r="D112" i="76"/>
  <c r="D131" i="77"/>
  <c r="F7" i="76"/>
  <c r="F9" i="78"/>
  <c r="M68" i="59"/>
  <c r="D74" i="58"/>
  <c r="D67" i="61"/>
  <c r="E66" i="45"/>
  <c r="E67" i="44"/>
  <c r="N68" i="41"/>
  <c r="L68" i="60"/>
  <c r="D57" i="83"/>
  <c r="E9" i="79"/>
  <c r="E64" i="79"/>
  <c r="E81" i="79"/>
  <c r="E155" i="79"/>
  <c r="E7" i="76"/>
  <c r="E153" i="77"/>
  <c r="E153" i="76"/>
  <c r="N123" i="53"/>
  <c r="E122" i="58"/>
  <c r="E98" i="58"/>
  <c r="F112" i="76"/>
  <c r="F131" i="77"/>
  <c r="N96" i="42"/>
  <c r="B24" i="1"/>
  <c r="E95" i="43"/>
  <c r="E95" i="45"/>
  <c r="D16" i="80"/>
  <c r="D11" i="76"/>
  <c r="D96" i="43"/>
  <c r="D96" i="45"/>
  <c r="D97" i="45"/>
  <c r="M97" i="42"/>
  <c r="M98" i="42"/>
  <c r="M99" i="42"/>
  <c r="E112" i="76"/>
  <c r="E131" i="77"/>
  <c r="D67" i="43"/>
  <c r="C96" i="43"/>
  <c r="C96" i="45"/>
  <c r="C97" i="45"/>
  <c r="L97" i="42"/>
  <c r="L98" i="42"/>
  <c r="L99" i="42"/>
  <c r="E9" i="76"/>
  <c r="E9" i="83"/>
  <c r="E64" i="78"/>
  <c r="E81" i="78"/>
  <c r="D122" i="39"/>
  <c r="D123" i="39"/>
  <c r="E81" i="77"/>
  <c r="E81" i="76"/>
  <c r="D68" i="45"/>
  <c r="E155" i="76"/>
  <c r="F9" i="76"/>
  <c r="F9" i="83"/>
  <c r="F14" i="83"/>
  <c r="F19" i="83"/>
  <c r="F32" i="83"/>
  <c r="F64" i="78"/>
  <c r="D64" i="80"/>
  <c r="D16" i="76"/>
  <c r="D11" i="83"/>
  <c r="D14" i="83"/>
  <c r="D19" i="83"/>
  <c r="D32" i="83"/>
  <c r="D40" i="80"/>
  <c r="F132" i="77"/>
  <c r="F129" i="76"/>
  <c r="F152" i="77"/>
  <c r="F145" i="76"/>
  <c r="F53" i="83"/>
  <c r="F56" i="83"/>
  <c r="F57" i="83"/>
  <c r="E14" i="83"/>
  <c r="E19" i="83"/>
  <c r="E32" i="83"/>
  <c r="D74" i="39"/>
  <c r="D67" i="45"/>
  <c r="E98" i="39"/>
  <c r="E64" i="76"/>
  <c r="N97" i="42"/>
  <c r="N98" i="42"/>
  <c r="N99" i="42"/>
  <c r="E74" i="39"/>
  <c r="E67" i="45"/>
  <c r="F81" i="78"/>
  <c r="F81" i="76"/>
  <c r="F64" i="76"/>
  <c r="D131" i="80"/>
  <c r="D40" i="76"/>
  <c r="F152" i="76"/>
  <c r="F153" i="77"/>
  <c r="F153" i="76"/>
  <c r="D81" i="80"/>
  <c r="D81" i="76"/>
  <c r="D155" i="76"/>
  <c r="D64" i="76"/>
</calcChain>
</file>

<file path=xl/sharedStrings.xml><?xml version="1.0" encoding="utf-8"?>
<sst xmlns="http://schemas.openxmlformats.org/spreadsheetml/2006/main" count="8093" uniqueCount="1060">
  <si>
    <t>Az európai uniós forrásból finanszírozott támogatással megvalósuló programok, projektek kiadásai, bevételei, valamint a helyi önkormányzat ilyen projektekhez történő hozzájárulásai (E Ft)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</si>
  <si>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</si>
  <si>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</si>
  <si>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</si>
  <si>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</si>
  <si>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</si>
  <si>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</si>
  <si>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</si>
  <si>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</si>
  <si>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</si>
  <si>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Összesen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</si>
  <si>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</si>
  <si>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</si>
  <si>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</si>
  <si>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</si>
  <si>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</si>
  <si>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</si>
  <si>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</si>
  <si>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</si>
  <si>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</si>
  <si>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</si>
  <si>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</si>
  <si>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</si>
  <si>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</si>
  <si>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</si>
  <si>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</si>
  <si>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</si>
  <si>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</si>
  <si>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</si>
  <si>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</si>
  <si>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</si>
  <si>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</si>
  <si>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</si>
  <si>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</si>
  <si>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</si>
  <si>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</si>
  <si>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</si>
  <si>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</si>
  <si>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</si>
  <si>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</si>
  <si>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</si>
  <si>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</si>
  <si>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</si>
  <si>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</si>
  <si>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</si>
  <si>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</si>
  <si>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</si>
  <si>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</si>
  <si>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</si>
  <si>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</si>
  <si>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</si>
  <si>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</si>
  <si>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</si>
  <si>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</si>
  <si>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</si>
  <si>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</si>
  <si>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</si>
  <si>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</si>
  <si>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</si>
  <si>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</si>
  <si>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</si>
  <si>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</si>
  <si>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</si>
  <si>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</si>
  <si>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</si>
  <si>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</si>
  <si>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</si>
  <si>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</si>
  <si>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</si>
  <si>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</si>
  <si>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</si>
  <si>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</si>
  <si>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</si>
  <si>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</si>
  <si>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</si>
  <si>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</si>
  <si>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</si>
  <si>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</si>
  <si>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</si>
  <si>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</si>
  <si>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</si>
  <si>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</si>
  <si>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</si>
  <si>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</si>
  <si>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</si>
  <si>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</si>
  <si>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</si>
  <si>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</si>
  <si>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</si>
  <si>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</si>
  <si>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</si>
  <si>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</si>
  <si>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</si>
  <si>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</si>
  <si>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</si>
  <si>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</si>
  <si>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</si>
  <si>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</si>
  <si>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</si>
  <si>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</si>
  <si>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</si>
  <si>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</si>
  <si>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</si>
  <si>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</si>
  <si>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</si>
  <si>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</si>
  <si>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</si>
  <si>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</si>
  <si>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</si>
  <si>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>KÉPLETEZVE</t>
  </si>
  <si>
    <t>ESZKÖZÖK</t>
  </si>
  <si>
    <t>Módosítások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</si>
  <si>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</si>
  <si>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</si>
  <si>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</si>
  <si>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</si>
  <si>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</si>
  <si>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</si>
  <si>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</si>
  <si>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</si>
  <si>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</si>
  <si>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</si>
  <si>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</si>
  <si>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</si>
  <si>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</si>
  <si>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</si>
  <si>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</si>
  <si>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</si>
  <si>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</si>
  <si>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</si>
  <si>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</si>
  <si>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</si>
  <si>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</si>
  <si>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</si>
  <si>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</si>
  <si>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</si>
  <si>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</si>
  <si>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</si>
  <si>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</si>
  <si>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</si>
  <si>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</si>
  <si>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</si>
  <si>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</si>
  <si>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</si>
  <si>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</si>
  <si>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</si>
  <si>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</si>
  <si>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</si>
  <si>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</si>
  <si>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</si>
  <si>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</si>
  <si>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</si>
  <si>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</si>
  <si>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</si>
  <si>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</si>
  <si>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</si>
  <si>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</si>
  <si>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</si>
  <si>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</si>
  <si>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</si>
  <si>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</si>
  <si>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</si>
  <si>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</si>
  <si>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</si>
  <si>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</si>
  <si>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</si>
  <si>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</si>
  <si>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</si>
  <si>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</si>
  <si>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</si>
  <si>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</si>
  <si>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</si>
  <si>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</si>
  <si>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E)        MÉRLEG SZERINTI EREDMÉNY (=±C±D) (41=±35±40)</t>
  </si>
  <si>
    <t>A helyi önkormányzat eredménykimutatása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</si>
  <si>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</si>
  <si>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</si>
  <si>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</si>
  <si>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</si>
  <si>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</si>
  <si>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</si>
  <si>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</si>
  <si>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</si>
  <si>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</si>
  <si>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</si>
  <si>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</si>
  <si>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</si>
  <si>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</si>
  <si>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</si>
  <si>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</si>
  <si>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</si>
  <si>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</si>
  <si>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</si>
  <si>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</si>
  <si>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</si>
  <si>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</si>
  <si>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</si>
  <si>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</si>
  <si>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</si>
  <si>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</si>
  <si>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</si>
  <si>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</si>
  <si>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</si>
  <si>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</si>
  <si>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</si>
  <si>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</si>
  <si>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</si>
  <si>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</si>
  <si>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</si>
  <si>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</si>
  <si>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</si>
  <si>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</si>
  <si>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</si>
  <si>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</si>
  <si>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</si>
  <si>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</si>
  <si>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</si>
  <si>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</si>
  <si>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</si>
  <si>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</si>
  <si>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</si>
  <si>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</si>
  <si>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</si>
  <si>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</si>
  <si>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</si>
  <si>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</si>
  <si>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</si>
  <si>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</si>
  <si>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</si>
  <si>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</si>
  <si>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</si>
  <si>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</si>
  <si>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</si>
  <si>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</si>
  <si>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</si>
  <si>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</si>
  <si>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</si>
  <si>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</si>
  <si>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</si>
  <si>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</si>
  <si>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</si>
  <si>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</si>
  <si>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</si>
  <si>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</si>
  <si>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</si>
  <si>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</si>
  <si>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</si>
  <si>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</si>
  <si>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</si>
  <si>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</si>
  <si>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</si>
  <si>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</si>
  <si>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</si>
  <si>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</si>
  <si>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</si>
  <si>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</si>
  <si>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</si>
  <si>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</si>
  <si>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</si>
  <si>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</si>
  <si>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</si>
  <si>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</si>
  <si>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</si>
  <si>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</si>
  <si>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</si>
  <si>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</si>
  <si>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</si>
  <si>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</si>
  <si>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</si>
  <si>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</si>
  <si>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</si>
  <si>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</si>
  <si>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</si>
  <si>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</si>
  <si>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</si>
  <si>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</si>
  <si>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</si>
  <si>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</si>
  <si>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</si>
  <si>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</si>
  <si>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</si>
  <si>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</si>
  <si>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</si>
  <si>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</si>
  <si>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</si>
  <si>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</si>
  <si>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</si>
  <si>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</si>
  <si>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</si>
  <si>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</si>
  <si>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</si>
  <si>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</si>
  <si>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</si>
  <si>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</si>
  <si>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</si>
  <si>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</si>
  <si>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</si>
  <si>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</si>
  <si>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</si>
  <si>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</si>
  <si>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</si>
  <si>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</si>
  <si>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</si>
  <si>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</si>
  <si>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</si>
  <si>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</si>
  <si>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</si>
  <si>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</si>
  <si>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</si>
  <si>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</si>
  <si>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</si>
  <si>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</si>
  <si>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</si>
  <si>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</si>
  <si>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</si>
  <si>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</si>
  <si>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</si>
  <si>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</si>
  <si>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</si>
  <si>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</si>
  <si>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</si>
  <si>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</si>
  <si>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</si>
  <si>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</si>
  <si>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</si>
  <si>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</si>
  <si>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</si>
  <si>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</si>
  <si>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</si>
  <si>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</si>
  <si>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</si>
  <si>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</si>
  <si>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</si>
  <si>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</si>
  <si>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</si>
  <si>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</si>
  <si>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</si>
  <si>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</si>
  <si>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</si>
  <si>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</si>
  <si>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</si>
  <si>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</si>
  <si>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</si>
  <si>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</si>
  <si>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</si>
  <si>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</si>
  <si>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</si>
  <si>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</si>
  <si>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</si>
  <si>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</si>
  <si>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</si>
  <si>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</si>
  <si>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</si>
  <si>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</si>
  <si>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</si>
  <si>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</si>
  <si>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</si>
  <si>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</si>
  <si>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</si>
  <si>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</si>
  <si>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</si>
  <si>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</si>
  <si>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</si>
  <si>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</si>
  <si>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</si>
  <si>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</si>
  <si>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</si>
  <si>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</si>
  <si>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</si>
  <si>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</si>
  <si>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</si>
  <si>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</si>
  <si>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</si>
  <si>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</si>
  <si>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</si>
  <si>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</si>
  <si>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</si>
  <si>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</si>
  <si>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</si>
  <si>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</si>
  <si>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</si>
  <si>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</si>
  <si>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</si>
  <si>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</si>
  <si>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</si>
  <si>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</si>
  <si>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</si>
  <si>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</si>
  <si>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</si>
  <si>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</si>
  <si>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</si>
  <si>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</si>
  <si>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</si>
  <si>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</si>
  <si>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</si>
  <si>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</si>
  <si>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</si>
  <si>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</si>
  <si>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</si>
  <si>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</si>
  <si>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</si>
  <si>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</si>
  <si>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</si>
  <si>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</si>
  <si>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</si>
  <si>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</si>
  <si>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</si>
  <si>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</si>
  <si>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</si>
  <si>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</si>
  <si>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</si>
  <si>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</si>
  <si>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</si>
  <si>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</si>
  <si>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</si>
  <si>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</si>
  <si>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</si>
  <si>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</si>
  <si>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</si>
  <si>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</si>
  <si>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</si>
  <si>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</si>
  <si>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</si>
  <si>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</si>
  <si>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</si>
  <si>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</si>
  <si>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</si>
  <si>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</si>
  <si>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</si>
  <si>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</si>
  <si>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</si>
  <si>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</si>
  <si>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</si>
  <si>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</si>
  <si>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</si>
  <si>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</si>
  <si>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</si>
  <si>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</si>
  <si>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</si>
  <si>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</si>
  <si>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</si>
  <si>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</si>
  <si>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</si>
  <si>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</si>
  <si>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</si>
  <si>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</si>
  <si>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</si>
  <si>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</si>
  <si>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</si>
  <si>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</si>
  <si>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</si>
  <si>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</si>
  <si>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</si>
  <si>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</si>
  <si>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</si>
  <si>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</si>
  <si>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</si>
  <si>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</si>
  <si>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</si>
  <si>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</si>
  <si>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</si>
  <si>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</si>
  <si>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</si>
  <si>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</si>
  <si>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</si>
  <si>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</si>
  <si>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</si>
  <si>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</si>
  <si>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</si>
  <si>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</si>
  <si>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</si>
  <si>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</si>
  <si>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</si>
  <si>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</si>
  <si>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</si>
  <si>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</si>
  <si>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</si>
  <si>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</si>
  <si>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</si>
  <si>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</si>
  <si>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</si>
  <si>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</si>
  <si>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</si>
  <si>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</si>
  <si>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</si>
  <si>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</si>
  <si>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</si>
  <si>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</si>
  <si>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</si>
  <si>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</si>
  <si>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</si>
  <si>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</si>
  <si>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</si>
  <si>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</si>
  <si>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</si>
  <si>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</si>
  <si>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</si>
  <si>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</si>
  <si>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</si>
  <si>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</si>
  <si>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</si>
  <si>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</si>
  <si>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</si>
  <si>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</si>
  <si>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</si>
  <si>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</si>
  <si>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</si>
  <si>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</si>
  <si>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</si>
  <si>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</si>
  <si>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</si>
  <si>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</si>
  <si>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</si>
  <si>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</si>
  <si>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</si>
  <si>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</si>
  <si>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</si>
  <si>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</si>
  <si>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</si>
  <si>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</si>
  <si>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</si>
  <si>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</si>
  <si>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</si>
  <si>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</si>
  <si>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</si>
  <si>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</si>
  <si>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</si>
  <si>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</si>
  <si>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</si>
  <si>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</si>
  <si>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</si>
  <si>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</si>
  <si>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</si>
  <si>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</si>
  <si>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</si>
  <si>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</si>
  <si>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</si>
  <si>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</si>
  <si>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</si>
  <si>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</si>
  <si>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</si>
  <si>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</si>
  <si>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</si>
  <si>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</si>
  <si>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</si>
  <si>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</si>
  <si>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</si>
  <si>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</si>
  <si>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</si>
  <si>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</si>
  <si>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</si>
  <si>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</si>
  <si>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</si>
  <si>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</si>
  <si>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</si>
  <si>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</si>
  <si>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</si>
  <si>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</si>
  <si>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</si>
  <si>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</si>
  <si>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</si>
  <si>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</si>
  <si>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</si>
  <si>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</si>
  <si>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</si>
  <si>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</si>
  <si>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</si>
  <si>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</si>
  <si>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</si>
  <si>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</si>
  <si>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</si>
  <si>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</si>
  <si>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</si>
  <si>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</si>
  <si>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</si>
  <si>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</si>
  <si>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</si>
  <si>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</si>
  <si>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</si>
  <si>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</si>
  <si>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</si>
  <si>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</si>
  <si>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</si>
  <si>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</si>
  <si>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</si>
  <si>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</si>
  <si>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</si>
  <si>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</si>
  <si>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</si>
  <si>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</si>
  <si>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</si>
  <si>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</si>
  <si>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</si>
  <si>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</si>
  <si>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</si>
  <si>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</si>
  <si>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</si>
  <si>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</si>
  <si>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</si>
  <si>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</si>
  <si>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</si>
  <si>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</si>
  <si>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</si>
  <si>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</si>
  <si>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</si>
  <si>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</si>
  <si>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</si>
  <si>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</si>
  <si>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</si>
  <si>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</si>
  <si>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</si>
  <si>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</si>
  <si>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</si>
  <si>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</si>
  <si>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</si>
  <si>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</si>
  <si>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</si>
  <si>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</si>
  <si>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</si>
  <si>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</si>
  <si>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</si>
  <si>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</si>
  <si>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</si>
  <si>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</si>
  <si>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</si>
  <si>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</si>
  <si>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</si>
  <si>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</si>
  <si>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</si>
  <si>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</si>
  <si>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</si>
  <si>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</si>
  <si>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</si>
  <si>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</si>
  <si>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</si>
  <si>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</si>
  <si>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</si>
  <si>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</si>
  <si>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</si>
  <si>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</si>
  <si>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</si>
  <si>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</si>
  <si>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</si>
  <si>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</si>
  <si>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</si>
  <si>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</si>
  <si>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</si>
  <si>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</si>
  <si>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</si>
  <si>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</si>
  <si>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</si>
  <si>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</si>
  <si>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</si>
  <si>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</si>
  <si>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</si>
  <si>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</si>
  <si>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</si>
  <si>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</si>
  <si>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</si>
  <si>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</si>
  <si>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</si>
  <si>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</si>
  <si>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</si>
  <si>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</si>
  <si>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</si>
  <si>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</si>
  <si>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</si>
  <si>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</si>
  <si>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</si>
  <si>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</si>
  <si>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</si>
  <si>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</si>
  <si>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</si>
  <si>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</si>
  <si>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</si>
  <si>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</si>
  <si>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</si>
  <si>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</si>
  <si>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</si>
  <si>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</si>
  <si>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</si>
  <si>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</si>
  <si>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</si>
  <si>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</si>
  <si>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</si>
  <si>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</si>
  <si>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</si>
  <si>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</si>
  <si>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</si>
  <si>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</si>
  <si>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</si>
  <si>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</si>
  <si>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</si>
  <si>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</si>
  <si>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</si>
  <si>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</si>
  <si>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</si>
  <si>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</si>
  <si>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</si>
  <si>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</si>
  <si>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</si>
  <si>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</si>
  <si>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</si>
  <si>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</si>
  <si>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</si>
  <si>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</si>
  <si>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</si>
  <si>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</si>
  <si>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</si>
  <si>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</si>
  <si>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</si>
  <si>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</si>
  <si>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</si>
  <si>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</si>
  <si>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</si>
  <si>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</si>
  <si>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</si>
  <si>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</si>
  <si>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</si>
  <si>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</si>
  <si>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</si>
  <si>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</si>
  <si>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</si>
  <si>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</si>
  <si>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</si>
  <si>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</si>
  <si>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</si>
  <si>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</si>
  <si>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</si>
  <si>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</si>
  <si>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</si>
  <si>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</si>
  <si>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</si>
  <si>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</si>
  <si>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</si>
  <si>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</si>
  <si>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</si>
  <si>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</si>
  <si>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</si>
  <si>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</si>
  <si>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</si>
  <si>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</si>
  <si>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</si>
  <si>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</si>
  <si>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</si>
  <si>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</si>
  <si>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</si>
  <si>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</si>
  <si>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</si>
  <si>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</si>
  <si>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</si>
  <si>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</si>
  <si>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</si>
  <si>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</si>
  <si>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</si>
  <si>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</si>
  <si>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</si>
  <si>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</si>
  <si>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</si>
  <si>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</si>
  <si>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</si>
  <si>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</si>
  <si>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</si>
  <si>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ÖNKORMÁNYZATI ELŐIRÁNYZATOK</t>
  </si>
  <si>
    <t>KÖLTSÉGVETÉSI SZERV</t>
  </si>
  <si>
    <t>MINDÖSSZESEN</t>
  </si>
  <si>
    <t>KÖLTSÉGVETÉSI SZERV ELŐIRÁNYZATAI</t>
  </si>
  <si>
    <t>ÖNKORMÁNYZAT ÉS KÖLTSÉGVETÉSI SZERVEI ELŐIRÁNYZATA MINDÖSSZESEN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</si>
  <si>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</si>
  <si>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</si>
  <si>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</si>
  <si>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</si>
  <si>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</si>
  <si>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</si>
  <si>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</si>
  <si>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</si>
  <si>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</si>
  <si>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</si>
  <si>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</si>
  <si>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</si>
  <si>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</si>
  <si>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</si>
  <si>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</si>
  <si>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</si>
  <si>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</si>
  <si>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POLGÁRMESTERI HIVATAL</t>
  </si>
  <si>
    <t>Pilisszentkereszti Közösségi Ház és Könyvtár</t>
  </si>
  <si>
    <t>Pilisszentkereszti POLGÁRMESTERI HIVATAL</t>
  </si>
  <si>
    <t>Pilisszentkereszti Polgármesteri Hivatal</t>
  </si>
  <si>
    <t>Költségvetési engedélyezett létszámkeret (álláshely) (fő) HIVATAL</t>
  </si>
  <si>
    <t>Költségvetési engedélyezett létszámkeret (álláshely) (fő) KÖZÖSSÉGI HÁZ ÉS KÖNYVTÁR</t>
  </si>
  <si>
    <t>Pedagógus I.</t>
  </si>
  <si>
    <t>Pedagógus (magasabb) veetői megbízássall</t>
  </si>
  <si>
    <t>KÖZÖSSÉGI HÁZ ÉS KÖNYVTÁR</t>
  </si>
  <si>
    <t>nonprofit gazdasági társaságnak</t>
  </si>
  <si>
    <t>B65</t>
  </si>
  <si>
    <t>Idősek napi támogatás</t>
  </si>
  <si>
    <t>egyéb szociális ellátások (állami normatíva)</t>
  </si>
  <si>
    <r>
      <t xml:space="preserve">társulások és költségvetési szerveik részére </t>
    </r>
    <r>
      <rPr>
        <i/>
        <sz val="10"/>
        <rFont val="Bookman Old Style"/>
        <family val="1"/>
        <charset val="238"/>
      </rPr>
      <t xml:space="preserve">Magyar Zarándokút Társulás, Csládsegítő és Gyermekjóléti Társulás </t>
    </r>
  </si>
  <si>
    <t xml:space="preserve">társadalombiztosítás pénzügyi alapjai részére </t>
  </si>
  <si>
    <r>
      <t xml:space="preserve">helyi önkormányzatok és költségvetési szerveik részére </t>
    </r>
    <r>
      <rPr>
        <i/>
        <sz val="10"/>
        <rFont val="Bookman Old Style"/>
        <family val="1"/>
        <charset val="238"/>
      </rPr>
      <t xml:space="preserve">Általános Iskola támogatása-táboroztatás, egyéb </t>
    </r>
  </si>
  <si>
    <t>Polgármesteri Hivatal</t>
  </si>
  <si>
    <t>Közösségi Ház és Könyvtár</t>
  </si>
  <si>
    <t>PILISSZENTKERESZT KÖZÖSSÉGI HÁZ ÉS KÖNYVTÁR</t>
  </si>
  <si>
    <t>PILISSZENTKERESZTI KÖZÖSSÉGI HÁZ ÉS KÖNYVTÁR</t>
  </si>
  <si>
    <t>K513</t>
  </si>
  <si>
    <t>B411</t>
  </si>
  <si>
    <t>A helyi önkormányzat maradvány kimutatása (E Ft)</t>
  </si>
  <si>
    <t>Biztosító által fizetett kártérítés</t>
  </si>
  <si>
    <t>B64</t>
  </si>
  <si>
    <t>természetvédelmi bírság Talajterhelési díj</t>
  </si>
  <si>
    <t>általános tartalék</t>
  </si>
  <si>
    <t xml:space="preserve">Felhalmozási célú ő támogatások,e államháztartáson belülről 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</si>
  <si>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</si>
  <si>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</si>
  <si>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</si>
  <si>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</si>
  <si>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</si>
  <si>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</si>
  <si>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</si>
  <si>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</si>
  <si>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 xml:space="preserve">K)        PASSZÍV IDŐBELI ELHATÁROLÁSOK 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</si>
  <si>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</si>
  <si>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</si>
  <si>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</si>
  <si>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</si>
  <si>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</si>
  <si>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</si>
  <si>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</si>
  <si>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</si>
  <si>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</si>
  <si>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</si>
  <si>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</si>
  <si>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</si>
  <si>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</si>
  <si>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</si>
  <si>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</si>
  <si>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</si>
  <si>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</si>
  <si>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>részesedéseb részletes bemutatása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</si>
  <si>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</si>
  <si>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</si>
  <si>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</si>
  <si>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</si>
  <si>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</si>
  <si>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</si>
  <si>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</si>
  <si>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</si>
  <si>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</si>
  <si>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ÖNKORMÁNYZAT ÉS KÖLTSÉGVETÉSI SZERVEK ÖSSZESEN</t>
  </si>
  <si>
    <t>A helyi önkormányzat vagyonkimutatása (E Ft)</t>
  </si>
  <si>
    <t>A zárszámadási rendelettervezet előterjesztésekor a képviselő-testület részére tájékoztatásul az előterjesztlésben kell bemutatni-nem a rendelet része</t>
  </si>
  <si>
    <t>bel- vagy külföldi irányú kötelezettség</t>
  </si>
  <si>
    <t>hitel/lízing/kölcsön/értékpapír</t>
  </si>
  <si>
    <t>adósságot keletkeztető ügylet- várható visszatérítendő összege (kamattal) leáratig mindösszesen</t>
  </si>
  <si>
    <t>adósságot keletkeztető ügylet lejárati időpontja</t>
  </si>
  <si>
    <t>adósságot keletkeztető ügylet kezdő időpontja</t>
  </si>
  <si>
    <t>adósságot keletkeztető ügylet rovatszáma (B8)</t>
  </si>
  <si>
    <t>adósságot keletkeztető ügylet fajtája</t>
  </si>
  <si>
    <t>ebből teljesített kiadás fedezete-adósságot keletkeztető ügylet</t>
  </si>
  <si>
    <t>ebből teljesített kiadás fedezete-saját forrás</t>
  </si>
  <si>
    <t xml:space="preserve">teljesített kiadás </t>
  </si>
  <si>
    <t xml:space="preserve">kiadási módosított  előirányzat </t>
  </si>
  <si>
    <t xml:space="preserve">kiadási eredeti előirányzat </t>
  </si>
  <si>
    <t>A költségvetési év azon fejlesztései, amelyek megvalósításához a Gst. 3. § (1) bekezdése szerinti adósságot keletkeztető ügylet megkötése vált szükségessé (E Ft)</t>
  </si>
  <si>
    <t>6. a kezességvállalással kapcsolatos megtérülés.</t>
  </si>
  <si>
    <t>5. bírság-, pótlék- és díjbevétel, valamint</t>
  </si>
  <si>
    <t>4. a tárgyi eszköz és az immateriális jószág, részvény, részesedés, vállalat értékesítéséből vagy privatizációból származó bevétel,</t>
  </si>
  <si>
    <t>3. az osztalék, a koncessziós díj és a hozambevétel,</t>
  </si>
  <si>
    <t>2. az önkormányzati vagyon és az önkormányzatot megillető vagyoni értékű jog értékesítéséből és hasznosításából származó bevétel,</t>
  </si>
  <si>
    <t>1. a helyi adóból származó bevétel,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</si>
  <si>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</si>
  <si>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353/2011. (XII. 30.) Korm. rendelet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</si>
  <si>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</si>
  <si>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d)53 törvény alapján az önkormányzatot megillető illeték, bírság, díj;</t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</si>
  <si>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</si>
  <si>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</si>
  <si>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</si>
  <si>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</si>
  <si>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</si>
  <si>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g)5 hitelintézetek által, származékos műveletek különbözeteként az Államadósság Kezelő Központ Zrt.-nél (a továbbiakban: ÁKK Zrt.) elhelyezett fedezeti betétek, és azok összege.</t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</si>
  <si>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</si>
  <si>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</si>
  <si>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</si>
  <si>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</si>
  <si>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</si>
  <si>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t>a)4 hitel, kölcsön felvétele, átvállalása a folyósítás, átvállalás napjától a végtörlesztés napjáig, és annak aktuális tőketartozása,</t>
  </si>
  <si>
    <t>353/2011. (XII. 30.) Korm. Rendelet értelmében az önkormányzat saját bevételének minősül</t>
  </si>
  <si>
    <t>ebből: külföldi pénzintézetek</t>
  </si>
  <si>
    <t>ebből: más kormányok</t>
  </si>
  <si>
    <t>ebből: nemzetközi fejlesztési szervezetek</t>
  </si>
  <si>
    <t>ebből: kárpótlási jegyek</t>
  </si>
  <si>
    <t xml:space="preserve">Befektetési célú belföldi értékpapírok beváltása, értékesítése </t>
  </si>
  <si>
    <t>ebből: befektetési jegyek</t>
  </si>
  <si>
    <t xml:space="preserve">Forgatási célú belföldi értékpapírok beváltása, értékesítése </t>
  </si>
  <si>
    <t>ebből: pénzügyi vállalkozás</t>
  </si>
  <si>
    <t>Rövid lejáratú hitelek, kölcsönök felvétele</t>
  </si>
  <si>
    <t>saját bevételek 2017.</t>
  </si>
  <si>
    <t>saját bevételek 2016.</t>
  </si>
  <si>
    <t>saját bevételek 2015.</t>
  </si>
  <si>
    <t>saját bevételek 2014.</t>
  </si>
  <si>
    <t xml:space="preserve">adósságot keletkeztető ügyletekből és kezességvállalásokból fennálló kötelezettségek 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</si>
  <si>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</si>
  <si>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ebből: tulajdonosi kölcsönök visszatérülése</t>
  </si>
  <si>
    <t xml:space="preserve">Központi költségvetés sajátos finanszírozási bevételei </t>
  </si>
  <si>
    <t>Teljesítés Felhalmozási célú</t>
  </si>
  <si>
    <t>Teljesítés Működési célú</t>
  </si>
  <si>
    <t>módosított ei. Felhalmozási célú</t>
  </si>
  <si>
    <t>módosított ei. Működési célú</t>
  </si>
  <si>
    <t>eredeti ei. Felhalmozási célú</t>
  </si>
  <si>
    <t>eredeti ei. Működési célú</t>
  </si>
  <si>
    <t>ebből: fedezeti ügyletek nettó kiadásai</t>
  </si>
  <si>
    <t xml:space="preserve">Külföldi értékpapírok beváltása </t>
  </si>
  <si>
    <t xml:space="preserve">Befektetési célú belföldi értékpapírok beváltása </t>
  </si>
  <si>
    <t xml:space="preserve">Forgatási célú belföldi értékpapírok vásárlása </t>
  </si>
  <si>
    <t xml:space="preserve"> K9113</t>
  </si>
  <si>
    <t xml:space="preserve">Rövid lejáratú hitelek, kölcsönök törlesztése  </t>
  </si>
  <si>
    <t xml:space="preserve">Hosszú lejáratú hitelek, kölcsönök törlesztése  </t>
  </si>
  <si>
    <t>A költségvetési hiány külső finanszírozására vagy a költségvetési többlet felhasználására szolgáló finanszírozási bevételek és kiadások működési és felhalmozási cél szerinti tagolásban (E Ft)</t>
  </si>
  <si>
    <t>A helyi önkormányzat költségvetési mérlege közgazdasági tagolásban (E Ft)</t>
  </si>
  <si>
    <t>PILISSZENTKERESZTI SZLOVÁK NEMZETISÉGI ÓVODA</t>
  </si>
  <si>
    <t>MINDÖSSZESEN:</t>
  </si>
  <si>
    <t>Felújítások összesen:</t>
  </si>
  <si>
    <t>Beruházások összesen:</t>
  </si>
  <si>
    <t>Felhalmozási célú hiteltörlesztések</t>
  </si>
  <si>
    <t>Működési célú hiteltörlesztések összesen:</t>
  </si>
  <si>
    <t>2018. év utáni kifizetések</t>
  </si>
  <si>
    <t>2017. évi kifizetés</t>
  </si>
  <si>
    <t>2016. évi kifizetés</t>
  </si>
  <si>
    <t>2015. évi kifizetés</t>
  </si>
  <si>
    <t>Tárgyévi kifizetés (2014. évi teljesítés)</t>
  </si>
  <si>
    <t>Tárgyévi kifizetés (2014. évi mód. ei.)</t>
  </si>
  <si>
    <t>Tárgyévi kifizetés (2014. évi ei.)</t>
  </si>
  <si>
    <t>Tárgyév előtti kifizetés</t>
  </si>
  <si>
    <t>Köt.vállalás éve</t>
  </si>
  <si>
    <t>Kötelezettségek megnevezése</t>
  </si>
  <si>
    <t>A többéves kihatással járó döntések számszerűsítése évenkénti bontásban és összesítve (E Ft)</t>
  </si>
  <si>
    <t>az egyéb nyújtott kedvezmény vagy kölcsön elengedésének összege</t>
  </si>
  <si>
    <t>B4, B5</t>
  </si>
  <si>
    <t>a helyiségek, eszközök hasznosításából származó bevételből nyújtott kedvezmény, mentesség összege</t>
  </si>
  <si>
    <t>B3, B7</t>
  </si>
  <si>
    <t>a helyi adónál, gépjárműadónál biztosított kedvezmény, mentesség összege adónemenként</t>
  </si>
  <si>
    <t>ebből adókedvezmény</t>
  </si>
  <si>
    <t>ebből adóelengedés</t>
  </si>
  <si>
    <t>magánszemélyek kommunális adója</t>
  </si>
  <si>
    <t>a lakosság részére lakásépítéshez, lakásfelújításhoz nyújtott kölcsönök elengedésének összege</t>
  </si>
  <si>
    <t>az ellátottak térítési díjának, kártérítésének méltányossági alapon történő elengedésének összege</t>
  </si>
  <si>
    <t>elvárt bevétel</t>
  </si>
  <si>
    <t>közvetett támogatás</t>
  </si>
  <si>
    <t>teljesített bevétel</t>
  </si>
  <si>
    <t>A közvetett támogatások (E Ft)</t>
  </si>
  <si>
    <t>A költségvetési évet követő három év tervezett bevételi előirányzatainak és kiadási előirányzatainak keretszámai (E Ft)</t>
  </si>
  <si>
    <t>Önkormányzat 2018. évi zárszámadása</t>
  </si>
  <si>
    <t>Előző időszak (2017. év)</t>
  </si>
  <si>
    <t>Tárgyi időszak (2018. év)</t>
  </si>
  <si>
    <t>2017. évi tény  (teljesítés)</t>
  </si>
  <si>
    <t>2018. évi eredeti ei.</t>
  </si>
  <si>
    <t>2018. évi módosított ei.</t>
  </si>
  <si>
    <t>2018. évi tény (teljesítés)</t>
  </si>
  <si>
    <t>2021. évi eredeti ei.</t>
  </si>
  <si>
    <t>Lekötött betét</t>
  </si>
  <si>
    <t>Családi támogatás</t>
  </si>
  <si>
    <t>Eredeti előirányzat</t>
  </si>
  <si>
    <t>Módosított előirányzat</t>
  </si>
  <si>
    <t>Teljesítés</t>
  </si>
  <si>
    <t>Tartalékok (K513)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</si>
  <si>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</si>
  <si>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</si>
  <si>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</si>
  <si>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</si>
  <si>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</si>
  <si>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</si>
  <si>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(B11)</t>
  </si>
  <si>
    <t>Megnevezés/Állami támogatás</t>
  </si>
  <si>
    <t>Többlettámogatási igény</t>
  </si>
  <si>
    <t>I.1. A települési  önkormányzatok működésének támogatása 09 01 01 01 00</t>
  </si>
  <si>
    <t>I.3. Határátkelőhelyek fenntartásának támogatása 09 01 01 03 00</t>
  </si>
  <si>
    <t>II. A települési önkormányzatok egyes köznevelési feladatainak támogatása 09 01 02 00 00</t>
  </si>
  <si>
    <t>III.5. Intézményi gyermekétkeztetés támogatása 09 01 03 05 00</t>
  </si>
  <si>
    <t xml:space="preserve">Összesen  </t>
  </si>
  <si>
    <t>A központi költségvetésből támogatásként rendelkezésre bocsátott összeg</t>
  </si>
  <si>
    <t>Az önkormányzat által az adott célra ténylegesen felhasznált összeg</t>
  </si>
  <si>
    <t>Eltérés (visszafizetési kötelezettség)</t>
  </si>
  <si>
    <t>Kv.tv. 2. melléklet III.2. A települési önkormányzatok szociális feladatainak egyéb támogatása</t>
  </si>
  <si>
    <t>Önkormányzat 2019. évi zárszámadása</t>
  </si>
  <si>
    <t>TÜNDÉRVÁR ÓVODA</t>
  </si>
  <si>
    <t>KUNSZIGET KÖZSÉG ÖNKORMÁNYZAT</t>
  </si>
  <si>
    <t>HIVATAL</t>
  </si>
  <si>
    <t>Tündérvár Óvoda</t>
  </si>
  <si>
    <t xml:space="preserve">2019. évi állami támogatások  (adatok Ft-ban) </t>
  </si>
  <si>
    <t>A helyi önkormányzat 2019. évi eredménykimutatása (E Ft)</t>
  </si>
  <si>
    <t>Előző időszak (2018. év)</t>
  </si>
  <si>
    <t>Tárgyi időszak (2019. év)</t>
  </si>
  <si>
    <t>Önkormányzat 2019.évi zárszámadása</t>
  </si>
  <si>
    <t>2018. évi tény  (teljesítés)</t>
  </si>
  <si>
    <t>2019. évi eredeti ei.</t>
  </si>
  <si>
    <t>2019. évi módosított ei.</t>
  </si>
  <si>
    <t>2019. évi tény (teljesítés)</t>
  </si>
  <si>
    <t>2020 évi eredeti ei.</t>
  </si>
  <si>
    <t>2022. évi eredeti ei.</t>
  </si>
  <si>
    <t>B75</t>
  </si>
  <si>
    <t>H/III/8       Letétre, megőrzésre, fedezetkezelésre átvett pénzeszköz</t>
  </si>
  <si>
    <t xml:space="preserve">   EMMI Bursa Hungarica ösztöndíj 2018 évi elszámolása</t>
  </si>
  <si>
    <t xml:space="preserve">         MA TÉGY A HOLNAPÉRT</t>
  </si>
  <si>
    <t xml:space="preserve">        Nemezti és helyi idnetitástuda erősítése</t>
  </si>
  <si>
    <t xml:space="preserve">    Közfoglalkoztatotti támogatás</t>
  </si>
  <si>
    <t xml:space="preserve">      VP6-7.2.1.4-1.2.-16 TÁMOGATÁS</t>
  </si>
  <si>
    <t xml:space="preserve">            Magyar Felupr. Orvosi Eszk. MFP-AEE/2019</t>
  </si>
  <si>
    <t xml:space="preserve">            Turisztikai szolgáltatás pály</t>
  </si>
  <si>
    <t>háztartásoktól letelepedési támogatá visszafizetése</t>
  </si>
  <si>
    <t xml:space="preserve">   EMMI Bursa Hungarica ösztöndíj</t>
  </si>
  <si>
    <t xml:space="preserve">  KUN-TE-VA KFT</t>
  </si>
  <si>
    <t xml:space="preserve">háztartások részére </t>
  </si>
  <si>
    <t>egyéb civil vagy más nonprofit szervezetek részére</t>
  </si>
  <si>
    <t>háztartásnak Letelepedési támogatás</t>
  </si>
  <si>
    <t>Bíborvirág Néptánccsoport</t>
  </si>
  <si>
    <t>Kunsziget Község Önkéntes Tűzoltó Egyesülete</t>
  </si>
  <si>
    <t>Kunsziget Község Polgárőrsége</t>
  </si>
  <si>
    <t>Kunsziget Sportegyesület</t>
  </si>
  <si>
    <t>Kunszigeti Ifjúság Sportalapítvány</t>
  </si>
  <si>
    <t>Kunszigeti Ifjúsági Érdekegyeztető Fórum</t>
  </si>
  <si>
    <t>Kunszigeti Közszolgáltató Nonpr.KFT</t>
  </si>
  <si>
    <t>Kunszigeti Polgári Hagyományőrző Egyesület</t>
  </si>
  <si>
    <t>Kunszigeti Sporthorgász Egyesület</t>
  </si>
  <si>
    <t>Kunszigeti Szabadidő és Lövészegylet</t>
  </si>
  <si>
    <t>Kunszigeti Teke Egyesület</t>
  </si>
  <si>
    <t>Szent László Határőr Hagyományőrző Egyesület</t>
  </si>
  <si>
    <t xml:space="preserve">fejezeti kezelésű előirányzatok EU-s programokra és azok hazai társfinanszírozása részére   TOP 3.1.1-15-GMI ELSZÁMOLÁS
</t>
  </si>
  <si>
    <t>HZ4SA0466898- 110/101 hrsz.-ú területen lévő termálkút vizsg</t>
  </si>
  <si>
    <t>503-VP6-7.2.1-7.4.1.2.-16 KÜLTERÜLETI ÚT</t>
  </si>
  <si>
    <t>506-BMÖGF/93-5-5 ISKOLAUDVAR</t>
  </si>
  <si>
    <t>Kunsziget belterület 548/1 hrsz. alatt nyilvántartott ingatl</t>
  </si>
  <si>
    <t>LEVEGŐ-KEVERŐS HŐSZIVATTYÚ RENDSZER</t>
  </si>
  <si>
    <t>S19/00405- HP CLJ PRO M181fw MFP ADF</t>
  </si>
  <si>
    <t>9110313211 - Telefonvásárlás önkormányzat részére</t>
  </si>
  <si>
    <t>S19/02275- Informatikai eszközök beszerzése IKSZT-be</t>
  </si>
  <si>
    <t>Husqvarna ST 324 Hómaró</t>
  </si>
  <si>
    <t>palackprés</t>
  </si>
  <si>
    <t xml:space="preserve">2019/01367 - Gázüzemü főzőüst 200 literes - </t>
  </si>
  <si>
    <t>S19/01020 - Páncélszekrény + pénzkazetták</t>
  </si>
  <si>
    <t xml:space="preserve">SZ-2019-00690 - Kávégép </t>
  </si>
  <si>
    <t xml:space="preserve">9110320646 - Mobiltelefonok </t>
  </si>
  <si>
    <t xml:space="preserve">9110320653 - 2 db Huawei Y6 vásárlás </t>
  </si>
  <si>
    <t>G00254/19-V - Szárzúzó és fűkasza beszerzése</t>
  </si>
  <si>
    <t>19-80/00220 - 3,5 Kaisai Eco KEX-12KTAO Monospilt Klíma Egys</t>
  </si>
  <si>
    <t>20190443- Iskolai bútorok beszerzése 2019</t>
  </si>
  <si>
    <t>ABS8-DB-1580528 - MFP-NHI/2019 Projekt /Gdansk bel-és kültér</t>
  </si>
  <si>
    <t>MFP-AEE/2019 - Magyar falu program - Informatikai eszközök-S</t>
  </si>
  <si>
    <t>201900208- Térfigyelő kamera rendszer bővítés, szerelése</t>
  </si>
  <si>
    <t>B1901883-08 - MFP-AEE/2019 Orvosi műszerek</t>
  </si>
  <si>
    <t>MD5SA3423870  -Játékok - Iskolaudvar- Többfunkciós közösségi</t>
  </si>
  <si>
    <t>Kunsziget Vagyongazdálkodó és Szolgáltató Kft</t>
  </si>
  <si>
    <t>Járdafelújítások Kunsziget község területén a József A., Tán</t>
  </si>
  <si>
    <t>19AB104391- 0188 hrsz-ú külterületi út felújítása</t>
  </si>
  <si>
    <t>Lakhatási támogatás</t>
  </si>
  <si>
    <t>Gyógyszertámogatás</t>
  </si>
  <si>
    <t>Beiskolászási segély</t>
  </si>
  <si>
    <t>VP6-7.2.1.4-1.2-16 Külterületi út</t>
  </si>
  <si>
    <t>Költségvetési engedélyezett létszámkeret (álláshely) (fő) Tündérvár Óvoda</t>
  </si>
  <si>
    <t>Forgatási célú értékpapír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</si>
</sst>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0__"/>
    <numFmt numFmtId="165" formatCode="\ ##########"/>
    <numFmt numFmtId="166" formatCode="###\ ###\ ###\ ###\ ##0.00"/>
  </numFmts>
  <fonts count="6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u/>
      <sz val="12"/>
      <color indexed="8"/>
      <name val="Bookman Old Style"/>
      <family val="1"/>
      <charset val="238"/>
    </font>
    <font>
      <i/>
      <sz val="10"/>
      <name val="Bookman Old Style"/>
      <family val="1"/>
      <charset val="238"/>
    </font>
    <font>
      <b/>
      <sz val="12"/>
      <name val="Times New Roman"/>
      <family val="1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4"/>
      <color indexed="8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  <xf numFmtId="0" fontId="52" fillId="0" borderId="0"/>
    <xf numFmtId="0" fontId="52" fillId="0" borderId="0"/>
    <xf numFmtId="0" fontId="1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2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4" fillId="0" borderId="1" xfId="0" applyFont="1" applyBorder="1" applyAlignment="1">
      <alignment wrapText="1"/>
    </xf>
    <xf numFmtId="0" fontId="18" fillId="4" borderId="1" xfId="0" applyFont="1" applyFill="1" applyBorder="1"/>
    <xf numFmtId="0" fontId="22" fillId="0" borderId="0" xfId="0" applyFont="1" applyAlignment="1">
      <alignment horizontal="center"/>
    </xf>
    <xf numFmtId="0" fontId="17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4" fillId="0" borderId="1" xfId="0" applyFont="1" applyBorder="1" applyAlignment="1">
      <alignment horizontal="center" wrapText="1"/>
    </xf>
    <xf numFmtId="0" fontId="18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17" fillId="5" borderId="1" xfId="0" applyFont="1" applyFill="1" applyBorder="1"/>
    <xf numFmtId="0" fontId="28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7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0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0" fillId="5" borderId="1" xfId="0" applyFont="1" applyFill="1" applyBorder="1"/>
    <xf numFmtId="0" fontId="20" fillId="9" borderId="1" xfId="0" applyFont="1" applyFill="1" applyBorder="1"/>
    <xf numFmtId="0" fontId="20" fillId="7" borderId="1" xfId="0" applyFont="1" applyFill="1" applyBorder="1"/>
    <xf numFmtId="0" fontId="21" fillId="5" borderId="1" xfId="0" applyFont="1" applyFill="1" applyBorder="1"/>
    <xf numFmtId="0" fontId="21" fillId="9" borderId="1" xfId="0" applyFont="1" applyFill="1" applyBorder="1"/>
    <xf numFmtId="0" fontId="28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18" fillId="7" borderId="1" xfId="0" applyFont="1" applyFill="1" applyBorder="1"/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10" fillId="0" borderId="1" xfId="0" applyFont="1" applyBorder="1"/>
    <xf numFmtId="0" fontId="53" fillId="0" borderId="1" xfId="0" applyFont="1" applyBorder="1"/>
    <xf numFmtId="0" fontId="0" fillId="0" borderId="1" xfId="0" applyBorder="1" applyAlignment="1">
      <alignment horizontal="right"/>
    </xf>
    <xf numFmtId="0" fontId="10" fillId="0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165" fontId="5" fillId="9" borderId="1" xfId="0" applyNumberFormat="1" applyFont="1" applyFill="1" applyBorder="1"/>
    <xf numFmtId="0" fontId="3" fillId="0" borderId="1" xfId="0" applyNumberFormat="1" applyFont="1" applyFill="1" applyBorder="1" applyAlignment="1">
      <alignment vertical="center"/>
    </xf>
    <xf numFmtId="0" fontId="53" fillId="0" borderId="0" xfId="0" applyFont="1"/>
    <xf numFmtId="0" fontId="11" fillId="0" borderId="0" xfId="0" applyFont="1"/>
    <xf numFmtId="0" fontId="17" fillId="14" borderId="1" xfId="0" applyFont="1" applyFill="1" applyBorder="1"/>
    <xf numFmtId="0" fontId="10" fillId="15" borderId="1" xfId="0" applyFont="1" applyFill="1" applyBorder="1"/>
    <xf numFmtId="0" fontId="10" fillId="14" borderId="1" xfId="0" applyFont="1" applyFill="1" applyBorder="1"/>
    <xf numFmtId="0" fontId="54" fillId="0" borderId="1" xfId="0" applyFont="1" applyBorder="1"/>
    <xf numFmtId="0" fontId="55" fillId="0" borderId="0" xfId="0" applyFont="1"/>
    <xf numFmtId="0" fontId="55" fillId="0" borderId="0" xfId="0" applyFont="1" applyBorder="1"/>
    <xf numFmtId="0" fontId="56" fillId="0" borderId="1" xfId="0" applyNumberFormat="1" applyFont="1" applyFill="1" applyBorder="1" applyAlignment="1">
      <alignment vertical="center"/>
    </xf>
    <xf numFmtId="165" fontId="55" fillId="0" borderId="0" xfId="0" applyNumberFormat="1" applyFont="1" applyBorder="1"/>
    <xf numFmtId="0" fontId="53" fillId="7" borderId="1" xfId="0" applyFont="1" applyFill="1" applyBorder="1"/>
    <xf numFmtId="0" fontId="57" fillId="7" borderId="1" xfId="0" applyFont="1" applyFill="1" applyBorder="1"/>
    <xf numFmtId="0" fontId="53" fillId="9" borderId="1" xfId="0" applyFont="1" applyFill="1" applyBorder="1"/>
    <xf numFmtId="0" fontId="57" fillId="9" borderId="1" xfId="0" applyFont="1" applyFill="1" applyBorder="1"/>
    <xf numFmtId="0" fontId="50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53" fillId="0" borderId="0" xfId="0" applyFont="1" applyAlignment="1">
      <alignment vertical="center" wrapText="1"/>
    </xf>
    <xf numFmtId="0" fontId="53" fillId="16" borderId="1" xfId="0" applyFont="1" applyFill="1" applyBorder="1" applyAlignment="1">
      <alignment vertical="center" wrapText="1"/>
    </xf>
    <xf numFmtId="3" fontId="17" fillId="0" borderId="1" xfId="0" applyNumberFormat="1" applyFont="1" applyBorder="1"/>
    <xf numFmtId="0" fontId="5" fillId="0" borderId="1" xfId="0" applyFont="1" applyBorder="1"/>
    <xf numFmtId="0" fontId="10" fillId="7" borderId="1" xfId="0" applyFont="1" applyFill="1" applyBorder="1"/>
    <xf numFmtId="3" fontId="10" fillId="0" borderId="1" xfId="0" applyNumberFormat="1" applyFont="1" applyBorder="1"/>
    <xf numFmtId="3" fontId="0" fillId="0" borderId="0" xfId="0" applyNumberFormat="1"/>
    <xf numFmtId="0" fontId="3" fillId="0" borderId="1" xfId="0" applyFont="1" applyBorder="1" applyAlignment="1">
      <alignment horizontal="center" wrapText="1"/>
    </xf>
    <xf numFmtId="0" fontId="53" fillId="2" borderId="1" xfId="0" applyFont="1" applyFill="1" applyBorder="1"/>
    <xf numFmtId="0" fontId="53" fillId="10" borderId="1" xfId="0" applyFont="1" applyFill="1" applyBorder="1"/>
    <xf numFmtId="0" fontId="53" fillId="8" borderId="1" xfId="0" applyFont="1" applyFill="1" applyBorder="1"/>
    <xf numFmtId="0" fontId="53" fillId="6" borderId="1" xfId="0" applyFont="1" applyFill="1" applyBorder="1"/>
    <xf numFmtId="0" fontId="17" fillId="17" borderId="1" xfId="0" applyFont="1" applyFill="1" applyBorder="1"/>
    <xf numFmtId="0" fontId="5" fillId="8" borderId="1" xfId="0" applyFont="1" applyFill="1" applyBorder="1" applyAlignment="1">
      <alignment horizontal="right" vertical="center"/>
    </xf>
    <xf numFmtId="0" fontId="57" fillId="8" borderId="1" xfId="0" applyFont="1" applyFill="1" applyBorder="1"/>
    <xf numFmtId="0" fontId="0" fillId="0" borderId="0" xfId="0" applyAlignment="1">
      <alignment horizontal="center"/>
    </xf>
    <xf numFmtId="3" fontId="17" fillId="0" borderId="0" xfId="0" applyNumberFormat="1" applyFont="1"/>
    <xf numFmtId="3" fontId="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vertical="center"/>
    </xf>
    <xf numFmtId="3" fontId="0" fillId="0" borderId="1" xfId="0" applyNumberFormat="1" applyBorder="1"/>
    <xf numFmtId="3" fontId="3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53" fillId="0" borderId="1" xfId="0" applyNumberFormat="1" applyFont="1" applyBorder="1"/>
    <xf numFmtId="3" fontId="10" fillId="6" borderId="1" xfId="0" applyNumberFormat="1" applyFont="1" applyFill="1" applyBorder="1" applyAlignment="1">
      <alignment vertical="center"/>
    </xf>
    <xf numFmtId="3" fontId="5" fillId="7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left" vertical="center"/>
    </xf>
    <xf numFmtId="3" fontId="5" fillId="7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/>
    </xf>
    <xf numFmtId="3" fontId="24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53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5" fillId="9" borderId="1" xfId="0" applyNumberFormat="1" applyFont="1" applyFill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53" fillId="10" borderId="1" xfId="0" applyNumberFormat="1" applyFont="1" applyFill="1" applyBorder="1"/>
    <xf numFmtId="3" fontId="57" fillId="7" borderId="1" xfId="0" applyNumberFormat="1" applyFont="1" applyFill="1" applyBorder="1"/>
    <xf numFmtId="3" fontId="53" fillId="8" borderId="1" xfId="0" applyNumberFormat="1" applyFont="1" applyFill="1" applyBorder="1"/>
    <xf numFmtId="3" fontId="57" fillId="9" borderId="1" xfId="0" applyNumberFormat="1" applyFont="1" applyFill="1" applyBorder="1"/>
    <xf numFmtId="3" fontId="0" fillId="0" borderId="0" xfId="0" applyNumberFormat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53" fillId="5" borderId="1" xfId="0" applyNumberFormat="1" applyFont="1" applyFill="1" applyBorder="1" applyAlignment="1">
      <alignment vertical="center" wrapText="1"/>
    </xf>
    <xf numFmtId="3" fontId="53" fillId="16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3" fontId="6" fillId="18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11" fillId="0" borderId="0" xfId="0" applyFont="1" applyAlignment="1">
      <alignment horizontal="center" wrapText="1"/>
    </xf>
    <xf numFmtId="0" fontId="31" fillId="0" borderId="1" xfId="0" applyFont="1" applyBorder="1" applyAlignment="1">
      <alignment wrapText="1"/>
    </xf>
    <xf numFmtId="0" fontId="14" fillId="0" borderId="1" xfId="0" applyFont="1" applyBorder="1"/>
    <xf numFmtId="0" fontId="8" fillId="5" borderId="1" xfId="0" applyFont="1" applyFill="1" applyBorder="1" applyAlignment="1">
      <alignment horizontal="left" vertical="top" wrapText="1"/>
    </xf>
    <xf numFmtId="0" fontId="32" fillId="0" borderId="1" xfId="0" applyFont="1" applyBorder="1"/>
    <xf numFmtId="3" fontId="3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10" fillId="5" borderId="1" xfId="0" applyFont="1" applyFill="1" applyBorder="1"/>
    <xf numFmtId="0" fontId="10" fillId="0" borderId="0" xfId="0" applyFont="1"/>
    <xf numFmtId="3" fontId="0" fillId="0" borderId="0" xfId="0" applyNumberFormat="1" applyAlignment="1"/>
    <xf numFmtId="0" fontId="34" fillId="0" borderId="0" xfId="0" applyFont="1"/>
    <xf numFmtId="0" fontId="14" fillId="5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35" fillId="0" borderId="1" xfId="0" applyFont="1" applyBorder="1"/>
    <xf numFmtId="0" fontId="36" fillId="0" borderId="0" xfId="0" applyFont="1" applyAlignment="1">
      <alignment wrapText="1"/>
    </xf>
    <xf numFmtId="0" fontId="3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1" applyFont="1" applyAlignment="1" applyProtection="1"/>
    <xf numFmtId="0" fontId="5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4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0" fillId="9" borderId="1" xfId="0" applyFill="1" applyBorder="1"/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 wrapText="1"/>
    </xf>
    <xf numFmtId="0" fontId="0" fillId="5" borderId="1" xfId="0" applyFill="1" applyBorder="1"/>
    <xf numFmtId="0" fontId="10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 wrapText="1"/>
    </xf>
    <xf numFmtId="0" fontId="5" fillId="9" borderId="1" xfId="0" applyFont="1" applyFill="1" applyBorder="1"/>
    <xf numFmtId="0" fontId="0" fillId="7" borderId="1" xfId="0" applyFill="1" applyBorder="1"/>
    <xf numFmtId="0" fontId="5" fillId="8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28" fillId="5" borderId="1" xfId="0" applyFont="1" applyFill="1" applyBorder="1"/>
    <xf numFmtId="0" fontId="4" fillId="0" borderId="1" xfId="0" applyFont="1" applyBorder="1" applyAlignment="1">
      <alignment horizontal="center" wrapText="1"/>
    </xf>
    <xf numFmtId="0" fontId="5" fillId="5" borderId="1" xfId="0" applyFont="1" applyFill="1" applyBorder="1"/>
    <xf numFmtId="0" fontId="6" fillId="7" borderId="1" xfId="0" applyFont="1" applyFill="1" applyBorder="1" applyAlignment="1">
      <alignment horizontal="right" vertical="center"/>
    </xf>
    <xf numFmtId="0" fontId="14" fillId="7" borderId="1" xfId="0" applyFont="1" applyFill="1" applyBorder="1"/>
    <xf numFmtId="0" fontId="14" fillId="9" borderId="1" xfId="0" applyFont="1" applyFill="1" applyBorder="1"/>
    <xf numFmtId="165" fontId="10" fillId="9" borderId="1" xfId="0" applyNumberFormat="1" applyFont="1" applyFill="1" applyBorder="1" applyAlignment="1">
      <alignment vertical="center"/>
    </xf>
    <xf numFmtId="0" fontId="28" fillId="9" borderId="1" xfId="0" applyFont="1" applyFill="1" applyBorder="1"/>
    <xf numFmtId="165" fontId="10" fillId="5" borderId="1" xfId="0" applyNumberFormat="1" applyFont="1" applyFill="1" applyBorder="1" applyAlignment="1">
      <alignment vertical="center"/>
    </xf>
    <xf numFmtId="0" fontId="0" fillId="0" borderId="0" xfId="0" applyFill="1"/>
    <xf numFmtId="0" fontId="34" fillId="0" borderId="0" xfId="0" applyFont="1" applyFill="1"/>
    <xf numFmtId="0" fontId="53" fillId="5" borderId="1" xfId="0" applyFont="1" applyFill="1" applyBorder="1"/>
    <xf numFmtId="0" fontId="6" fillId="7" borderId="1" xfId="0" applyFont="1" applyFill="1" applyBorder="1" applyAlignment="1">
      <alignment horizontal="left" vertical="center"/>
    </xf>
    <xf numFmtId="3" fontId="44" fillId="0" borderId="1" xfId="0" applyNumberFormat="1" applyFont="1" applyFill="1" applyBorder="1"/>
    <xf numFmtId="0" fontId="7" fillId="0" borderId="1" xfId="0" applyFont="1" applyFill="1" applyBorder="1"/>
    <xf numFmtId="0" fontId="44" fillId="0" borderId="1" xfId="0" applyFont="1" applyFill="1" applyBorder="1"/>
    <xf numFmtId="3" fontId="33" fillId="0" borderId="1" xfId="0" applyNumberFormat="1" applyFont="1" applyFill="1" applyBorder="1"/>
    <xf numFmtId="0" fontId="33" fillId="0" borderId="1" xfId="0" applyFont="1" applyFill="1" applyBorder="1"/>
    <xf numFmtId="3" fontId="7" fillId="0" borderId="1" xfId="0" applyNumberFormat="1" applyFont="1" applyFill="1" applyBorder="1"/>
    <xf numFmtId="0" fontId="45" fillId="0" borderId="1" xfId="0" applyFont="1" applyFill="1" applyBorder="1" applyAlignment="1">
      <alignment wrapText="1"/>
    </xf>
    <xf numFmtId="0" fontId="46" fillId="0" borderId="1" xfId="0" applyFont="1" applyFill="1" applyBorder="1" applyAlignment="1">
      <alignment wrapText="1"/>
    </xf>
    <xf numFmtId="0" fontId="33" fillId="0" borderId="1" xfId="0" applyFont="1" applyFill="1" applyBorder="1" applyAlignment="1">
      <alignment wrapText="1"/>
    </xf>
    <xf numFmtId="0" fontId="10" fillId="0" borderId="1" xfId="0" applyFont="1" applyBorder="1" applyAlignment="1">
      <alignment horizontal="justify"/>
    </xf>
    <xf numFmtId="0" fontId="32" fillId="0" borderId="1" xfId="0" applyFont="1" applyBorder="1" applyAlignment="1">
      <alignment horizontal="justify"/>
    </xf>
    <xf numFmtId="0" fontId="3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/>
    </xf>
    <xf numFmtId="0" fontId="0" fillId="12" borderId="1" xfId="0" applyFill="1" applyBorder="1"/>
    <xf numFmtId="0" fontId="21" fillId="12" borderId="1" xfId="0" applyFont="1" applyFill="1" applyBorder="1"/>
    <xf numFmtId="0" fontId="5" fillId="12" borderId="1" xfId="0" applyFont="1" applyFill="1" applyBorder="1"/>
    <xf numFmtId="3" fontId="14" fillId="0" borderId="1" xfId="0" applyNumberFormat="1" applyFont="1" applyBorder="1"/>
    <xf numFmtId="0" fontId="5" fillId="9" borderId="1" xfId="0" applyFont="1" applyFill="1" applyBorder="1" applyAlignment="1">
      <alignment horizontal="left" vertical="center"/>
    </xf>
    <xf numFmtId="3" fontId="0" fillId="7" borderId="1" xfId="0" applyNumberFormat="1" applyFill="1" applyBorder="1"/>
    <xf numFmtId="3" fontId="10" fillId="13" borderId="1" xfId="0" applyNumberFormat="1" applyFont="1" applyFill="1" applyBorder="1"/>
    <xf numFmtId="3" fontId="14" fillId="12" borderId="1" xfId="0" applyNumberFormat="1" applyFont="1" applyFill="1" applyBorder="1"/>
    <xf numFmtId="3" fontId="6" fillId="7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3" fontId="10" fillId="11" borderId="1" xfId="0" applyNumberFormat="1" applyFont="1" applyFill="1" applyBorder="1"/>
    <xf numFmtId="0" fontId="10" fillId="6" borderId="1" xfId="0" applyFont="1" applyFill="1" applyBorder="1"/>
    <xf numFmtId="0" fontId="1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19" fillId="9" borderId="1" xfId="0" applyFont="1" applyFill="1" applyBorder="1"/>
    <xf numFmtId="0" fontId="49" fillId="9" borderId="1" xfId="0" applyFont="1" applyFill="1" applyBorder="1"/>
    <xf numFmtId="0" fontId="58" fillId="0" borderId="0" xfId="0" applyFont="1"/>
    <xf numFmtId="0" fontId="11" fillId="0" borderId="0" xfId="0" applyFont="1" applyAlignment="1">
      <alignment vertical="center" wrapText="1"/>
    </xf>
    <xf numFmtId="0" fontId="59" fillId="0" borderId="1" xfId="0" applyFont="1" applyFill="1" applyBorder="1" applyAlignment="1">
      <alignment horizontal="left" vertical="top" wrapText="1"/>
    </xf>
    <xf numFmtId="0" fontId="60" fillId="0" borderId="1" xfId="0" applyFont="1" applyFill="1" applyBorder="1" applyAlignment="1">
      <alignment horizontal="right" vertical="top" wrapText="1"/>
    </xf>
    <xf numFmtId="3" fontId="59" fillId="0" borderId="1" xfId="0" applyNumberFormat="1" applyFont="1" applyFill="1" applyBorder="1" applyAlignment="1">
      <alignment horizontal="right" vertical="top" wrapText="1"/>
    </xf>
    <xf numFmtId="0" fontId="61" fillId="0" borderId="1" xfId="0" applyFont="1" applyBorder="1"/>
    <xf numFmtId="0" fontId="62" fillId="0" borderId="1" xfId="0" applyFont="1" applyBorder="1" applyAlignment="1">
      <alignment horizontal="left" vertical="top" wrapText="1"/>
    </xf>
    <xf numFmtId="3" fontId="62" fillId="0" borderId="1" xfId="0" applyNumberFormat="1" applyFont="1" applyBorder="1" applyAlignment="1">
      <alignment horizontal="right" vertical="top" wrapText="1"/>
    </xf>
    <xf numFmtId="0" fontId="59" fillId="0" borderId="1" xfId="0" applyFont="1" applyBorder="1" applyAlignment="1">
      <alignment horizontal="left" vertical="top" wrapText="1"/>
    </xf>
    <xf numFmtId="3" fontId="59" fillId="0" borderId="1" xfId="0" applyNumberFormat="1" applyFont="1" applyBorder="1" applyAlignment="1">
      <alignment horizontal="right" vertical="top" wrapText="1"/>
    </xf>
    <xf numFmtId="0" fontId="0" fillId="0" borderId="0" xfId="0" applyFont="1"/>
    <xf numFmtId="0" fontId="63" fillId="0" borderId="1" xfId="0" applyFont="1" applyBorder="1" applyAlignment="1">
      <alignment horizontal="right"/>
    </xf>
    <xf numFmtId="0" fontId="60" fillId="0" borderId="1" xfId="0" applyFont="1" applyFill="1" applyBorder="1" applyAlignment="1">
      <alignment horizontal="center" vertical="top" wrapText="1"/>
    </xf>
    <xf numFmtId="3" fontId="0" fillId="0" borderId="0" xfId="0" applyNumberFormat="1" applyFill="1"/>
    <xf numFmtId="3" fontId="4" fillId="0" borderId="1" xfId="0" applyNumberFormat="1" applyFont="1" applyBorder="1" applyAlignment="1">
      <alignment horizontal="center" wrapText="1"/>
    </xf>
    <xf numFmtId="3" fontId="0" fillId="5" borderId="1" xfId="0" applyNumberFormat="1" applyFill="1" applyBorder="1"/>
    <xf numFmtId="3" fontId="0" fillId="9" borderId="1" xfId="0" applyNumberFormat="1" applyFill="1" applyBorder="1"/>
    <xf numFmtId="3" fontId="53" fillId="7" borderId="1" xfId="0" applyNumberFormat="1" applyFont="1" applyFill="1" applyBorder="1"/>
    <xf numFmtId="3" fontId="10" fillId="7" borderId="1" xfId="0" applyNumberFormat="1" applyFont="1" applyFill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right"/>
    </xf>
    <xf numFmtId="3" fontId="53" fillId="0" borderId="1" xfId="0" applyNumberFormat="1" applyFont="1" applyBorder="1" applyAlignment="1">
      <alignment horizontal="right"/>
    </xf>
    <xf numFmtId="3" fontId="53" fillId="7" borderId="1" xfId="0" applyNumberFormat="1" applyFont="1" applyFill="1" applyBorder="1" applyAlignment="1">
      <alignment horizontal="right"/>
    </xf>
    <xf numFmtId="3" fontId="6" fillId="7" borderId="1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/>
    </xf>
    <xf numFmtId="3" fontId="53" fillId="5" borderId="1" xfId="0" applyNumberFormat="1" applyFont="1" applyFill="1" applyBorder="1"/>
    <xf numFmtId="3" fontId="0" fillId="8" borderId="1" xfId="0" applyNumberFormat="1" applyFill="1" applyBorder="1"/>
    <xf numFmtId="3" fontId="0" fillId="0" borderId="1" xfId="0" applyNumberFormat="1" applyFont="1" applyBorder="1"/>
    <xf numFmtId="3" fontId="55" fillId="9" borderId="1" xfId="0" applyNumberFormat="1" applyFont="1" applyFill="1" applyBorder="1"/>
    <xf numFmtId="0" fontId="52" fillId="0" borderId="0" xfId="4"/>
    <xf numFmtId="0" fontId="52" fillId="0" borderId="0" xfId="4"/>
    <xf numFmtId="0" fontId="52" fillId="0" borderId="0" xfId="4"/>
    <xf numFmtId="0" fontId="52" fillId="0" borderId="0" xfId="5"/>
    <xf numFmtId="0" fontId="52" fillId="0" borderId="1" xfId="5" applyBorder="1"/>
    <xf numFmtId="166" fontId="0" fillId="0" borderId="1" xfId="0" applyNumberFormat="1" applyBorder="1"/>
    <xf numFmtId="0" fontId="0" fillId="0" borderId="1" xfId="0" applyFont="1" applyBorder="1"/>
    <xf numFmtId="0" fontId="52" fillId="0" borderId="1" xfId="4" applyBorder="1"/>
    <xf numFmtId="0" fontId="52" fillId="0" borderId="0" xfId="4"/>
    <xf numFmtId="3" fontId="22" fillId="0" borderId="0" xfId="0" applyNumberFormat="1" applyFont="1" applyAlignment="1">
      <alignment horizont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5" fillId="7" borderId="1" xfId="0" applyNumberFormat="1" applyFont="1" applyFill="1" applyBorder="1"/>
    <xf numFmtId="3" fontId="17" fillId="7" borderId="1" xfId="0" applyNumberFormat="1" applyFont="1" applyFill="1" applyBorder="1"/>
    <xf numFmtId="3" fontId="21" fillId="7" borderId="1" xfId="0" applyNumberFormat="1" applyFont="1" applyFill="1" applyBorder="1"/>
    <xf numFmtId="3" fontId="22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 wrapText="1"/>
    </xf>
    <xf numFmtId="3" fontId="13" fillId="0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/>
    <xf numFmtId="0" fontId="4" fillId="18" borderId="1" xfId="0" applyNumberFormat="1" applyFont="1" applyFill="1" applyBorder="1" applyAlignment="1">
      <alignment vertical="center"/>
    </xf>
    <xf numFmtId="0" fontId="53" fillId="0" borderId="0" xfId="0" applyFont="1" applyFill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3" fontId="24" fillId="0" borderId="2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16" fillId="0" borderId="1" xfId="0" applyFont="1" applyBorder="1" applyAlignment="1"/>
    <xf numFmtId="3" fontId="24" fillId="0" borderId="1" xfId="0" applyNumberFormat="1" applyFont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64" fillId="0" borderId="2" xfId="0" applyFont="1" applyBorder="1" applyAlignment="1"/>
    <xf numFmtId="0" fontId="64" fillId="0" borderId="3" xfId="0" applyFont="1" applyBorder="1" applyAlignment="1"/>
    <xf numFmtId="0" fontId="64" fillId="0" borderId="4" xfId="0" applyFont="1" applyBorder="1" applyAlignment="1"/>
    <xf numFmtId="0" fontId="30" fillId="0" borderId="7" xfId="3" applyFont="1" applyBorder="1" applyAlignment="1">
      <alignment horizontal="center" vertical="center" wrapText="1"/>
    </xf>
    <xf numFmtId="0" fontId="30" fillId="0" borderId="0" xfId="3" applyFont="1" applyBorder="1" applyAlignment="1">
      <alignment horizontal="center" vertical="center" wrapText="1"/>
    </xf>
    <xf numFmtId="0" fontId="30" fillId="0" borderId="8" xfId="3" applyFont="1" applyBorder="1" applyAlignment="1">
      <alignment horizontal="center" vertical="center" wrapText="1"/>
    </xf>
    <xf numFmtId="0" fontId="30" fillId="0" borderId="9" xfId="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/>
    <xf numFmtId="0" fontId="1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16" fillId="0" borderId="4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5" xfId="0" applyFont="1" applyBorder="1" applyAlignment="1"/>
    <xf numFmtId="0" fontId="2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Fill="1" applyAlignment="1">
      <alignment horizontal="center" wrapText="1"/>
    </xf>
    <xf numFmtId="0" fontId="4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9">
    <cellStyle name="Hivatkozás" xfId="1" builtinId="8"/>
    <cellStyle name="Normál" xfId="0" builtinId="0"/>
    <cellStyle name="Normál 2" xfId="2" xr:uid="{00000000-0005-0000-0000-000002000000}"/>
    <cellStyle name="Normál 2 2" xfId="3" xr:uid="{00000000-0005-0000-0000-000003000000}"/>
    <cellStyle name="Normál 3" xfId="4" xr:uid="{00000000-0005-0000-0000-000004000000}"/>
    <cellStyle name="Normál 4" xfId="5" xr:uid="{00000000-0005-0000-0000-000005000000}"/>
    <cellStyle name="Normal_KTRSZJ" xfId="6" xr:uid="{00000000-0005-0000-0000-000006000000}"/>
    <cellStyle name="Pénznem 2" xfId="7" xr:uid="{00000000-0005-0000-0000-000007000000}"/>
    <cellStyle name="Százalék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&#337;si%20K&#225;roly\Downloads\3.%20Z&#193;RSZ&#193;MAD&#193;SI%20rendelet%20Pilisszentkerreszt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1.kiadások önk"/>
      <sheetName val="1. kiad. egyszerűsített önkorm"/>
      <sheetName val="2. Polgármesteri Hivatal"/>
      <sheetName val="2. Polg.Hiv. egyszerűs"/>
      <sheetName val="3. Óvoda"/>
      <sheetName val="3.Óvoda egyszer."/>
      <sheetName val="4. Közösségi Ház"/>
      <sheetName val="4. Közösségi Ház egyszer"/>
      <sheetName val="5. kiadások összesen"/>
      <sheetName val="5. kiadások egyszerűsített össz"/>
      <sheetName val="6. bevételek önk"/>
      <sheetName val="6.bevételek egyszerűsített önk"/>
      <sheetName val="7. bevételek kv hivatal"/>
      <sheetName val="7. bev. egyszerűsített hIVATAL"/>
      <sheetName val="8. bevételek kv Közösséegi"/>
      <sheetName val="8. bevétel egysz Közösség"/>
      <sheetName val="9. bevételek kv Óvoda"/>
      <sheetName val="9.bevétel egyszerűsített Óvoda"/>
      <sheetName val="10.bevételek összesen"/>
      <sheetName val="10. bevétel egysz összes"/>
      <sheetName val="11. pénzmaradvány kimutatás"/>
      <sheetName val="13.átvett"/>
      <sheetName val="14.átadott"/>
      <sheetName val="15.beruházások felújítások "/>
      <sheetName val="16. szociális kiadások"/>
      <sheetName val="17. helyi adók"/>
      <sheetName val="18. tartalékok"/>
      <sheetName val="19. EU projektek"/>
      <sheetName val="20. létszám"/>
      <sheetName val="21. finanszírozás"/>
      <sheetName val="22.vagyonmérleg önkorm"/>
      <sheetName val="23.vagyonmérleg HIVATAL"/>
      <sheetName val="24. vagyonmérlegKÖZÖSSÉGI"/>
      <sheetName val="25. vagyonmérleg ÓVODA"/>
      <sheetName val="26. eredménykimutatás önkorm"/>
      <sheetName val="27.eredménykimutatás hIVATAL"/>
      <sheetName val="28. eredménykimutatás KH "/>
      <sheetName val="29. eredménykimutatás ÓVODA"/>
    </sheetNames>
    <sheetDataSet>
      <sheetData sheetId="0" refreshError="1"/>
      <sheetData sheetId="1" refreshError="1"/>
      <sheetData sheetId="2" refreshError="1">
        <row r="71">
          <cell r="E71">
            <v>0</v>
          </cell>
        </row>
      </sheetData>
      <sheetData sheetId="3" refreshError="1"/>
      <sheetData sheetId="4" refreshError="1">
        <row r="55">
          <cell r="E55">
            <v>0</v>
          </cell>
        </row>
        <row r="56"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E59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55">
          <cell r="D55">
            <v>0</v>
          </cell>
          <cell r="E55">
            <v>0</v>
          </cell>
        </row>
      </sheetData>
      <sheetData sheetId="13" refreshError="1"/>
      <sheetData sheetId="14" refreshError="1">
        <row r="33">
          <cell r="C33">
            <v>0</v>
          </cell>
          <cell r="D33">
            <v>0</v>
          </cell>
          <cell r="E33">
            <v>0</v>
          </cell>
        </row>
      </sheetData>
      <sheetData sheetId="15" refreshError="1"/>
      <sheetData sheetId="16" refreshError="1"/>
      <sheetData sheetId="17" refreshError="1"/>
      <sheetData sheetId="18" refreshError="1">
        <row r="46">
          <cell r="C4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43.bin"/><Relationship Id="rId4" Type="http://schemas.openxmlformats.org/officeDocument/2006/relationships/hyperlink" Target="http://njt.hu/cgi_bin/njt_doc.cgi?docid=139876.243471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I32"/>
  <sheetViews>
    <sheetView view="pageBreakPreview" zoomScale="60" zoomScaleNormal="100" workbookViewId="0">
      <selection sqref="A1:B26"/>
    </sheetView>
  </sheetViews>
  <sheetFormatPr defaultRowHeight="15" x14ac:dyDescent="0.25"/>
  <cols>
    <col min="1" max="1" width="85.5703125" customWidth="1"/>
    <col min="2" max="2" width="10.85546875" style="144" customWidth="1"/>
  </cols>
  <sheetData>
    <row r="1" spans="1:9" ht="18" x14ac:dyDescent="0.25">
      <c r="A1" s="343" t="s">
        <v>984</v>
      </c>
      <c r="B1" s="343"/>
    </row>
    <row r="2" spans="1:9" ht="50.25" customHeight="1" x14ac:dyDescent="0.25">
      <c r="A2" s="344" t="s">
        <v>635</v>
      </c>
      <c r="B2" s="344"/>
    </row>
    <row r="4" spans="1:9" x14ac:dyDescent="0.25">
      <c r="B4" s="154"/>
      <c r="C4" s="4"/>
      <c r="D4" s="4"/>
      <c r="E4" s="4"/>
      <c r="F4" s="4"/>
      <c r="G4" s="4"/>
      <c r="H4" s="4"/>
      <c r="I4" s="4"/>
    </row>
    <row r="5" spans="1:9" x14ac:dyDescent="0.25">
      <c r="A5" s="37" t="s">
        <v>197</v>
      </c>
      <c r="B5" s="140">
        <f>'4. kiadások összesen'!N25</f>
        <v>74115</v>
      </c>
      <c r="C5" s="4"/>
      <c r="D5" s="4"/>
      <c r="E5" s="4"/>
      <c r="F5" s="4"/>
      <c r="G5" s="4"/>
      <c r="H5" s="4"/>
      <c r="I5" s="4"/>
    </row>
    <row r="6" spans="1:9" x14ac:dyDescent="0.25">
      <c r="A6" s="37" t="s">
        <v>198</v>
      </c>
      <c r="B6" s="140">
        <f>'4. kiadások összesen'!N26</f>
        <v>16182</v>
      </c>
      <c r="C6" s="4"/>
      <c r="D6" s="4"/>
      <c r="E6" s="4"/>
      <c r="F6" s="4"/>
      <c r="G6" s="4"/>
      <c r="H6" s="4"/>
      <c r="I6" s="4"/>
    </row>
    <row r="7" spans="1:9" x14ac:dyDescent="0.25">
      <c r="A7" s="37" t="s">
        <v>199</v>
      </c>
      <c r="B7" s="140">
        <f>'4. kiadások összesen'!N51</f>
        <v>139807</v>
      </c>
      <c r="C7" s="4"/>
      <c r="D7" s="4"/>
      <c r="E7" s="4"/>
      <c r="F7" s="4"/>
      <c r="G7" s="4"/>
      <c r="H7" s="4"/>
      <c r="I7" s="4"/>
    </row>
    <row r="8" spans="1:9" x14ac:dyDescent="0.25">
      <c r="A8" s="37" t="s">
        <v>200</v>
      </c>
      <c r="B8" s="140">
        <f>'4. kiadások összesen'!N60</f>
        <v>1903</v>
      </c>
      <c r="C8" s="4"/>
      <c r="D8" s="4"/>
      <c r="E8" s="4"/>
      <c r="F8" s="4"/>
      <c r="G8" s="4"/>
      <c r="H8" s="4"/>
      <c r="I8" s="4"/>
    </row>
    <row r="9" spans="1:9" x14ac:dyDescent="0.25">
      <c r="A9" s="37" t="s">
        <v>201</v>
      </c>
      <c r="B9" s="140">
        <f>'4. kiadások összesen'!N74</f>
        <v>186287</v>
      </c>
      <c r="C9" s="4"/>
      <c r="D9" s="4"/>
      <c r="E9" s="4"/>
      <c r="F9" s="4"/>
      <c r="G9" s="4"/>
      <c r="H9" s="4"/>
      <c r="I9" s="4"/>
    </row>
    <row r="10" spans="1:9" x14ac:dyDescent="0.25">
      <c r="A10" s="37" t="s">
        <v>202</v>
      </c>
      <c r="B10" s="140">
        <f>'4. kiadások összesen'!N83</f>
        <v>146723</v>
      </c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203</v>
      </c>
      <c r="B11" s="140">
        <f>'4. kiadások összesen'!N88</f>
        <v>28189</v>
      </c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204</v>
      </c>
      <c r="B12" s="140">
        <f>'4. kiadások összesen'!N97</f>
        <v>294</v>
      </c>
      <c r="C12" s="4"/>
      <c r="D12" s="4"/>
      <c r="E12" s="4"/>
      <c r="F12" s="4"/>
      <c r="G12" s="4"/>
      <c r="H12" s="4"/>
      <c r="I12" s="4"/>
    </row>
    <row r="13" spans="1:9" x14ac:dyDescent="0.25">
      <c r="A13" s="38" t="s">
        <v>196</v>
      </c>
      <c r="B13" s="143">
        <f>SUM(B5:B12)</f>
        <v>593500</v>
      </c>
      <c r="C13" s="4"/>
      <c r="D13" s="4"/>
      <c r="E13" s="4"/>
      <c r="F13" s="4"/>
      <c r="G13" s="4"/>
      <c r="H13" s="4"/>
      <c r="I13" s="4"/>
    </row>
    <row r="14" spans="1:9" x14ac:dyDescent="0.25">
      <c r="A14" s="38" t="s">
        <v>205</v>
      </c>
      <c r="B14" s="143">
        <f>'4. kiadások összesen'!N122</f>
        <v>135134</v>
      </c>
      <c r="C14" s="4"/>
      <c r="D14" s="4"/>
      <c r="E14" s="4"/>
      <c r="F14" s="4"/>
      <c r="G14" s="4"/>
      <c r="H14" s="4"/>
      <c r="I14" s="4"/>
    </row>
    <row r="15" spans="1:9" x14ac:dyDescent="0.25">
      <c r="A15" s="52" t="s">
        <v>633</v>
      </c>
      <c r="B15" s="143">
        <f>SUM(B13:B14)</f>
        <v>728634</v>
      </c>
      <c r="C15" s="4"/>
      <c r="D15" s="4"/>
      <c r="E15" s="4"/>
      <c r="F15" s="4"/>
      <c r="G15" s="4"/>
      <c r="H15" s="4"/>
      <c r="I15" s="4"/>
    </row>
    <row r="16" spans="1:9" x14ac:dyDescent="0.25">
      <c r="A16" s="37" t="s">
        <v>207</v>
      </c>
      <c r="B16" s="140">
        <f>'7.bevételek összesen'!N19</f>
        <v>81388</v>
      </c>
      <c r="C16" s="4"/>
      <c r="D16" s="4"/>
      <c r="E16" s="4"/>
      <c r="F16" s="4"/>
      <c r="G16" s="4"/>
      <c r="H16" s="4"/>
      <c r="I16" s="4"/>
    </row>
    <row r="17" spans="1:9" x14ac:dyDescent="0.25">
      <c r="A17" s="37" t="s">
        <v>208</v>
      </c>
      <c r="B17" s="140">
        <f>'7.bevételek összesen'!N55</f>
        <v>43372</v>
      </c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209</v>
      </c>
      <c r="B18" s="140">
        <f>'7.bevételek összesen'!N33</f>
        <v>219568</v>
      </c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210</v>
      </c>
      <c r="B19" s="140">
        <f>'7.bevételek összesen'!N44</f>
        <v>42765</v>
      </c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211</v>
      </c>
      <c r="B20" s="140">
        <f>'7.bevételek összesen'!N61</f>
        <v>120106</v>
      </c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212</v>
      </c>
      <c r="B21" s="140">
        <f>'7.bevételek összesen'!N48</f>
        <v>2993</v>
      </c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213</v>
      </c>
      <c r="B22" s="140">
        <f>'7.bevételek összesen'!N65</f>
        <v>354</v>
      </c>
      <c r="C22" s="4"/>
      <c r="D22" s="4"/>
      <c r="E22" s="4"/>
      <c r="F22" s="4"/>
      <c r="G22" s="4"/>
      <c r="H22" s="4"/>
      <c r="I22" s="4"/>
    </row>
    <row r="23" spans="1:9" x14ac:dyDescent="0.25">
      <c r="A23" s="38" t="s">
        <v>206</v>
      </c>
      <c r="B23" s="143">
        <f>SUM(B16:B22)</f>
        <v>510546</v>
      </c>
      <c r="C23" s="4"/>
      <c r="D23" s="4"/>
      <c r="E23" s="4"/>
      <c r="F23" s="4"/>
      <c r="G23" s="4"/>
      <c r="H23" s="4"/>
      <c r="I23" s="4"/>
    </row>
    <row r="24" spans="1:9" x14ac:dyDescent="0.25">
      <c r="A24" s="38" t="s">
        <v>214</v>
      </c>
      <c r="B24" s="143">
        <f>'7.bevételek összesen'!N96</f>
        <v>258052</v>
      </c>
      <c r="C24" s="4"/>
      <c r="D24" s="4"/>
      <c r="E24" s="4"/>
      <c r="F24" s="4"/>
      <c r="G24" s="4"/>
      <c r="H24" s="4"/>
      <c r="I24" s="4"/>
    </row>
    <row r="25" spans="1:9" x14ac:dyDescent="0.25">
      <c r="A25" s="52" t="s">
        <v>634</v>
      </c>
      <c r="B25" s="143">
        <f>SUM(B23:B24)</f>
        <v>768598</v>
      </c>
      <c r="C25" s="4"/>
      <c r="D25" s="4"/>
      <c r="E25" s="4"/>
      <c r="F25" s="4"/>
      <c r="G25" s="4"/>
      <c r="H25" s="4"/>
      <c r="I25" s="4"/>
    </row>
    <row r="26" spans="1:9" x14ac:dyDescent="0.25">
      <c r="A26" s="4"/>
      <c r="B26" s="154"/>
      <c r="C26" s="4"/>
      <c r="D26" s="4"/>
      <c r="E26" s="4"/>
      <c r="F26" s="4"/>
      <c r="G26" s="4"/>
      <c r="H26" s="4"/>
      <c r="I26" s="4"/>
    </row>
    <row r="27" spans="1:9" x14ac:dyDescent="0.25">
      <c r="A27" s="4"/>
      <c r="B27" s="15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15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15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15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15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154"/>
      <c r="C32" s="4"/>
      <c r="D32" s="4"/>
      <c r="E32" s="4"/>
      <c r="F32" s="4"/>
      <c r="G32" s="4"/>
      <c r="H32" s="4"/>
      <c r="I32" s="4"/>
    </row>
  </sheetData>
  <mergeCells count="2">
    <mergeCell ref="A1:B1"/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  <pageSetUpPr fitToPage="1"/>
  </sheetPr>
  <dimension ref="A1:AE172"/>
  <sheetViews>
    <sheetView view="pageBreakPreview" zoomScale="60" zoomScaleNormal="100" workbookViewId="0">
      <selection activeCell="D29" sqref="D29"/>
    </sheetView>
  </sheetViews>
  <sheetFormatPr defaultRowHeight="15" x14ac:dyDescent="0.25"/>
  <cols>
    <col min="1" max="1" width="83.42578125" customWidth="1"/>
    <col min="3" max="3" width="12.140625" customWidth="1"/>
    <col min="4" max="4" width="14" bestFit="1" customWidth="1"/>
    <col min="5" max="5" width="12.2851562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2.140625" customWidth="1"/>
    <col min="13" max="13" width="17.28515625" customWidth="1"/>
    <col min="14" max="14" width="11.28515625" customWidth="1"/>
  </cols>
  <sheetData>
    <row r="1" spans="1:14" ht="21" customHeight="1" x14ac:dyDescent="0.25">
      <c r="A1" s="345" t="s">
        <v>984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  <c r="M1" s="348"/>
      <c r="N1" s="348"/>
    </row>
    <row r="2" spans="1:14" ht="18.75" customHeight="1" x14ac:dyDescent="0.25">
      <c r="A2" s="344" t="s">
        <v>675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7"/>
      <c r="M2" s="348"/>
      <c r="N2" s="348"/>
    </row>
    <row r="3" spans="1:14" ht="18" x14ac:dyDescent="0.25">
      <c r="A3" s="40"/>
    </row>
    <row r="4" spans="1:14" x14ac:dyDescent="0.25">
      <c r="A4" s="68" t="s">
        <v>767</v>
      </c>
    </row>
    <row r="5" spans="1:14" ht="25.5" customHeight="1" x14ac:dyDescent="0.25">
      <c r="A5" s="354" t="s">
        <v>215</v>
      </c>
      <c r="B5" s="356" t="s">
        <v>216</v>
      </c>
      <c r="C5" s="358" t="s">
        <v>705</v>
      </c>
      <c r="D5" s="359"/>
      <c r="E5" s="360"/>
      <c r="F5" s="358" t="s">
        <v>706</v>
      </c>
      <c r="G5" s="359"/>
      <c r="H5" s="360"/>
      <c r="I5" s="358" t="s">
        <v>707</v>
      </c>
      <c r="J5" s="359"/>
      <c r="K5" s="360"/>
      <c r="L5" s="361" t="s">
        <v>781</v>
      </c>
      <c r="M5" s="362"/>
      <c r="N5" s="362"/>
    </row>
    <row r="6" spans="1:14" ht="25.5" x14ac:dyDescent="0.25">
      <c r="A6" s="355"/>
      <c r="B6" s="35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x14ac:dyDescent="0.25">
      <c r="A7" s="27" t="s">
        <v>217</v>
      </c>
      <c r="B7" s="28" t="s">
        <v>218</v>
      </c>
      <c r="C7" s="28">
        <f>'2.kiadások önk'!C7+'2. Polgármesteri Hivatal'!C7+'4. Közösségi Ház'!C7+'3. Óvoda'!C7</f>
        <v>60320</v>
      </c>
      <c r="D7" s="28">
        <f>'2.kiadások önk'!D7+'2. Polgármesteri Hivatal'!D7+'4. Közösségi Ház'!D7+'3. Óvoda'!D7</f>
        <v>55941</v>
      </c>
      <c r="E7" s="28">
        <f>'2.kiadások önk'!E7+'2. Polgármesteri Hivatal'!E7+'4. Közösségi Ház'!E7+'3. Óvoda'!E7</f>
        <v>54745</v>
      </c>
      <c r="F7" s="28">
        <f>'2.kiadások önk'!F7+'2. Polgármesteri Hivatal'!F7+'4. Közösségi Ház'!F7+'3. Óvoda'!F7</f>
        <v>0</v>
      </c>
      <c r="G7" s="28">
        <f>'2.kiadások önk'!G7+'2. Polgármesteri Hivatal'!G7+'4. Közösségi Ház'!G7+'3. Óvoda'!G7</f>
        <v>0</v>
      </c>
      <c r="H7" s="28">
        <f>'2.kiadások önk'!H7+'2. Polgármesteri Hivatal'!H7+'4. Közösségi Ház'!H7+'3. Óvoda'!H7</f>
        <v>0</v>
      </c>
      <c r="I7" s="28">
        <f>'2.kiadások önk'!I7+'2. Polgármesteri Hivatal'!I7+'4. Közösségi Ház'!I7+'3. Óvoda'!I7</f>
        <v>0</v>
      </c>
      <c r="J7" s="28">
        <f>'2.kiadások önk'!J7+'2. Polgármesteri Hivatal'!J7+'4. Közösségi Ház'!J7+'3. Óvoda'!J7</f>
        <v>0</v>
      </c>
      <c r="K7" s="28">
        <f>'2.kiadások önk'!K7+'2. Polgármesteri Hivatal'!K7+'4. Közösségi Ház'!K7+'3. Óvoda'!K7</f>
        <v>0</v>
      </c>
      <c r="L7" s="28">
        <f>'2.kiadások önk'!L7+'2. Polgármesteri Hivatal'!L7+'4. Közösségi Ház'!L7+'3. Óvoda'!L7</f>
        <v>60320</v>
      </c>
      <c r="M7" s="28">
        <f>'2.kiadások önk'!M7+'2. Polgármesteri Hivatal'!M7+'4. Közösségi Ház'!M7+'3. Óvoda'!M7</f>
        <v>55941</v>
      </c>
      <c r="N7" s="28">
        <f>'2.kiadások önk'!N7+'2. Polgármesteri Hivatal'!N7+'4. Közösségi Ház'!N7+'3. Óvoda'!N7</f>
        <v>54745</v>
      </c>
    </row>
    <row r="8" spans="1:14" x14ac:dyDescent="0.25">
      <c r="A8" s="27" t="s">
        <v>219</v>
      </c>
      <c r="B8" s="29" t="s">
        <v>220</v>
      </c>
      <c r="C8" s="28">
        <f>'2.kiadások önk'!C8+'2. Polgármesteri Hivatal'!C8+'4. Közösségi Ház'!C8+'3. Óvoda'!C8</f>
        <v>0</v>
      </c>
      <c r="D8" s="28">
        <f>'2.kiadások önk'!D8+'2. Polgármesteri Hivatal'!D8+'4. Közösségi Ház'!D8+'3. Óvoda'!D8</f>
        <v>0</v>
      </c>
      <c r="E8" s="28">
        <f>'2.kiadások önk'!E8+'2. Polgármesteri Hivatal'!E8+'4. Közösségi Ház'!E8+'3. Óvoda'!E8</f>
        <v>0</v>
      </c>
      <c r="F8" s="28">
        <f>'2.kiadások önk'!F8+'2. Polgármesteri Hivatal'!F8+'4. Közösségi Ház'!F8+'3. Óvoda'!F8</f>
        <v>0</v>
      </c>
      <c r="G8" s="28">
        <f>'2.kiadások önk'!G8+'2. Polgármesteri Hivatal'!G8+'4. Közösségi Ház'!G8+'3. Óvoda'!G8</f>
        <v>0</v>
      </c>
      <c r="H8" s="28">
        <f>'2.kiadások önk'!H8+'2. Polgármesteri Hivatal'!H8+'4. Közösségi Ház'!H8+'3. Óvoda'!H8</f>
        <v>0</v>
      </c>
      <c r="I8" s="28">
        <f>'2.kiadások önk'!I8+'2. Polgármesteri Hivatal'!I8+'4. Közösségi Ház'!I8+'3. Óvoda'!I8</f>
        <v>0</v>
      </c>
      <c r="J8" s="28">
        <f>'2.kiadások önk'!J8+'2. Polgármesteri Hivatal'!J8+'4. Közösségi Ház'!J8+'3. Óvoda'!J8</f>
        <v>0</v>
      </c>
      <c r="K8" s="28">
        <f>'2.kiadások önk'!K8+'2. Polgármesteri Hivatal'!K8+'4. Közösségi Ház'!K8+'3. Óvoda'!K8</f>
        <v>0</v>
      </c>
      <c r="L8" s="28">
        <f>'2.kiadások önk'!L8+'2. Polgármesteri Hivatal'!L8+'4. Közösségi Ház'!L8+'3. Óvoda'!L8</f>
        <v>0</v>
      </c>
      <c r="M8" s="28">
        <f>'2.kiadások önk'!M8+'2. Polgármesteri Hivatal'!M8+'4. Közösségi Ház'!M8+'3. Óvoda'!M8</f>
        <v>0</v>
      </c>
      <c r="N8" s="28">
        <f>'2.kiadások önk'!N8+'2. Polgármesteri Hivatal'!N8+'4. Közösségi Ház'!N8+'3. Óvoda'!N8</f>
        <v>0</v>
      </c>
    </row>
    <row r="9" spans="1:14" x14ac:dyDescent="0.25">
      <c r="A9" s="27" t="s">
        <v>221</v>
      </c>
      <c r="B9" s="29" t="s">
        <v>222</v>
      </c>
      <c r="C9" s="28">
        <f>'2.kiadások önk'!C9+'2. Polgármesteri Hivatal'!C9+'4. Közösségi Ház'!C9+'3. Óvoda'!C9</f>
        <v>0</v>
      </c>
      <c r="D9" s="28">
        <f>'2.kiadások önk'!D9+'2. Polgármesteri Hivatal'!D9+'4. Közösségi Ház'!D9+'3. Óvoda'!D9</f>
        <v>1835</v>
      </c>
      <c r="E9" s="28">
        <f>'2.kiadások önk'!E9+'2. Polgármesteri Hivatal'!E9+'4. Közösségi Ház'!E9+'3. Óvoda'!E9</f>
        <v>1835</v>
      </c>
      <c r="F9" s="28">
        <f>'2.kiadások önk'!F9+'2. Polgármesteri Hivatal'!F9+'4. Közösségi Ház'!F9+'3. Óvoda'!F9</f>
        <v>0</v>
      </c>
      <c r="G9" s="28">
        <f>'2.kiadások önk'!G9+'2. Polgármesteri Hivatal'!G9+'4. Közösségi Ház'!G9+'3. Óvoda'!G9</f>
        <v>0</v>
      </c>
      <c r="H9" s="28">
        <f>'2.kiadások önk'!H9+'2. Polgármesteri Hivatal'!H9+'4. Közösségi Ház'!H9+'3. Óvoda'!H9</f>
        <v>0</v>
      </c>
      <c r="I9" s="28">
        <f>'2.kiadások önk'!I9+'2. Polgármesteri Hivatal'!I9+'4. Közösségi Ház'!I9+'3. Óvoda'!I9</f>
        <v>0</v>
      </c>
      <c r="J9" s="28">
        <f>'2.kiadások önk'!J9+'2. Polgármesteri Hivatal'!J9+'4. Közösségi Ház'!J9+'3. Óvoda'!J9</f>
        <v>0</v>
      </c>
      <c r="K9" s="28">
        <f>'2.kiadások önk'!K9+'2. Polgármesteri Hivatal'!K9+'4. Közösségi Ház'!K9+'3. Óvoda'!K9</f>
        <v>0</v>
      </c>
      <c r="L9" s="28">
        <f>'2.kiadások önk'!L9+'2. Polgármesteri Hivatal'!L9+'4. Közösségi Ház'!L9+'3. Óvoda'!L9</f>
        <v>0</v>
      </c>
      <c r="M9" s="28">
        <f>'2.kiadások önk'!M9+'2. Polgármesteri Hivatal'!M9+'4. Közösségi Ház'!M9+'3. Óvoda'!M9</f>
        <v>1835</v>
      </c>
      <c r="N9" s="28">
        <f>'2.kiadások önk'!N9+'2. Polgármesteri Hivatal'!N9+'4. Közösségi Ház'!N9+'3. Óvoda'!N9</f>
        <v>1835</v>
      </c>
    </row>
    <row r="10" spans="1:14" x14ac:dyDescent="0.25">
      <c r="A10" s="30" t="s">
        <v>223</v>
      </c>
      <c r="B10" s="29" t="s">
        <v>224</v>
      </c>
      <c r="C10" s="28">
        <f>'2.kiadások önk'!C10+'2. Polgármesteri Hivatal'!C10+'4. Közösségi Ház'!C10+'3. Óvoda'!C10</f>
        <v>0</v>
      </c>
      <c r="D10" s="28">
        <f>'2.kiadások önk'!D10+'2. Polgármesteri Hivatal'!D10+'4. Közösségi Ház'!D10+'3. Óvoda'!D10</f>
        <v>0</v>
      </c>
      <c r="E10" s="28">
        <f>'2.kiadások önk'!E10+'2. Polgármesteri Hivatal'!E10+'4. Közösségi Ház'!E10+'3. Óvoda'!E10</f>
        <v>0</v>
      </c>
      <c r="F10" s="28">
        <f>'2.kiadások önk'!F10+'2. Polgármesteri Hivatal'!F10+'4. Közösségi Ház'!F10+'3. Óvoda'!F10</f>
        <v>0</v>
      </c>
      <c r="G10" s="28">
        <f>'2.kiadások önk'!G10+'2. Polgármesteri Hivatal'!G10+'4. Közösségi Ház'!G10+'3. Óvoda'!G10</f>
        <v>0</v>
      </c>
      <c r="H10" s="28">
        <f>'2.kiadások önk'!H10+'2. Polgármesteri Hivatal'!H10+'4. Közösségi Ház'!H10+'3. Óvoda'!H10</f>
        <v>0</v>
      </c>
      <c r="I10" s="28">
        <f>'2.kiadások önk'!I10+'2. Polgármesteri Hivatal'!I10+'4. Közösségi Ház'!I10+'3. Óvoda'!I10</f>
        <v>0</v>
      </c>
      <c r="J10" s="28">
        <f>'2.kiadások önk'!J10+'2. Polgármesteri Hivatal'!J10+'4. Közösségi Ház'!J10+'3. Óvoda'!J10</f>
        <v>0</v>
      </c>
      <c r="K10" s="28">
        <f>'2.kiadások önk'!K10+'2. Polgármesteri Hivatal'!K10+'4. Közösségi Ház'!K10+'3. Óvoda'!K10</f>
        <v>0</v>
      </c>
      <c r="L10" s="28">
        <f>'2.kiadások önk'!L10+'2. Polgármesteri Hivatal'!L10+'4. Közösségi Ház'!L10+'3. Óvoda'!L10</f>
        <v>0</v>
      </c>
      <c r="M10" s="28">
        <f>'2.kiadások önk'!M10+'2. Polgármesteri Hivatal'!M10+'4. Közösségi Ház'!M10+'3. Óvoda'!M10</f>
        <v>0</v>
      </c>
      <c r="N10" s="28">
        <f>'2.kiadások önk'!N10+'2. Polgármesteri Hivatal'!N10+'4. Közösségi Ház'!N10+'3. Óvoda'!N10</f>
        <v>0</v>
      </c>
    </row>
    <row r="11" spans="1:14" x14ac:dyDescent="0.25">
      <c r="A11" s="30" t="s">
        <v>225</v>
      </c>
      <c r="B11" s="29" t="s">
        <v>226</v>
      </c>
      <c r="C11" s="28">
        <f>'2.kiadások önk'!C11+'2. Polgármesteri Hivatal'!C11+'4. Közösségi Ház'!C11+'3. Óvoda'!C11</f>
        <v>0</v>
      </c>
      <c r="D11" s="28">
        <f>'2.kiadások önk'!D11+'2. Polgármesteri Hivatal'!D11+'4. Közösségi Ház'!D11+'3. Óvoda'!D11</f>
        <v>0</v>
      </c>
      <c r="E11" s="28">
        <f>'2.kiadások önk'!E11+'2. Polgármesteri Hivatal'!E11+'4. Közösségi Ház'!E11+'3. Óvoda'!E11</f>
        <v>0</v>
      </c>
      <c r="F11" s="28">
        <f>'2.kiadások önk'!F11+'2. Polgármesteri Hivatal'!F11+'4. Közösségi Ház'!F11+'3. Óvoda'!F11</f>
        <v>0</v>
      </c>
      <c r="G11" s="28">
        <f>'2.kiadások önk'!G11+'2. Polgármesteri Hivatal'!G11+'4. Közösségi Ház'!G11+'3. Óvoda'!G11</f>
        <v>0</v>
      </c>
      <c r="H11" s="28">
        <f>'2.kiadások önk'!H11+'2. Polgármesteri Hivatal'!H11+'4. Közösségi Ház'!H11+'3. Óvoda'!H11</f>
        <v>0</v>
      </c>
      <c r="I11" s="28">
        <f>'2.kiadások önk'!I11+'2. Polgármesteri Hivatal'!I11+'4. Közösségi Ház'!I11+'3. Óvoda'!I11</f>
        <v>0</v>
      </c>
      <c r="J11" s="28">
        <f>'2.kiadások önk'!J11+'2. Polgármesteri Hivatal'!J11+'4. Közösségi Ház'!J11+'3. Óvoda'!J11</f>
        <v>0</v>
      </c>
      <c r="K11" s="28">
        <f>'2.kiadások önk'!K11+'2. Polgármesteri Hivatal'!K11+'4. Közösségi Ház'!K11+'3. Óvoda'!K11</f>
        <v>0</v>
      </c>
      <c r="L11" s="28">
        <f>'2.kiadások önk'!L11+'2. Polgármesteri Hivatal'!L11+'4. Közösségi Ház'!L11+'3. Óvoda'!L11</f>
        <v>0</v>
      </c>
      <c r="M11" s="28">
        <f>'2.kiadások önk'!M11+'2. Polgármesteri Hivatal'!M11+'4. Közösségi Ház'!M11+'3. Óvoda'!M11</f>
        <v>0</v>
      </c>
      <c r="N11" s="28">
        <f>'2.kiadások önk'!N11+'2. Polgármesteri Hivatal'!N11+'4. Közösségi Ház'!N11+'3. Óvoda'!N11</f>
        <v>0</v>
      </c>
    </row>
    <row r="12" spans="1:14" x14ac:dyDescent="0.25">
      <c r="A12" s="30" t="s">
        <v>227</v>
      </c>
      <c r="B12" s="29" t="s">
        <v>228</v>
      </c>
      <c r="C12" s="28">
        <f>'2.kiadások önk'!C12+'2. Polgármesteri Hivatal'!C12+'4. Közösségi Ház'!C12+'3. Óvoda'!C12</f>
        <v>0</v>
      </c>
      <c r="D12" s="28">
        <f>'2.kiadások önk'!D12+'2. Polgármesteri Hivatal'!D12+'4. Közösségi Ház'!D12+'3. Óvoda'!D12</f>
        <v>1299</v>
      </c>
      <c r="E12" s="28">
        <f>'2.kiadások önk'!E12+'2. Polgármesteri Hivatal'!E12+'4. Közösségi Ház'!E12+'3. Óvoda'!E12</f>
        <v>1299</v>
      </c>
      <c r="F12" s="28">
        <f>'2.kiadások önk'!F12+'2. Polgármesteri Hivatal'!F12+'4. Közösségi Ház'!F12+'3. Óvoda'!F12</f>
        <v>0</v>
      </c>
      <c r="G12" s="28">
        <f>'2.kiadások önk'!G12+'2. Polgármesteri Hivatal'!G12+'4. Közösségi Ház'!G12+'3. Óvoda'!G12</f>
        <v>0</v>
      </c>
      <c r="H12" s="28">
        <f>'2.kiadások önk'!H12+'2. Polgármesteri Hivatal'!H12+'4. Közösségi Ház'!H12+'3. Óvoda'!H12</f>
        <v>0</v>
      </c>
      <c r="I12" s="28">
        <f>'2.kiadások önk'!I12+'2. Polgármesteri Hivatal'!I12+'4. Közösségi Ház'!I12+'3. Óvoda'!I12</f>
        <v>0</v>
      </c>
      <c r="J12" s="28">
        <f>'2.kiadások önk'!J12+'2. Polgármesteri Hivatal'!J12+'4. Közösségi Ház'!J12+'3. Óvoda'!J12</f>
        <v>0</v>
      </c>
      <c r="K12" s="28">
        <f>'2.kiadások önk'!K12+'2. Polgármesteri Hivatal'!K12+'4. Közösségi Ház'!K12+'3. Óvoda'!K12</f>
        <v>0</v>
      </c>
      <c r="L12" s="28">
        <f>'2.kiadások önk'!L12+'2. Polgármesteri Hivatal'!L12+'4. Közösségi Ház'!L12+'3. Óvoda'!L12</f>
        <v>0</v>
      </c>
      <c r="M12" s="28">
        <f>'2.kiadások önk'!M12+'2. Polgármesteri Hivatal'!M12+'4. Közösségi Ház'!M12+'3. Óvoda'!M12</f>
        <v>1299</v>
      </c>
      <c r="N12" s="28">
        <f>'2.kiadások önk'!N12+'2. Polgármesteri Hivatal'!N12+'4. Közösségi Ház'!N12+'3. Óvoda'!N12</f>
        <v>1299</v>
      </c>
    </row>
    <row r="13" spans="1:14" x14ac:dyDescent="0.25">
      <c r="A13" s="30" t="s">
        <v>229</v>
      </c>
      <c r="B13" s="29" t="s">
        <v>230</v>
      </c>
      <c r="C13" s="28">
        <f>'2.kiadások önk'!C13+'2. Polgármesteri Hivatal'!C13+'4. Közösségi Ház'!C13+'3. Óvoda'!C13</f>
        <v>2943</v>
      </c>
      <c r="D13" s="28">
        <f>'2.kiadások önk'!D13+'2. Polgármesteri Hivatal'!D13+'4. Közösségi Ház'!D13+'3. Óvoda'!D13</f>
        <v>3087</v>
      </c>
      <c r="E13" s="28">
        <f>'2.kiadások önk'!E13+'2. Polgármesteri Hivatal'!E13+'4. Közösségi Ház'!E13+'3. Óvoda'!E13</f>
        <v>2959</v>
      </c>
      <c r="F13" s="28">
        <f>'2.kiadások önk'!F13+'2. Polgármesteri Hivatal'!F13+'4. Közösségi Ház'!F13+'3. Óvoda'!F13</f>
        <v>0</v>
      </c>
      <c r="G13" s="28">
        <f>'2.kiadások önk'!G13+'2. Polgármesteri Hivatal'!G13+'4. Közösségi Ház'!G13+'3. Óvoda'!G13</f>
        <v>0</v>
      </c>
      <c r="H13" s="28">
        <f>'2.kiadások önk'!H13+'2. Polgármesteri Hivatal'!H13+'4. Közösségi Ház'!H13+'3. Óvoda'!H13</f>
        <v>0</v>
      </c>
      <c r="I13" s="28">
        <f>'2.kiadások önk'!I13+'2. Polgármesteri Hivatal'!I13+'4. Közösségi Ház'!I13+'3. Óvoda'!I13</f>
        <v>0</v>
      </c>
      <c r="J13" s="28">
        <f>'2.kiadások önk'!J13+'2. Polgármesteri Hivatal'!J13+'4. Közösségi Ház'!J13+'3. Óvoda'!J13</f>
        <v>0</v>
      </c>
      <c r="K13" s="28">
        <f>'2.kiadások önk'!K13+'2. Polgármesteri Hivatal'!K13+'4. Közösségi Ház'!K13+'3. Óvoda'!K13</f>
        <v>0</v>
      </c>
      <c r="L13" s="28">
        <f>'2.kiadások önk'!L13+'2. Polgármesteri Hivatal'!L13+'4. Közösségi Ház'!L13+'3. Óvoda'!L13</f>
        <v>2943</v>
      </c>
      <c r="M13" s="28">
        <f>'2.kiadások önk'!M13+'2. Polgármesteri Hivatal'!M13+'4. Közösségi Ház'!M13+'3. Óvoda'!M13</f>
        <v>3087</v>
      </c>
      <c r="N13" s="28">
        <f>'2.kiadások önk'!N13+'2. Polgármesteri Hivatal'!N13+'4. Közösségi Ház'!N13+'3. Óvoda'!N13</f>
        <v>2959</v>
      </c>
    </row>
    <row r="14" spans="1:14" x14ac:dyDescent="0.25">
      <c r="A14" s="30" t="s">
        <v>231</v>
      </c>
      <c r="B14" s="29" t="s">
        <v>232</v>
      </c>
      <c r="C14" s="28">
        <f>'2.kiadások önk'!C14+'2. Polgármesteri Hivatal'!C14+'4. Közösségi Ház'!C14+'3. Óvoda'!C14</f>
        <v>195</v>
      </c>
      <c r="D14" s="28">
        <f>'2.kiadások önk'!D14+'2. Polgármesteri Hivatal'!D14+'4. Közösségi Ház'!D14+'3. Óvoda'!D14</f>
        <v>195</v>
      </c>
      <c r="E14" s="28">
        <f>'2.kiadások önk'!E14+'2. Polgármesteri Hivatal'!E14+'4. Közösségi Ház'!E14+'3. Óvoda'!E14</f>
        <v>0</v>
      </c>
      <c r="F14" s="28">
        <f>'2.kiadások önk'!F14+'2. Polgármesteri Hivatal'!F14+'4. Közösségi Ház'!F14+'3. Óvoda'!F14</f>
        <v>0</v>
      </c>
      <c r="G14" s="28">
        <f>'2.kiadások önk'!G14+'2. Polgármesteri Hivatal'!G14+'4. Közösségi Ház'!G14+'3. Óvoda'!G14</f>
        <v>0</v>
      </c>
      <c r="H14" s="28">
        <f>'2.kiadások önk'!H14+'2. Polgármesteri Hivatal'!H14+'4. Közösségi Ház'!H14+'3. Óvoda'!H14</f>
        <v>0</v>
      </c>
      <c r="I14" s="28">
        <f>'2.kiadások önk'!I14+'2. Polgármesteri Hivatal'!I14+'4. Közösségi Ház'!I14+'3. Óvoda'!I14</f>
        <v>0</v>
      </c>
      <c r="J14" s="28">
        <f>'2.kiadások önk'!J14+'2. Polgármesteri Hivatal'!J14+'4. Közösségi Ház'!J14+'3. Óvoda'!J14</f>
        <v>0</v>
      </c>
      <c r="K14" s="28">
        <f>'2.kiadások önk'!K14+'2. Polgármesteri Hivatal'!K14+'4. Közösségi Ház'!K14+'3. Óvoda'!K14</f>
        <v>0</v>
      </c>
      <c r="L14" s="28">
        <f>'2.kiadások önk'!L14+'2. Polgármesteri Hivatal'!L14+'4. Közösségi Ház'!L14+'3. Óvoda'!L14</f>
        <v>195</v>
      </c>
      <c r="M14" s="28">
        <f>'2.kiadások önk'!M14+'2. Polgármesteri Hivatal'!M14+'4. Közösségi Ház'!M14+'3. Óvoda'!M14</f>
        <v>195</v>
      </c>
      <c r="N14" s="28">
        <f>'2.kiadások önk'!N14+'2. Polgármesteri Hivatal'!N14+'4. Közösségi Ház'!N14+'3. Óvoda'!N14</f>
        <v>0</v>
      </c>
    </row>
    <row r="15" spans="1:14" x14ac:dyDescent="0.25">
      <c r="A15" s="5" t="s">
        <v>233</v>
      </c>
      <c r="B15" s="29" t="s">
        <v>234</v>
      </c>
      <c r="C15" s="28">
        <f>'2.kiadások önk'!C15+'2. Polgármesteri Hivatal'!C15+'4. Közösségi Ház'!C15+'3. Óvoda'!C15</f>
        <v>264</v>
      </c>
      <c r="D15" s="28">
        <f>'2.kiadások önk'!D15+'2. Polgármesteri Hivatal'!D15+'4. Közösségi Ház'!D15+'3. Óvoda'!D15</f>
        <v>275</v>
      </c>
      <c r="E15" s="28">
        <f>'2.kiadások önk'!E15+'2. Polgármesteri Hivatal'!E15+'4. Közösségi Ház'!E15+'3. Óvoda'!E15</f>
        <v>269</v>
      </c>
      <c r="F15" s="28">
        <f>'2.kiadások önk'!F15+'2. Polgármesteri Hivatal'!F15+'4. Közösségi Ház'!F15+'3. Óvoda'!F15</f>
        <v>0</v>
      </c>
      <c r="G15" s="28">
        <f>'2.kiadások önk'!G15+'2. Polgármesteri Hivatal'!G15+'4. Közösségi Ház'!G15+'3. Óvoda'!G15</f>
        <v>0</v>
      </c>
      <c r="H15" s="28">
        <f>'2.kiadások önk'!H15+'2. Polgármesteri Hivatal'!H15+'4. Közösségi Ház'!H15+'3. Óvoda'!H15</f>
        <v>0</v>
      </c>
      <c r="I15" s="28">
        <f>'2.kiadások önk'!I15+'2. Polgármesteri Hivatal'!I15+'4. Közösségi Ház'!I15+'3. Óvoda'!I15</f>
        <v>0</v>
      </c>
      <c r="J15" s="28">
        <f>'2.kiadások önk'!J15+'2. Polgármesteri Hivatal'!J15+'4. Közösségi Ház'!J15+'3. Óvoda'!J15</f>
        <v>0</v>
      </c>
      <c r="K15" s="28">
        <f>'2.kiadások önk'!K15+'2. Polgármesteri Hivatal'!K15+'4. Közösségi Ház'!K15+'3. Óvoda'!K15</f>
        <v>0</v>
      </c>
      <c r="L15" s="28">
        <f>'2.kiadások önk'!L15+'2. Polgármesteri Hivatal'!L15+'4. Közösségi Ház'!L15+'3. Óvoda'!L15</f>
        <v>264</v>
      </c>
      <c r="M15" s="28">
        <f>'2.kiadások önk'!M15+'2. Polgármesteri Hivatal'!M15+'4. Közösségi Ház'!M15+'3. Óvoda'!M15</f>
        <v>275</v>
      </c>
      <c r="N15" s="28">
        <f>'2.kiadások önk'!N15+'2. Polgármesteri Hivatal'!N15+'4. Közösségi Ház'!N15+'3. Óvoda'!N15</f>
        <v>269</v>
      </c>
    </row>
    <row r="16" spans="1:14" x14ac:dyDescent="0.25">
      <c r="A16" s="5" t="s">
        <v>235</v>
      </c>
      <c r="B16" s="29" t="s">
        <v>236</v>
      </c>
      <c r="C16" s="28">
        <f>'2.kiadások önk'!C16+'2. Polgármesteri Hivatal'!C16+'4. Közösségi Ház'!C16+'3. Óvoda'!C16</f>
        <v>0</v>
      </c>
      <c r="D16" s="28">
        <f>'2.kiadások önk'!D16+'2. Polgármesteri Hivatal'!D16+'4. Közösségi Ház'!D16+'3. Óvoda'!D16</f>
        <v>0</v>
      </c>
      <c r="E16" s="28">
        <f>'2.kiadások önk'!E16+'2. Polgármesteri Hivatal'!E16+'4. Közösségi Ház'!E16+'3. Óvoda'!E16</f>
        <v>0</v>
      </c>
      <c r="F16" s="28">
        <f>'2.kiadások önk'!F16+'2. Polgármesteri Hivatal'!F16+'4. Közösségi Ház'!F16+'3. Óvoda'!F16</f>
        <v>0</v>
      </c>
      <c r="G16" s="28">
        <f>'2.kiadások önk'!G16+'2. Polgármesteri Hivatal'!G16+'4. Közösségi Ház'!G16+'3. Óvoda'!G16</f>
        <v>0</v>
      </c>
      <c r="H16" s="28">
        <f>'2.kiadások önk'!H16+'2. Polgármesteri Hivatal'!H16+'4. Közösségi Ház'!H16+'3. Óvoda'!H16</f>
        <v>0</v>
      </c>
      <c r="I16" s="28">
        <f>'2.kiadások önk'!I16+'2. Polgármesteri Hivatal'!I16+'4. Közösségi Ház'!I16+'3. Óvoda'!I16</f>
        <v>0</v>
      </c>
      <c r="J16" s="28">
        <f>'2.kiadások önk'!J16+'2. Polgármesteri Hivatal'!J16+'4. Közösségi Ház'!J16+'3. Óvoda'!J16</f>
        <v>0</v>
      </c>
      <c r="K16" s="28">
        <f>'2.kiadások önk'!K16+'2. Polgármesteri Hivatal'!K16+'4. Közösségi Ház'!K16+'3. Óvoda'!K16</f>
        <v>0</v>
      </c>
      <c r="L16" s="28">
        <f>'2.kiadások önk'!L16+'2. Polgármesteri Hivatal'!L16+'4. Közösségi Ház'!L16+'3. Óvoda'!L16</f>
        <v>0</v>
      </c>
      <c r="M16" s="28">
        <f>'2.kiadások önk'!M16+'2. Polgármesteri Hivatal'!M16+'4. Közösségi Ház'!M16+'3. Óvoda'!M16</f>
        <v>0</v>
      </c>
      <c r="N16" s="28">
        <f>'2.kiadások önk'!N16+'2. Polgármesteri Hivatal'!N16+'4. Közösségi Ház'!N16+'3. Óvoda'!N16</f>
        <v>0</v>
      </c>
    </row>
    <row r="17" spans="1:14" x14ac:dyDescent="0.25">
      <c r="A17" s="5" t="s">
        <v>237</v>
      </c>
      <c r="B17" s="29" t="s">
        <v>238</v>
      </c>
      <c r="C17" s="28">
        <f>'2.kiadások önk'!C17+'2. Polgármesteri Hivatal'!C17+'4. Közösségi Ház'!C17+'3. Óvoda'!C17</f>
        <v>0</v>
      </c>
      <c r="D17" s="28">
        <f>'2.kiadások önk'!D17+'2. Polgármesteri Hivatal'!D17+'4. Közösségi Ház'!D17+'3. Óvoda'!D17</f>
        <v>0</v>
      </c>
      <c r="E17" s="28">
        <f>'2.kiadások önk'!E17+'2. Polgármesteri Hivatal'!E17+'4. Közösségi Ház'!E17+'3. Óvoda'!E17</f>
        <v>0</v>
      </c>
      <c r="F17" s="28">
        <f>'2.kiadások önk'!F17+'2. Polgármesteri Hivatal'!F17+'4. Közösségi Ház'!F17+'3. Óvoda'!F17</f>
        <v>0</v>
      </c>
      <c r="G17" s="28">
        <f>'2.kiadások önk'!G17+'2. Polgármesteri Hivatal'!G17+'4. Közösségi Ház'!G17+'3. Óvoda'!G17</f>
        <v>0</v>
      </c>
      <c r="H17" s="28">
        <f>'2.kiadások önk'!H17+'2. Polgármesteri Hivatal'!H17+'4. Közösségi Ház'!H17+'3. Óvoda'!H17</f>
        <v>0</v>
      </c>
      <c r="I17" s="28">
        <f>'2.kiadások önk'!I17+'2. Polgármesteri Hivatal'!I17+'4. Közösségi Ház'!I17+'3. Óvoda'!I17</f>
        <v>0</v>
      </c>
      <c r="J17" s="28">
        <f>'2.kiadások önk'!J17+'2. Polgármesteri Hivatal'!J17+'4. Közösségi Ház'!J17+'3. Óvoda'!J17</f>
        <v>0</v>
      </c>
      <c r="K17" s="28">
        <f>'2.kiadások önk'!K17+'2. Polgármesteri Hivatal'!K17+'4. Közösségi Ház'!K17+'3. Óvoda'!K17</f>
        <v>0</v>
      </c>
      <c r="L17" s="28">
        <f>'2.kiadások önk'!L17+'2. Polgármesteri Hivatal'!L17+'4. Közösségi Ház'!L17+'3. Óvoda'!L17</f>
        <v>0</v>
      </c>
      <c r="M17" s="28">
        <f>'2.kiadások önk'!M17+'2. Polgármesteri Hivatal'!M17+'4. Közösségi Ház'!M17+'3. Óvoda'!M17</f>
        <v>0</v>
      </c>
      <c r="N17" s="28">
        <f>'2.kiadások önk'!N17+'2. Polgármesteri Hivatal'!N17+'4. Közösségi Ház'!N17+'3. Óvoda'!N17</f>
        <v>0</v>
      </c>
    </row>
    <row r="18" spans="1:14" x14ac:dyDescent="0.25">
      <c r="A18" s="5" t="s">
        <v>239</v>
      </c>
      <c r="B18" s="29" t="s">
        <v>240</v>
      </c>
      <c r="C18" s="28">
        <f>'2.kiadások önk'!C18+'2. Polgármesteri Hivatal'!C18+'4. Közösségi Ház'!C18+'3. Óvoda'!C18</f>
        <v>0</v>
      </c>
      <c r="D18" s="28">
        <f>'2.kiadások önk'!D18+'2. Polgármesteri Hivatal'!D18+'4. Közösségi Ház'!D18+'3. Óvoda'!D18</f>
        <v>0</v>
      </c>
      <c r="E18" s="28">
        <f>'2.kiadások önk'!E18+'2. Polgármesteri Hivatal'!E18+'4. Közösségi Ház'!E18+'3. Óvoda'!E18</f>
        <v>0</v>
      </c>
      <c r="F18" s="28">
        <f>'2.kiadások önk'!F18+'2. Polgármesteri Hivatal'!F18+'4. Közösségi Ház'!F18+'3. Óvoda'!F18</f>
        <v>0</v>
      </c>
      <c r="G18" s="28">
        <f>'2.kiadások önk'!G18+'2. Polgármesteri Hivatal'!G18+'4. Közösségi Ház'!G18+'3. Óvoda'!G18</f>
        <v>0</v>
      </c>
      <c r="H18" s="28">
        <f>'2.kiadások önk'!H18+'2. Polgármesteri Hivatal'!H18+'4. Közösségi Ház'!H18+'3. Óvoda'!H18</f>
        <v>0</v>
      </c>
      <c r="I18" s="28">
        <f>'2.kiadások önk'!I18+'2. Polgármesteri Hivatal'!I18+'4. Közösségi Ház'!I18+'3. Óvoda'!I18</f>
        <v>0</v>
      </c>
      <c r="J18" s="28">
        <f>'2.kiadások önk'!J18+'2. Polgármesteri Hivatal'!J18+'4. Közösségi Ház'!J18+'3. Óvoda'!J18</f>
        <v>0</v>
      </c>
      <c r="K18" s="28">
        <f>'2.kiadások önk'!K18+'2. Polgármesteri Hivatal'!K18+'4. Közösségi Ház'!K18+'3. Óvoda'!K18</f>
        <v>0</v>
      </c>
      <c r="L18" s="28">
        <f>'2.kiadások önk'!L18+'2. Polgármesteri Hivatal'!L18+'4. Közösségi Ház'!L18+'3. Óvoda'!L18</f>
        <v>0</v>
      </c>
      <c r="M18" s="28">
        <f>'2.kiadások önk'!M18+'2. Polgármesteri Hivatal'!M18+'4. Közösségi Ház'!M18+'3. Óvoda'!M18</f>
        <v>0</v>
      </c>
      <c r="N18" s="28">
        <f>'2.kiadások önk'!N18+'2. Polgármesteri Hivatal'!N18+'4. Közösségi Ház'!N18+'3. Óvoda'!N18</f>
        <v>0</v>
      </c>
    </row>
    <row r="19" spans="1:14" x14ac:dyDescent="0.25">
      <c r="A19" s="5" t="s">
        <v>564</v>
      </c>
      <c r="B19" s="29" t="s">
        <v>241</v>
      </c>
      <c r="C19" s="28">
        <f>'2.kiadások önk'!C19+'2. Polgármesteri Hivatal'!C19+'4. Közösségi Ház'!C19+'3. Óvoda'!C19</f>
        <v>300</v>
      </c>
      <c r="D19" s="28">
        <f>'2.kiadások önk'!D19+'2. Polgármesteri Hivatal'!D19+'4. Közösségi Ház'!D19+'3. Óvoda'!D19</f>
        <v>800</v>
      </c>
      <c r="E19" s="28">
        <f>'2.kiadások önk'!E19+'2. Polgármesteri Hivatal'!E19+'4. Közösségi Ház'!E19+'3. Óvoda'!E19</f>
        <v>581</v>
      </c>
      <c r="F19" s="28">
        <f>'2.kiadások önk'!F19+'2. Polgármesteri Hivatal'!F19+'4. Közösségi Ház'!F19+'3. Óvoda'!F19</f>
        <v>0</v>
      </c>
      <c r="G19" s="28">
        <f>'2.kiadások önk'!G19+'2. Polgármesteri Hivatal'!G19+'4. Közösségi Ház'!G19+'3. Óvoda'!G19</f>
        <v>0</v>
      </c>
      <c r="H19" s="28">
        <f>'2.kiadások önk'!H19+'2. Polgármesteri Hivatal'!H19+'4. Közösségi Ház'!H19+'3. Óvoda'!H19</f>
        <v>0</v>
      </c>
      <c r="I19" s="28">
        <f>'2.kiadások önk'!I19+'2. Polgármesteri Hivatal'!I19+'4. Közösségi Ház'!I19+'3. Óvoda'!I19</f>
        <v>0</v>
      </c>
      <c r="J19" s="28">
        <f>'2.kiadások önk'!J19+'2. Polgármesteri Hivatal'!J19+'4. Közösségi Ház'!J19+'3. Óvoda'!J19</f>
        <v>0</v>
      </c>
      <c r="K19" s="28">
        <f>'2.kiadások önk'!K19+'2. Polgármesteri Hivatal'!K19+'4. Közösségi Ház'!K19+'3. Óvoda'!K19</f>
        <v>0</v>
      </c>
      <c r="L19" s="28">
        <f>'2.kiadások önk'!L19+'2. Polgármesteri Hivatal'!L19+'4. Közösségi Ház'!L19+'3. Óvoda'!L19</f>
        <v>300</v>
      </c>
      <c r="M19" s="28">
        <f>'2.kiadások önk'!M19+'2. Polgármesteri Hivatal'!M19+'4. Közösségi Ház'!M19+'3. Óvoda'!M19</f>
        <v>800</v>
      </c>
      <c r="N19" s="28">
        <f>'2.kiadások önk'!N19+'2. Polgármesteri Hivatal'!N19+'4. Közösségi Ház'!N19+'3. Óvoda'!N19</f>
        <v>581</v>
      </c>
    </row>
    <row r="20" spans="1:14" x14ac:dyDescent="0.25">
      <c r="A20" s="31" t="s">
        <v>508</v>
      </c>
      <c r="B20" s="32" t="s">
        <v>242</v>
      </c>
      <c r="C20" s="32">
        <f>SUM(C7:C19)</f>
        <v>64022</v>
      </c>
      <c r="D20" s="32">
        <f t="shared" ref="D20:N20" si="0">SUM(D7:D19)</f>
        <v>63432</v>
      </c>
      <c r="E20" s="32">
        <f t="shared" si="0"/>
        <v>61688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64022</v>
      </c>
      <c r="M20" s="32">
        <f t="shared" si="0"/>
        <v>63432</v>
      </c>
      <c r="N20" s="32">
        <f t="shared" si="0"/>
        <v>61688</v>
      </c>
    </row>
    <row r="21" spans="1:14" x14ac:dyDescent="0.25">
      <c r="A21" s="5" t="s">
        <v>243</v>
      </c>
      <c r="B21" s="29" t="s">
        <v>244</v>
      </c>
      <c r="C21" s="28">
        <f>'2.kiadások önk'!C21+'2. Polgármesteri Hivatal'!C21+'4. Közösségi Ház'!C21+'3. Óvoda'!C21</f>
        <v>5654</v>
      </c>
      <c r="D21" s="28">
        <f>'2.kiadások önk'!D21+'2. Polgármesteri Hivatal'!D21+'4. Közösségi Ház'!D21+'3. Óvoda'!D21</f>
        <v>6821</v>
      </c>
      <c r="E21" s="28">
        <f>'2.kiadások önk'!E21+'2. Polgármesteri Hivatal'!E21+'4. Közösségi Ház'!E21+'3. Óvoda'!E21</f>
        <v>6620</v>
      </c>
      <c r="F21" s="28">
        <f>'2.kiadások önk'!F21+'2. Polgármesteri Hivatal'!F21+'4. Közösségi Ház'!F21+'3. Óvoda'!F21</f>
        <v>0</v>
      </c>
      <c r="G21" s="28">
        <f>'2.kiadások önk'!G21+'2. Polgármesteri Hivatal'!G21+'4. Közösségi Ház'!G21+'3. Óvoda'!G21</f>
        <v>0</v>
      </c>
      <c r="H21" s="28">
        <f>'2.kiadások önk'!H21+'2. Polgármesteri Hivatal'!H21+'4. Közösségi Ház'!H21+'3. Óvoda'!H21</f>
        <v>0</v>
      </c>
      <c r="I21" s="28">
        <f>'2.kiadások önk'!I21+'2. Polgármesteri Hivatal'!I21+'4. Közösségi Ház'!I21+'3. Óvoda'!I21</f>
        <v>0</v>
      </c>
      <c r="J21" s="28">
        <f>'2.kiadások önk'!J21+'2. Polgármesteri Hivatal'!J21+'4. Közösségi Ház'!J21+'3. Óvoda'!J21</f>
        <v>0</v>
      </c>
      <c r="K21" s="28">
        <f>'2.kiadások önk'!K21+'2. Polgármesteri Hivatal'!K21+'4. Közösségi Ház'!K21+'3. Óvoda'!K21</f>
        <v>0</v>
      </c>
      <c r="L21" s="28">
        <f>'2.kiadások önk'!L21+'2. Polgármesteri Hivatal'!L21+'4. Közösségi Ház'!L21+'3. Óvoda'!L21</f>
        <v>5654</v>
      </c>
      <c r="M21" s="28">
        <f>'2.kiadások önk'!M21+'2. Polgármesteri Hivatal'!M21+'4. Közösségi Ház'!M21+'3. Óvoda'!M21</f>
        <v>6821</v>
      </c>
      <c r="N21" s="28">
        <f>'2.kiadások önk'!N21+'2. Polgármesteri Hivatal'!N21+'4. Közösségi Ház'!N21+'3. Óvoda'!N21</f>
        <v>6620</v>
      </c>
    </row>
    <row r="22" spans="1:14" ht="33.75" customHeight="1" x14ac:dyDescent="0.25">
      <c r="A22" s="5" t="s">
        <v>245</v>
      </c>
      <c r="B22" s="29" t="s">
        <v>246</v>
      </c>
      <c r="C22" s="28">
        <f>'2.kiadások önk'!C22+'2. Polgármesteri Hivatal'!C22+'4. Közösségi Ház'!C22+'3. Óvoda'!C22</f>
        <v>2434</v>
      </c>
      <c r="D22" s="28">
        <f>'2.kiadások önk'!D22+'2. Polgármesteri Hivatal'!D22+'4. Közösségi Ház'!D22+'3. Óvoda'!D22</f>
        <v>4410</v>
      </c>
      <c r="E22" s="28">
        <f>'2.kiadások önk'!E22+'2. Polgármesteri Hivatal'!E22+'4. Közösségi Ház'!E22+'3. Óvoda'!E22</f>
        <v>3658</v>
      </c>
      <c r="F22" s="28">
        <f>'2.kiadások önk'!F22+'2. Polgármesteri Hivatal'!F22+'4. Közösségi Ház'!F22+'3. Óvoda'!F22</f>
        <v>0</v>
      </c>
      <c r="G22" s="28">
        <f>'2.kiadások önk'!G22+'2. Polgármesteri Hivatal'!G22+'4. Közösségi Ház'!G22+'3. Óvoda'!G22</f>
        <v>0</v>
      </c>
      <c r="H22" s="28">
        <f>'2.kiadások önk'!H22+'2. Polgármesteri Hivatal'!H22+'4. Közösségi Ház'!H22+'3. Óvoda'!H22</f>
        <v>0</v>
      </c>
      <c r="I22" s="28">
        <f>'2.kiadások önk'!I22+'2. Polgármesteri Hivatal'!I22+'4. Közösségi Ház'!I22+'3. Óvoda'!I22</f>
        <v>0</v>
      </c>
      <c r="J22" s="28">
        <f>'2.kiadások önk'!J22+'2. Polgármesteri Hivatal'!J22+'4. Közösségi Ház'!J22+'3. Óvoda'!J22</f>
        <v>0</v>
      </c>
      <c r="K22" s="28">
        <f>'2.kiadások önk'!K22+'2. Polgármesteri Hivatal'!K22+'4. Közösségi Ház'!K22+'3. Óvoda'!K22</f>
        <v>0</v>
      </c>
      <c r="L22" s="28">
        <f>'2.kiadások önk'!L22+'2. Polgármesteri Hivatal'!L22+'4. Közösségi Ház'!L22+'3. Óvoda'!L22</f>
        <v>2434</v>
      </c>
      <c r="M22" s="28">
        <f>'2.kiadások önk'!M22+'2. Polgármesteri Hivatal'!M22+'4. Közösségi Ház'!M22+'3. Óvoda'!M22</f>
        <v>4410</v>
      </c>
      <c r="N22" s="28">
        <f>'2.kiadások önk'!N22+'2. Polgármesteri Hivatal'!N22+'4. Közösségi Ház'!N22+'3. Óvoda'!N22</f>
        <v>3658</v>
      </c>
    </row>
    <row r="23" spans="1:14" x14ac:dyDescent="0.25">
      <c r="A23" s="6" t="s">
        <v>247</v>
      </c>
      <c r="B23" s="29" t="s">
        <v>248</v>
      </c>
      <c r="C23" s="28">
        <f>'2.kiadások önk'!C23+'2. Polgármesteri Hivatal'!C23+'4. Közösségi Ház'!C23+'3. Óvoda'!C23</f>
        <v>1600</v>
      </c>
      <c r="D23" s="28">
        <f>'2.kiadások önk'!D23+'2. Polgármesteri Hivatal'!D23+'4. Közösségi Ház'!D23+'3. Óvoda'!D23</f>
        <v>2150</v>
      </c>
      <c r="E23" s="28">
        <f>'2.kiadások önk'!E23+'2. Polgármesteri Hivatal'!E23+'4. Közösségi Ház'!E23+'3. Óvoda'!E23</f>
        <v>2149</v>
      </c>
      <c r="F23" s="28">
        <f>'2.kiadások önk'!F23+'2. Polgármesteri Hivatal'!F23+'4. Közösségi Ház'!F23+'3. Óvoda'!F23</f>
        <v>0</v>
      </c>
      <c r="G23" s="28">
        <f>'2.kiadások önk'!G23+'2. Polgármesteri Hivatal'!G23+'4. Közösségi Ház'!G23+'3. Óvoda'!G23</f>
        <v>0</v>
      </c>
      <c r="H23" s="28">
        <f>'2.kiadások önk'!H23+'2. Polgármesteri Hivatal'!H23+'4. Közösségi Ház'!H23+'3. Óvoda'!H23</f>
        <v>0</v>
      </c>
      <c r="I23" s="28">
        <f>'2.kiadások önk'!I23+'2. Polgármesteri Hivatal'!I23+'4. Közösségi Ház'!I23+'3. Óvoda'!I23</f>
        <v>0</v>
      </c>
      <c r="J23" s="28">
        <f>'2.kiadások önk'!J23+'2. Polgármesteri Hivatal'!J23+'4. Közösségi Ház'!J23+'3. Óvoda'!J23</f>
        <v>0</v>
      </c>
      <c r="K23" s="28">
        <f>'2.kiadások önk'!K23+'2. Polgármesteri Hivatal'!K23+'4. Közösségi Ház'!K23+'3. Óvoda'!K23</f>
        <v>0</v>
      </c>
      <c r="L23" s="28">
        <f>'2.kiadások önk'!L23+'2. Polgármesteri Hivatal'!L23+'4. Közösségi Ház'!L23+'3. Óvoda'!L23</f>
        <v>1600</v>
      </c>
      <c r="M23" s="28">
        <f>'2.kiadások önk'!M23+'2. Polgármesteri Hivatal'!M23+'4. Közösségi Ház'!M23+'3. Óvoda'!M23</f>
        <v>2150</v>
      </c>
      <c r="N23" s="28">
        <f>'2.kiadások önk'!N23+'2. Polgármesteri Hivatal'!N23+'4. Közösségi Ház'!N23+'3. Óvoda'!N23</f>
        <v>2149</v>
      </c>
    </row>
    <row r="24" spans="1:14" x14ac:dyDescent="0.25">
      <c r="A24" s="7" t="s">
        <v>509</v>
      </c>
      <c r="B24" s="32" t="s">
        <v>249</v>
      </c>
      <c r="C24" s="32">
        <f>SUM(C21:C23)</f>
        <v>9688</v>
      </c>
      <c r="D24" s="32">
        <f t="shared" ref="D24:N24" si="1">SUM(D21:D23)</f>
        <v>13381</v>
      </c>
      <c r="E24" s="32">
        <f t="shared" si="1"/>
        <v>12427</v>
      </c>
      <c r="F24" s="32">
        <f t="shared" si="1"/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  <c r="J24" s="32">
        <f t="shared" si="1"/>
        <v>0</v>
      </c>
      <c r="K24" s="32">
        <f t="shared" si="1"/>
        <v>0</v>
      </c>
      <c r="L24" s="32">
        <f t="shared" si="1"/>
        <v>9688</v>
      </c>
      <c r="M24" s="32">
        <f t="shared" si="1"/>
        <v>13381</v>
      </c>
      <c r="N24" s="32">
        <f t="shared" si="1"/>
        <v>12427</v>
      </c>
    </row>
    <row r="25" spans="1:14" x14ac:dyDescent="0.25">
      <c r="A25" s="43" t="s">
        <v>594</v>
      </c>
      <c r="B25" s="44" t="s">
        <v>250</v>
      </c>
      <c r="C25" s="44">
        <f>SUM(C24,C20)</f>
        <v>73710</v>
      </c>
      <c r="D25" s="44">
        <f t="shared" ref="D25:N25" si="2">SUM(D24,D20)</f>
        <v>76813</v>
      </c>
      <c r="E25" s="44">
        <f t="shared" si="2"/>
        <v>74115</v>
      </c>
      <c r="F25" s="44">
        <f t="shared" si="2"/>
        <v>0</v>
      </c>
      <c r="G25" s="44">
        <f t="shared" si="2"/>
        <v>0</v>
      </c>
      <c r="H25" s="44">
        <f t="shared" si="2"/>
        <v>0</v>
      </c>
      <c r="I25" s="44">
        <f t="shared" si="2"/>
        <v>0</v>
      </c>
      <c r="J25" s="44">
        <f t="shared" si="2"/>
        <v>0</v>
      </c>
      <c r="K25" s="44">
        <f t="shared" si="2"/>
        <v>0</v>
      </c>
      <c r="L25" s="44">
        <f t="shared" si="2"/>
        <v>73710</v>
      </c>
      <c r="M25" s="44">
        <f t="shared" si="2"/>
        <v>76813</v>
      </c>
      <c r="N25" s="44">
        <f t="shared" si="2"/>
        <v>74115</v>
      </c>
    </row>
    <row r="26" spans="1:14" s="116" customFormat="1" x14ac:dyDescent="0.25">
      <c r="A26" s="36" t="s">
        <v>565</v>
      </c>
      <c r="B26" s="44" t="s">
        <v>251</v>
      </c>
      <c r="C26" s="115">
        <f>'2.kiadások önk'!C26+'2. Polgármesteri Hivatal'!C26+'4. Közösségi Ház'!C26+'3. Óvoda'!C26</f>
        <v>14607</v>
      </c>
      <c r="D26" s="115">
        <f>'2.kiadások önk'!D26+'2. Polgármesteri Hivatal'!D26+'4. Közösségi Ház'!D26+'3. Óvoda'!D26</f>
        <v>16201</v>
      </c>
      <c r="E26" s="115">
        <f>'2.kiadások önk'!E26+'2. Polgármesteri Hivatal'!E26+'4. Közösségi Ház'!E26+'3. Óvoda'!E26</f>
        <v>16182</v>
      </c>
      <c r="F26" s="115">
        <f>'2.kiadások önk'!F26+'2. Polgármesteri Hivatal'!F26+'4. Közösségi Ház'!F26+'3. Óvoda'!F26</f>
        <v>0</v>
      </c>
      <c r="G26" s="115">
        <f>'2.kiadások önk'!G26+'2. Polgármesteri Hivatal'!G26+'4. Közösségi Ház'!G26+'3. Óvoda'!G26</f>
        <v>0</v>
      </c>
      <c r="H26" s="115">
        <f>'2.kiadások önk'!H26+'2. Polgármesteri Hivatal'!H26+'4. Közösségi Ház'!H26+'3. Óvoda'!H26</f>
        <v>0</v>
      </c>
      <c r="I26" s="115">
        <f>'2.kiadások önk'!I26+'2. Polgármesteri Hivatal'!I26+'4. Közösségi Ház'!I26+'3. Óvoda'!I26</f>
        <v>0</v>
      </c>
      <c r="J26" s="115">
        <f>'2.kiadások önk'!J26+'2. Polgármesteri Hivatal'!J26+'4. Közösségi Ház'!J26+'3. Óvoda'!J26</f>
        <v>0</v>
      </c>
      <c r="K26" s="115">
        <f>'2.kiadások önk'!K26+'2. Polgármesteri Hivatal'!K26+'4. Közösségi Ház'!K26+'3. Óvoda'!K26</f>
        <v>0</v>
      </c>
      <c r="L26" s="115">
        <f>'2.kiadások önk'!L26+'2. Polgármesteri Hivatal'!L26+'4. Közösségi Ház'!L26+'3. Óvoda'!L26</f>
        <v>14607</v>
      </c>
      <c r="M26" s="115">
        <f>'2.kiadások önk'!M26+'2. Polgármesteri Hivatal'!M26+'4. Közösségi Ház'!M26+'3. Óvoda'!M26</f>
        <v>16201</v>
      </c>
      <c r="N26" s="115">
        <f>'2.kiadások önk'!N26+'2. Polgármesteri Hivatal'!N26+'4. Közösségi Ház'!N26+'3. Óvoda'!N26</f>
        <v>16182</v>
      </c>
    </row>
    <row r="27" spans="1:14" x14ac:dyDescent="0.25">
      <c r="A27" s="5" t="s">
        <v>252</v>
      </c>
      <c r="B27" s="29" t="s">
        <v>253</v>
      </c>
      <c r="C27" s="28">
        <f>'2.kiadások önk'!C27+'2. Polgármesteri Hivatal'!C27+'4. Közösségi Ház'!C27+'3. Óvoda'!C27</f>
        <v>724</v>
      </c>
      <c r="D27" s="28">
        <f>'2.kiadások önk'!D27+'2. Polgármesteri Hivatal'!D27+'4. Közösségi Ház'!D27+'3. Óvoda'!D27</f>
        <v>346</v>
      </c>
      <c r="E27" s="28">
        <f>'2.kiadások önk'!E27+'2. Polgármesteri Hivatal'!E27+'4. Közösségi Ház'!E27+'3. Óvoda'!E27</f>
        <v>203</v>
      </c>
      <c r="F27" s="28">
        <f>'2.kiadások önk'!F27+'2. Polgármesteri Hivatal'!F27+'4. Közösségi Ház'!F27+'3. Óvoda'!F27</f>
        <v>0</v>
      </c>
      <c r="G27" s="28">
        <f>'2.kiadások önk'!G27+'2. Polgármesteri Hivatal'!G27+'4. Közösségi Ház'!G27+'3. Óvoda'!G27</f>
        <v>0</v>
      </c>
      <c r="H27" s="28">
        <f>'2.kiadások önk'!H27+'2. Polgármesteri Hivatal'!H27+'4. Közösségi Ház'!H27+'3. Óvoda'!H27</f>
        <v>0</v>
      </c>
      <c r="I27" s="28">
        <f>'2.kiadások önk'!I27+'2. Polgármesteri Hivatal'!I27+'4. Közösségi Ház'!I27+'3. Óvoda'!I27</f>
        <v>0</v>
      </c>
      <c r="J27" s="28">
        <f>'2.kiadások önk'!J27+'2. Polgármesteri Hivatal'!J27+'4. Közösségi Ház'!J27+'3. Óvoda'!J27</f>
        <v>0</v>
      </c>
      <c r="K27" s="28">
        <f>'2.kiadások önk'!K27+'2. Polgármesteri Hivatal'!K27+'4. Közösségi Ház'!K27+'3. Óvoda'!K27</f>
        <v>0</v>
      </c>
      <c r="L27" s="28">
        <f>'2.kiadások önk'!L27+'2. Polgármesteri Hivatal'!L27+'4. Közösségi Ház'!L27+'3. Óvoda'!L27</f>
        <v>724</v>
      </c>
      <c r="M27" s="28">
        <f>'2.kiadások önk'!M27+'2. Polgármesteri Hivatal'!M27+'4. Közösségi Ház'!M27+'3. Óvoda'!M27</f>
        <v>346</v>
      </c>
      <c r="N27" s="28">
        <f>'2.kiadások önk'!N27+'2. Polgármesteri Hivatal'!N27+'4. Közösségi Ház'!N27+'3. Óvoda'!N27</f>
        <v>203</v>
      </c>
    </row>
    <row r="28" spans="1:14" x14ac:dyDescent="0.25">
      <c r="A28" s="5" t="s">
        <v>254</v>
      </c>
      <c r="B28" s="29" t="s">
        <v>255</v>
      </c>
      <c r="C28" s="28">
        <f>'2.kiadások önk'!C28+'2. Polgármesteri Hivatal'!C28+'4. Közösségi Ház'!C28+'3. Óvoda'!C28</f>
        <v>4777</v>
      </c>
      <c r="D28" s="28">
        <f>'2.kiadások önk'!D28+'2. Polgármesteri Hivatal'!D28+'4. Közösségi Ház'!D28+'3. Óvoda'!D28</f>
        <v>10727</v>
      </c>
      <c r="E28" s="28">
        <f>'2.kiadások önk'!E28+'2. Polgármesteri Hivatal'!E28+'4. Közösségi Ház'!E28+'3. Óvoda'!E28</f>
        <v>9848</v>
      </c>
      <c r="F28" s="28">
        <f>'2.kiadások önk'!F28+'2. Polgármesteri Hivatal'!F28+'4. Közösségi Ház'!F28+'3. Óvoda'!F28</f>
        <v>0</v>
      </c>
      <c r="G28" s="28">
        <f>'2.kiadások önk'!G28+'2. Polgármesteri Hivatal'!G28+'4. Közösségi Ház'!G28+'3. Óvoda'!G28</f>
        <v>0</v>
      </c>
      <c r="H28" s="28">
        <f>'2.kiadások önk'!H28+'2. Polgármesteri Hivatal'!H28+'4. Közösségi Ház'!H28+'3. Óvoda'!H28</f>
        <v>0</v>
      </c>
      <c r="I28" s="28">
        <f>'2.kiadások önk'!I28+'2. Polgármesteri Hivatal'!I28+'4. Közösségi Ház'!I28+'3. Óvoda'!I28</f>
        <v>0</v>
      </c>
      <c r="J28" s="28">
        <f>'2.kiadások önk'!J28+'2. Polgármesteri Hivatal'!J28+'4. Közösségi Ház'!J28+'3. Óvoda'!J28</f>
        <v>0</v>
      </c>
      <c r="K28" s="28">
        <f>'2.kiadások önk'!K28+'2. Polgármesteri Hivatal'!K28+'4. Közösségi Ház'!K28+'3. Óvoda'!K28</f>
        <v>0</v>
      </c>
      <c r="L28" s="28">
        <f>'2.kiadások önk'!L28+'2. Polgármesteri Hivatal'!L28+'4. Közösségi Ház'!L28+'3. Óvoda'!L28</f>
        <v>4777</v>
      </c>
      <c r="M28" s="28">
        <f>'2.kiadások önk'!M28+'2. Polgármesteri Hivatal'!M28+'4. Közösségi Ház'!M28+'3. Óvoda'!M28</f>
        <v>10727</v>
      </c>
      <c r="N28" s="28">
        <f>'2.kiadások önk'!N28+'2. Polgármesteri Hivatal'!N28+'4. Közösségi Ház'!N28+'3. Óvoda'!N28</f>
        <v>9848</v>
      </c>
    </row>
    <row r="29" spans="1:14" x14ac:dyDescent="0.25">
      <c r="A29" s="5" t="s">
        <v>256</v>
      </c>
      <c r="B29" s="29" t="s">
        <v>257</v>
      </c>
      <c r="C29" s="28">
        <f>'2.kiadások önk'!C29+'2. Polgármesteri Hivatal'!C29+'4. Közösségi Ház'!C29+'3. Óvoda'!C29</f>
        <v>0</v>
      </c>
      <c r="D29" s="28">
        <f>'2.kiadások önk'!D29+'2. Polgármesteri Hivatal'!D29+'4. Közösségi Ház'!D29+'3. Óvoda'!D29</f>
        <v>0</v>
      </c>
      <c r="E29" s="28">
        <f>'2.kiadások önk'!E29+'2. Polgármesteri Hivatal'!E29+'4. Közösségi Ház'!E29+'3. Óvoda'!E29</f>
        <v>0</v>
      </c>
      <c r="F29" s="28">
        <f>'2.kiadások önk'!F29+'2. Polgármesteri Hivatal'!F29+'4. Közösségi Ház'!F29+'3. Óvoda'!F29</f>
        <v>0</v>
      </c>
      <c r="G29" s="28">
        <f>'2.kiadások önk'!G29+'2. Polgármesteri Hivatal'!G29+'4. Közösségi Ház'!G29+'3. Óvoda'!G29</f>
        <v>0</v>
      </c>
      <c r="H29" s="28">
        <f>'2.kiadások önk'!H29+'2. Polgármesteri Hivatal'!H29+'4. Közösségi Ház'!H29+'3. Óvoda'!H29</f>
        <v>0</v>
      </c>
      <c r="I29" s="28">
        <f>'2.kiadások önk'!I29+'2. Polgármesteri Hivatal'!I29+'4. Közösségi Ház'!I29+'3. Óvoda'!I29</f>
        <v>0</v>
      </c>
      <c r="J29" s="28">
        <f>'2.kiadások önk'!J29+'2. Polgármesteri Hivatal'!J29+'4. Közösségi Ház'!J29+'3. Óvoda'!J29</f>
        <v>0</v>
      </c>
      <c r="K29" s="28">
        <f>'2.kiadások önk'!K29+'2. Polgármesteri Hivatal'!K29+'4. Közösségi Ház'!K29+'3. Óvoda'!K29</f>
        <v>0</v>
      </c>
      <c r="L29" s="28">
        <f>'2.kiadások önk'!L29+'2. Polgármesteri Hivatal'!L29+'4. Közösségi Ház'!L29+'3. Óvoda'!L29</f>
        <v>0</v>
      </c>
      <c r="M29" s="28">
        <f>'2.kiadások önk'!M29+'2. Polgármesteri Hivatal'!M29+'4. Közösségi Ház'!M29+'3. Óvoda'!M29</f>
        <v>0</v>
      </c>
      <c r="N29" s="28">
        <f>'2.kiadások önk'!N29+'2. Polgármesteri Hivatal'!N29+'4. Közösségi Ház'!N29+'3. Óvoda'!N29</f>
        <v>0</v>
      </c>
    </row>
    <row r="30" spans="1:14" x14ac:dyDescent="0.25">
      <c r="A30" s="7" t="s">
        <v>510</v>
      </c>
      <c r="B30" s="32" t="s">
        <v>258</v>
      </c>
      <c r="C30" s="32">
        <f>SUM(C27:C29)</f>
        <v>5501</v>
      </c>
      <c r="D30" s="32">
        <f t="shared" ref="D30:N30" si="3">SUM(D27:D29)</f>
        <v>11073</v>
      </c>
      <c r="E30" s="32">
        <f t="shared" si="3"/>
        <v>10051</v>
      </c>
      <c r="F30" s="32">
        <f t="shared" si="3"/>
        <v>0</v>
      </c>
      <c r="G30" s="32">
        <f t="shared" si="3"/>
        <v>0</v>
      </c>
      <c r="H30" s="32">
        <f t="shared" si="3"/>
        <v>0</v>
      </c>
      <c r="I30" s="32">
        <f t="shared" si="3"/>
        <v>0</v>
      </c>
      <c r="J30" s="32">
        <f t="shared" si="3"/>
        <v>0</v>
      </c>
      <c r="K30" s="32">
        <f t="shared" si="3"/>
        <v>0</v>
      </c>
      <c r="L30" s="32">
        <f t="shared" si="3"/>
        <v>5501</v>
      </c>
      <c r="M30" s="32">
        <f t="shared" si="3"/>
        <v>11073</v>
      </c>
      <c r="N30" s="32">
        <f t="shared" si="3"/>
        <v>10051</v>
      </c>
    </row>
    <row r="31" spans="1:14" x14ac:dyDescent="0.25">
      <c r="A31" s="5" t="s">
        <v>259</v>
      </c>
      <c r="B31" s="29" t="s">
        <v>260</v>
      </c>
      <c r="C31" s="28">
        <f>'2.kiadások önk'!C31+'2. Polgármesteri Hivatal'!C31+'4. Közösségi Ház'!C31+'3. Óvoda'!C31</f>
        <v>286</v>
      </c>
      <c r="D31" s="28">
        <f>'2.kiadások önk'!D31+'2. Polgármesteri Hivatal'!D31+'4. Közösségi Ház'!D31+'3. Óvoda'!D31</f>
        <v>696</v>
      </c>
      <c r="E31" s="28">
        <f>'2.kiadások önk'!E31+'2. Polgármesteri Hivatal'!E31+'4. Közösségi Ház'!E31+'3. Óvoda'!E31</f>
        <v>582</v>
      </c>
      <c r="F31" s="28">
        <f>'2.kiadások önk'!F31+'2. Polgármesteri Hivatal'!F31+'4. Közösségi Ház'!F31+'3. Óvoda'!F31</f>
        <v>0</v>
      </c>
      <c r="G31" s="28">
        <f>'2.kiadások önk'!G31+'2. Polgármesteri Hivatal'!G31+'4. Közösségi Ház'!G31+'3. Óvoda'!G31</f>
        <v>0</v>
      </c>
      <c r="H31" s="28">
        <f>'2.kiadások önk'!H31+'2. Polgármesteri Hivatal'!H31+'4. Közösségi Ház'!H31+'3. Óvoda'!H31</f>
        <v>0</v>
      </c>
      <c r="I31" s="28">
        <f>'2.kiadások önk'!I31+'2. Polgármesteri Hivatal'!I31+'4. Közösségi Ház'!I31+'3. Óvoda'!I31</f>
        <v>0</v>
      </c>
      <c r="J31" s="28">
        <f>'2.kiadások önk'!J31+'2. Polgármesteri Hivatal'!J31+'4. Közösségi Ház'!J31+'3. Óvoda'!J31</f>
        <v>0</v>
      </c>
      <c r="K31" s="28">
        <f>'2.kiadások önk'!K31+'2. Polgármesteri Hivatal'!K31+'4. Közösségi Ház'!K31+'3. Óvoda'!K31</f>
        <v>0</v>
      </c>
      <c r="L31" s="28">
        <f>'2.kiadások önk'!L31+'2. Polgármesteri Hivatal'!L31+'4. Közösségi Ház'!L31+'3. Óvoda'!L31</f>
        <v>286</v>
      </c>
      <c r="M31" s="28">
        <f>'2.kiadások önk'!M31+'2. Polgármesteri Hivatal'!M31+'4. Közösségi Ház'!M31+'3. Óvoda'!M31</f>
        <v>696</v>
      </c>
      <c r="N31" s="28">
        <f>'2.kiadások önk'!N31+'2. Polgármesteri Hivatal'!N31+'4. Közösségi Ház'!N31+'3. Óvoda'!N31</f>
        <v>582</v>
      </c>
    </row>
    <row r="32" spans="1:14" x14ac:dyDescent="0.25">
      <c r="A32" s="5" t="s">
        <v>261</v>
      </c>
      <c r="B32" s="29" t="s">
        <v>262</v>
      </c>
      <c r="C32" s="28">
        <f>'2.kiadások önk'!C32+'2. Polgármesteri Hivatal'!C32+'4. Közösségi Ház'!C32+'3. Óvoda'!C32</f>
        <v>1222</v>
      </c>
      <c r="D32" s="28">
        <f>'2.kiadások önk'!D32+'2. Polgármesteri Hivatal'!D32+'4. Közösségi Ház'!D32+'3. Óvoda'!D32</f>
        <v>1315</v>
      </c>
      <c r="E32" s="28">
        <f>'2.kiadások önk'!E32+'2. Polgármesteri Hivatal'!E32+'4. Közösségi Ház'!E32+'3. Óvoda'!E32</f>
        <v>946</v>
      </c>
      <c r="F32" s="28">
        <f>'2.kiadások önk'!F32+'2. Polgármesteri Hivatal'!F32+'4. Közösségi Ház'!F32+'3. Óvoda'!F32</f>
        <v>0</v>
      </c>
      <c r="G32" s="28">
        <f>'2.kiadások önk'!G32+'2. Polgármesteri Hivatal'!G32+'4. Közösségi Ház'!G32+'3. Óvoda'!G32</f>
        <v>0</v>
      </c>
      <c r="H32" s="28">
        <f>'2.kiadások önk'!H32+'2. Polgármesteri Hivatal'!H32+'4. Közösségi Ház'!H32+'3. Óvoda'!H32</f>
        <v>0</v>
      </c>
      <c r="I32" s="28">
        <f>'2.kiadások önk'!I32+'2. Polgármesteri Hivatal'!I32+'4. Közösségi Ház'!I32+'3. Óvoda'!I32</f>
        <v>0</v>
      </c>
      <c r="J32" s="28">
        <f>'2.kiadások önk'!J32+'2. Polgármesteri Hivatal'!J32+'4. Közösségi Ház'!J32+'3. Óvoda'!J32</f>
        <v>0</v>
      </c>
      <c r="K32" s="28">
        <f>'2.kiadások önk'!K32+'2. Polgármesteri Hivatal'!K32+'4. Közösségi Ház'!K32+'3. Óvoda'!K32</f>
        <v>0</v>
      </c>
      <c r="L32" s="28">
        <f>'2.kiadások önk'!L32+'2. Polgármesteri Hivatal'!L32+'4. Közösségi Ház'!L32+'3. Óvoda'!L32</f>
        <v>1222</v>
      </c>
      <c r="M32" s="28">
        <f>'2.kiadások önk'!M32+'2. Polgármesteri Hivatal'!M32+'4. Közösségi Ház'!M32+'3. Óvoda'!M32</f>
        <v>1315</v>
      </c>
      <c r="N32" s="28">
        <f>'2.kiadások önk'!N32+'2. Polgármesteri Hivatal'!N32+'4. Közösségi Ház'!N32+'3. Óvoda'!N32</f>
        <v>946</v>
      </c>
    </row>
    <row r="33" spans="1:14" ht="15" customHeight="1" x14ac:dyDescent="0.25">
      <c r="A33" s="7" t="s">
        <v>595</v>
      </c>
      <c r="B33" s="32" t="s">
        <v>263</v>
      </c>
      <c r="C33" s="32">
        <f>SUM(C31:C32)</f>
        <v>1508</v>
      </c>
      <c r="D33" s="32">
        <f t="shared" ref="D33:N33" si="4">SUM(D31:D32)</f>
        <v>2011</v>
      </c>
      <c r="E33" s="32">
        <f t="shared" si="4"/>
        <v>1528</v>
      </c>
      <c r="F33" s="32">
        <f t="shared" si="4"/>
        <v>0</v>
      </c>
      <c r="G33" s="32">
        <f t="shared" si="4"/>
        <v>0</v>
      </c>
      <c r="H33" s="32">
        <f t="shared" si="4"/>
        <v>0</v>
      </c>
      <c r="I33" s="32">
        <f t="shared" si="4"/>
        <v>0</v>
      </c>
      <c r="J33" s="32">
        <f t="shared" si="4"/>
        <v>0</v>
      </c>
      <c r="K33" s="32">
        <f t="shared" si="4"/>
        <v>0</v>
      </c>
      <c r="L33" s="32">
        <f t="shared" si="4"/>
        <v>1508</v>
      </c>
      <c r="M33" s="32">
        <f t="shared" si="4"/>
        <v>2011</v>
      </c>
      <c r="N33" s="32">
        <f t="shared" si="4"/>
        <v>1528</v>
      </c>
    </row>
    <row r="34" spans="1:14" x14ac:dyDescent="0.25">
      <c r="A34" s="5" t="s">
        <v>264</v>
      </c>
      <c r="B34" s="29" t="s">
        <v>265</v>
      </c>
      <c r="C34" s="28">
        <f>'2.kiadások önk'!C34+'2. Polgármesteri Hivatal'!C34+'4. Közösségi Ház'!C34+'3. Óvoda'!C34</f>
        <v>9349</v>
      </c>
      <c r="D34" s="28">
        <f>'2.kiadások önk'!D34+'2. Polgármesteri Hivatal'!D34+'4. Közösségi Ház'!D34+'3. Óvoda'!D34</f>
        <v>12937</v>
      </c>
      <c r="E34" s="28">
        <f>'2.kiadások önk'!E34+'2. Polgármesteri Hivatal'!E34+'4. Közösségi Ház'!E34+'3. Óvoda'!E34</f>
        <v>12004</v>
      </c>
      <c r="F34" s="28">
        <f>'2.kiadások önk'!F34+'2. Polgármesteri Hivatal'!F34+'4. Közösségi Ház'!F34+'3. Óvoda'!F34</f>
        <v>0</v>
      </c>
      <c r="G34" s="28">
        <f>'2.kiadások önk'!G34+'2. Polgármesteri Hivatal'!G34+'4. Közösségi Ház'!G34+'3. Óvoda'!G34</f>
        <v>0</v>
      </c>
      <c r="H34" s="28">
        <f>'2.kiadások önk'!H34+'2. Polgármesteri Hivatal'!H34+'4. Közösségi Ház'!H34+'3. Óvoda'!H34</f>
        <v>0</v>
      </c>
      <c r="I34" s="28">
        <f>'2.kiadások önk'!I34+'2. Polgármesteri Hivatal'!I34+'4. Közösségi Ház'!I34+'3. Óvoda'!I34</f>
        <v>0</v>
      </c>
      <c r="J34" s="28">
        <f>'2.kiadások önk'!J34+'2. Polgármesteri Hivatal'!J34+'4. Közösségi Ház'!J34+'3. Óvoda'!J34</f>
        <v>0</v>
      </c>
      <c r="K34" s="28">
        <f>'2.kiadások önk'!K34+'2. Polgármesteri Hivatal'!K34+'4. Közösségi Ház'!K34+'3. Óvoda'!K34</f>
        <v>0</v>
      </c>
      <c r="L34" s="28">
        <f>'2.kiadások önk'!L34+'2. Polgármesteri Hivatal'!L34+'4. Közösségi Ház'!L34+'3. Óvoda'!L34</f>
        <v>9349</v>
      </c>
      <c r="M34" s="28">
        <f>'2.kiadások önk'!M34+'2. Polgármesteri Hivatal'!M34+'4. Közösségi Ház'!M34+'3. Óvoda'!M34</f>
        <v>12937</v>
      </c>
      <c r="N34" s="28">
        <f>'2.kiadások önk'!N34+'2. Polgármesteri Hivatal'!N34+'4. Közösségi Ház'!N34+'3. Óvoda'!N34</f>
        <v>12004</v>
      </c>
    </row>
    <row r="35" spans="1:14" x14ac:dyDescent="0.25">
      <c r="A35" s="5" t="s">
        <v>266</v>
      </c>
      <c r="B35" s="29" t="s">
        <v>267</v>
      </c>
      <c r="C35" s="28">
        <f>'2.kiadások önk'!C35+'2. Polgármesteri Hivatal'!C35+'4. Közösségi Ház'!C35+'3. Óvoda'!C35</f>
        <v>9678</v>
      </c>
      <c r="D35" s="28">
        <f>'2.kiadások önk'!D35+'2. Polgármesteri Hivatal'!D35+'4. Közösségi Ház'!D35+'3. Óvoda'!D35</f>
        <v>7906</v>
      </c>
      <c r="E35" s="28">
        <f>'2.kiadások önk'!E35+'2. Polgármesteri Hivatal'!E35+'4. Közösségi Ház'!E35+'3. Óvoda'!E35</f>
        <v>7867</v>
      </c>
      <c r="F35" s="28">
        <f>'2.kiadások önk'!F35+'2. Polgármesteri Hivatal'!F35+'4. Közösségi Ház'!F35+'3. Óvoda'!F35</f>
        <v>0</v>
      </c>
      <c r="G35" s="28">
        <f>'2.kiadások önk'!G35+'2. Polgármesteri Hivatal'!G35+'4. Közösségi Ház'!G35+'3. Óvoda'!G35</f>
        <v>0</v>
      </c>
      <c r="H35" s="28">
        <f>'2.kiadások önk'!H35+'2. Polgármesteri Hivatal'!H35+'4. Közösségi Ház'!H35+'3. Óvoda'!H35</f>
        <v>0</v>
      </c>
      <c r="I35" s="28">
        <f>'2.kiadások önk'!I35+'2. Polgármesteri Hivatal'!I35+'4. Közösségi Ház'!I35+'3. Óvoda'!I35</f>
        <v>0</v>
      </c>
      <c r="J35" s="28">
        <f>'2.kiadások önk'!J35+'2. Polgármesteri Hivatal'!J35+'4. Közösségi Ház'!J35+'3. Óvoda'!J35</f>
        <v>0</v>
      </c>
      <c r="K35" s="28">
        <f>'2.kiadások önk'!K35+'2. Polgármesteri Hivatal'!K35+'4. Közösségi Ház'!K35+'3. Óvoda'!K35</f>
        <v>0</v>
      </c>
      <c r="L35" s="28">
        <f>'2.kiadások önk'!L35+'2. Polgármesteri Hivatal'!L35+'4. Közösségi Ház'!L35+'3. Óvoda'!L35</f>
        <v>9678</v>
      </c>
      <c r="M35" s="28">
        <f>'2.kiadások önk'!M35+'2. Polgármesteri Hivatal'!M35+'4. Közösségi Ház'!M35+'3. Óvoda'!M35</f>
        <v>7906</v>
      </c>
      <c r="N35" s="28">
        <f>'2.kiadások önk'!N35+'2. Polgármesteri Hivatal'!N35+'4. Közösségi Ház'!N35+'3. Óvoda'!N35</f>
        <v>7867</v>
      </c>
    </row>
    <row r="36" spans="1:14" x14ac:dyDescent="0.25">
      <c r="A36" s="5" t="s">
        <v>566</v>
      </c>
      <c r="B36" s="29" t="s">
        <v>268</v>
      </c>
      <c r="C36" s="28">
        <f>'2.kiadások önk'!C36+'2. Polgármesteri Hivatal'!C36+'4. Közösségi Ház'!C36+'3. Óvoda'!C36</f>
        <v>0</v>
      </c>
      <c r="D36" s="28">
        <f>'2.kiadások önk'!D36+'2. Polgármesteri Hivatal'!D36+'4. Közösségi Ház'!D36+'3. Óvoda'!D36</f>
        <v>0</v>
      </c>
      <c r="E36" s="28">
        <f>'2.kiadások önk'!E36+'2. Polgármesteri Hivatal'!E36+'4. Közösségi Ház'!E36+'3. Óvoda'!E36</f>
        <v>0</v>
      </c>
      <c r="F36" s="28">
        <f>'2.kiadások önk'!F36+'2. Polgármesteri Hivatal'!F36+'4. Közösségi Ház'!F36+'3. Óvoda'!F36</f>
        <v>0</v>
      </c>
      <c r="G36" s="28">
        <f>'2.kiadások önk'!G36+'2. Polgármesteri Hivatal'!G36+'4. Közösségi Ház'!G36+'3. Óvoda'!G36</f>
        <v>0</v>
      </c>
      <c r="H36" s="28">
        <f>'2.kiadások önk'!H36+'2. Polgármesteri Hivatal'!H36+'4. Közösségi Ház'!H36+'3. Óvoda'!H36</f>
        <v>0</v>
      </c>
      <c r="I36" s="28">
        <f>'2.kiadások önk'!I36+'2. Polgármesteri Hivatal'!I36+'4. Közösségi Ház'!I36+'3. Óvoda'!I36</f>
        <v>0</v>
      </c>
      <c r="J36" s="28">
        <f>'2.kiadások önk'!J36+'2. Polgármesteri Hivatal'!J36+'4. Közösségi Ház'!J36+'3. Óvoda'!J36</f>
        <v>0</v>
      </c>
      <c r="K36" s="28">
        <f>'2.kiadások önk'!K36+'2. Polgármesteri Hivatal'!K36+'4. Közösségi Ház'!K36+'3. Óvoda'!K36</f>
        <v>0</v>
      </c>
      <c r="L36" s="28">
        <f>'2.kiadások önk'!L36+'2. Polgármesteri Hivatal'!L36+'4. Közösségi Ház'!L36+'3. Óvoda'!L36</f>
        <v>0</v>
      </c>
      <c r="M36" s="28">
        <f>'2.kiadások önk'!M36+'2. Polgármesteri Hivatal'!M36+'4. Közösségi Ház'!M36+'3. Óvoda'!M36</f>
        <v>0</v>
      </c>
      <c r="N36" s="28">
        <f>'2.kiadások önk'!N36+'2. Polgármesteri Hivatal'!N36+'4. Közösségi Ház'!N36+'3. Óvoda'!N36</f>
        <v>0</v>
      </c>
    </row>
    <row r="37" spans="1:14" x14ac:dyDescent="0.25">
      <c r="A37" s="5" t="s">
        <v>269</v>
      </c>
      <c r="B37" s="29" t="s">
        <v>270</v>
      </c>
      <c r="C37" s="28">
        <f>'2.kiadások önk'!C37+'2. Polgármesteri Hivatal'!C37+'4. Közösségi Ház'!C37+'3. Óvoda'!C37</f>
        <v>2593</v>
      </c>
      <c r="D37" s="28">
        <f>'2.kiadások önk'!D37+'2. Polgármesteri Hivatal'!D37+'4. Közösségi Ház'!D37+'3. Óvoda'!D37</f>
        <v>6543</v>
      </c>
      <c r="E37" s="28">
        <f>'2.kiadások önk'!E37+'2. Polgármesteri Hivatal'!E37+'4. Közösségi Ház'!E37+'3. Óvoda'!E37</f>
        <v>6443</v>
      </c>
      <c r="F37" s="28">
        <f>'2.kiadások önk'!F37+'2. Polgármesteri Hivatal'!F37+'4. Közösségi Ház'!F37+'3. Óvoda'!F37</f>
        <v>0</v>
      </c>
      <c r="G37" s="28">
        <f>'2.kiadások önk'!G37+'2. Polgármesteri Hivatal'!G37+'4. Közösségi Ház'!G37+'3. Óvoda'!G37</f>
        <v>0</v>
      </c>
      <c r="H37" s="28">
        <f>'2.kiadások önk'!H37+'2. Polgármesteri Hivatal'!H37+'4. Közösségi Ház'!H37+'3. Óvoda'!H37</f>
        <v>0</v>
      </c>
      <c r="I37" s="28">
        <f>'2.kiadások önk'!I37+'2. Polgármesteri Hivatal'!I37+'4. Közösségi Ház'!I37+'3. Óvoda'!I37</f>
        <v>0</v>
      </c>
      <c r="J37" s="28">
        <f>'2.kiadások önk'!J37+'2. Polgármesteri Hivatal'!J37+'4. Közösségi Ház'!J37+'3. Óvoda'!J37</f>
        <v>0</v>
      </c>
      <c r="K37" s="28">
        <f>'2.kiadások önk'!K37+'2. Polgármesteri Hivatal'!K37+'4. Közösségi Ház'!K37+'3. Óvoda'!K37</f>
        <v>0</v>
      </c>
      <c r="L37" s="28">
        <f>'2.kiadások önk'!L37+'2. Polgármesteri Hivatal'!L37+'4. Közösségi Ház'!L37+'3. Óvoda'!L37</f>
        <v>2593</v>
      </c>
      <c r="M37" s="28">
        <f>'2.kiadások önk'!M37+'2. Polgármesteri Hivatal'!M37+'4. Közösségi Ház'!M37+'3. Óvoda'!M37</f>
        <v>6543</v>
      </c>
      <c r="N37" s="28">
        <f>'2.kiadások önk'!N37+'2. Polgármesteri Hivatal'!N37+'4. Közösségi Ház'!N37+'3. Óvoda'!N37</f>
        <v>6443</v>
      </c>
    </row>
    <row r="38" spans="1:14" x14ac:dyDescent="0.25">
      <c r="A38" s="10" t="s">
        <v>567</v>
      </c>
      <c r="B38" s="29" t="s">
        <v>271</v>
      </c>
      <c r="C38" s="28">
        <f>'2.kiadások önk'!C38+'2. Polgármesteri Hivatal'!C38+'4. Közösségi Ház'!C38+'3. Óvoda'!C38</f>
        <v>0</v>
      </c>
      <c r="D38" s="28">
        <f>'2.kiadások önk'!D38+'2. Polgármesteri Hivatal'!D38+'4. Közösségi Ház'!D38+'3. Óvoda'!D38</f>
        <v>0</v>
      </c>
      <c r="E38" s="28">
        <f>'2.kiadások önk'!E38+'2. Polgármesteri Hivatal'!E38+'4. Közösségi Ház'!E38+'3. Óvoda'!E38</f>
        <v>0</v>
      </c>
      <c r="F38" s="28">
        <f>'2.kiadások önk'!F38+'2. Polgármesteri Hivatal'!F38+'4. Közösségi Ház'!F38+'3. Óvoda'!F38</f>
        <v>0</v>
      </c>
      <c r="G38" s="28">
        <f>'2.kiadások önk'!G38+'2. Polgármesteri Hivatal'!G38+'4. Közösségi Ház'!G38+'3. Óvoda'!G38</f>
        <v>0</v>
      </c>
      <c r="H38" s="28">
        <f>'2.kiadások önk'!H38+'2. Polgármesteri Hivatal'!H38+'4. Közösségi Ház'!H38+'3. Óvoda'!H38</f>
        <v>0</v>
      </c>
      <c r="I38" s="28">
        <f>'2.kiadások önk'!I38+'2. Polgármesteri Hivatal'!I38+'4. Közösségi Ház'!I38+'3. Óvoda'!I38</f>
        <v>0</v>
      </c>
      <c r="J38" s="28">
        <f>'2.kiadások önk'!J38+'2. Polgármesteri Hivatal'!J38+'4. Közösségi Ház'!J38+'3. Óvoda'!J38</f>
        <v>0</v>
      </c>
      <c r="K38" s="28">
        <f>'2.kiadások önk'!K38+'2. Polgármesteri Hivatal'!K38+'4. Közösségi Ház'!K38+'3. Óvoda'!K38</f>
        <v>0</v>
      </c>
      <c r="L38" s="28">
        <f>'2.kiadások önk'!L38+'2. Polgármesteri Hivatal'!L38+'4. Közösségi Ház'!L38+'3. Óvoda'!L38</f>
        <v>0</v>
      </c>
      <c r="M38" s="28">
        <f>'2.kiadások önk'!M38+'2. Polgármesteri Hivatal'!M38+'4. Közösségi Ház'!M38+'3. Óvoda'!M38</f>
        <v>0</v>
      </c>
      <c r="N38" s="28">
        <f>'2.kiadások önk'!N38+'2. Polgármesteri Hivatal'!N38+'4. Közösségi Ház'!N38+'3. Óvoda'!N38</f>
        <v>0</v>
      </c>
    </row>
    <row r="39" spans="1:14" x14ac:dyDescent="0.25">
      <c r="A39" s="6" t="s">
        <v>272</v>
      </c>
      <c r="B39" s="29" t="s">
        <v>273</v>
      </c>
      <c r="C39" s="28">
        <f>'2.kiadások önk'!C39+'2. Polgármesteri Hivatal'!C39+'4. Közösségi Ház'!C39+'3. Óvoda'!C39</f>
        <v>0</v>
      </c>
      <c r="D39" s="28">
        <f>'2.kiadások önk'!D39+'2. Polgármesteri Hivatal'!D39+'4. Közösségi Ház'!D39+'3. Óvoda'!D39</f>
        <v>0</v>
      </c>
      <c r="E39" s="28">
        <f>'2.kiadások önk'!E39+'2. Polgármesteri Hivatal'!E39+'4. Közösségi Ház'!E39+'3. Óvoda'!E39</f>
        <v>0</v>
      </c>
      <c r="F39" s="28">
        <f>'2.kiadások önk'!F39+'2. Polgármesteri Hivatal'!F39+'4. Közösségi Ház'!F39+'3. Óvoda'!F39</f>
        <v>0</v>
      </c>
      <c r="G39" s="28">
        <f>'2.kiadások önk'!G39+'2. Polgármesteri Hivatal'!G39+'4. Közösségi Ház'!G39+'3. Óvoda'!G39</f>
        <v>0</v>
      </c>
      <c r="H39" s="28">
        <f>'2.kiadások önk'!H39+'2. Polgármesteri Hivatal'!H39+'4. Közösségi Ház'!H39+'3. Óvoda'!H39</f>
        <v>0</v>
      </c>
      <c r="I39" s="28">
        <f>'2.kiadások önk'!I39+'2. Polgármesteri Hivatal'!I39+'4. Közösségi Ház'!I39+'3. Óvoda'!I39</f>
        <v>0</v>
      </c>
      <c r="J39" s="28">
        <f>'2.kiadások önk'!J39+'2. Polgármesteri Hivatal'!J39+'4. Közösségi Ház'!J39+'3. Óvoda'!J39</f>
        <v>0</v>
      </c>
      <c r="K39" s="28">
        <f>'2.kiadások önk'!K39+'2. Polgármesteri Hivatal'!K39+'4. Közösségi Ház'!K39+'3. Óvoda'!K39</f>
        <v>0</v>
      </c>
      <c r="L39" s="28">
        <f>'2.kiadások önk'!L39+'2. Polgármesteri Hivatal'!L39+'4. Közösségi Ház'!L39+'3. Óvoda'!L39</f>
        <v>0</v>
      </c>
      <c r="M39" s="28">
        <f>'2.kiadások önk'!M39+'2. Polgármesteri Hivatal'!M39+'4. Közösségi Ház'!M39+'3. Óvoda'!M39</f>
        <v>0</v>
      </c>
      <c r="N39" s="28">
        <f>'2.kiadások önk'!N39+'2. Polgármesteri Hivatal'!N39+'4. Közösségi Ház'!N39+'3. Óvoda'!N39</f>
        <v>0</v>
      </c>
    </row>
    <row r="40" spans="1:14" x14ac:dyDescent="0.25">
      <c r="A40" s="5" t="s">
        <v>568</v>
      </c>
      <c r="B40" s="29" t="s">
        <v>274</v>
      </c>
      <c r="C40" s="28">
        <f>'2.kiadások önk'!C40+'2. Polgármesteri Hivatal'!C40+'4. Közösségi Ház'!C40+'3. Óvoda'!C40</f>
        <v>17293</v>
      </c>
      <c r="D40" s="28">
        <f>'2.kiadások önk'!D40+'2. Polgármesteri Hivatal'!D40+'4. Közösségi Ház'!D40+'3. Óvoda'!D40</f>
        <v>26930</v>
      </c>
      <c r="E40" s="28">
        <f>'2.kiadások önk'!E40+'2. Polgármesteri Hivatal'!E40+'4. Közösségi Ház'!E40+'3. Óvoda'!E40</f>
        <v>24297</v>
      </c>
      <c r="F40" s="28">
        <f>'2.kiadások önk'!F40+'2. Polgármesteri Hivatal'!F40+'4. Közösségi Ház'!F40+'3. Óvoda'!F40</f>
        <v>0</v>
      </c>
      <c r="G40" s="28">
        <f>'2.kiadások önk'!G40+'2. Polgármesteri Hivatal'!G40+'4. Közösségi Ház'!G40+'3. Óvoda'!G40</f>
        <v>0</v>
      </c>
      <c r="H40" s="28">
        <f>'2.kiadások önk'!H40+'2. Polgármesteri Hivatal'!H40+'4. Közösségi Ház'!H40+'3. Óvoda'!H40</f>
        <v>0</v>
      </c>
      <c r="I40" s="28">
        <f>'2.kiadások önk'!I40+'2. Polgármesteri Hivatal'!I40+'4. Közösségi Ház'!I40+'3. Óvoda'!I40</f>
        <v>0</v>
      </c>
      <c r="J40" s="28">
        <f>'2.kiadások önk'!J40+'2. Polgármesteri Hivatal'!J40+'4. Közösségi Ház'!J40+'3. Óvoda'!J40</f>
        <v>0</v>
      </c>
      <c r="K40" s="28">
        <f>'2.kiadások önk'!K40+'2. Polgármesteri Hivatal'!K40+'4. Közösségi Ház'!K40+'3. Óvoda'!K40</f>
        <v>0</v>
      </c>
      <c r="L40" s="28">
        <f>'2.kiadások önk'!L40+'2. Polgármesteri Hivatal'!L40+'4. Közösségi Ház'!L40+'3. Óvoda'!L40</f>
        <v>17293</v>
      </c>
      <c r="M40" s="28">
        <f>'2.kiadások önk'!M40+'2. Polgármesteri Hivatal'!M40+'4. Közösségi Ház'!M40+'3. Óvoda'!M40</f>
        <v>26930</v>
      </c>
      <c r="N40" s="28">
        <f>'2.kiadások önk'!N40+'2. Polgármesteri Hivatal'!N40+'4. Közösségi Ház'!N40+'3. Óvoda'!N40</f>
        <v>24297</v>
      </c>
    </row>
    <row r="41" spans="1:14" x14ac:dyDescent="0.25">
      <c r="A41" s="7" t="s">
        <v>511</v>
      </c>
      <c r="B41" s="32" t="s">
        <v>275</v>
      </c>
      <c r="C41" s="32">
        <f>SUM(C34:C40)</f>
        <v>38913</v>
      </c>
      <c r="D41" s="32">
        <f t="shared" ref="D41:N41" si="5">SUM(D34:D40)</f>
        <v>54316</v>
      </c>
      <c r="E41" s="32">
        <f t="shared" si="5"/>
        <v>50611</v>
      </c>
      <c r="F41" s="32">
        <f t="shared" si="5"/>
        <v>0</v>
      </c>
      <c r="G41" s="32">
        <f t="shared" si="5"/>
        <v>0</v>
      </c>
      <c r="H41" s="32">
        <f t="shared" si="5"/>
        <v>0</v>
      </c>
      <c r="I41" s="32">
        <f t="shared" si="5"/>
        <v>0</v>
      </c>
      <c r="J41" s="32">
        <f t="shared" si="5"/>
        <v>0</v>
      </c>
      <c r="K41" s="32">
        <f t="shared" si="5"/>
        <v>0</v>
      </c>
      <c r="L41" s="32">
        <f t="shared" si="5"/>
        <v>38913</v>
      </c>
      <c r="M41" s="32">
        <f t="shared" si="5"/>
        <v>54316</v>
      </c>
      <c r="N41" s="32">
        <f t="shared" si="5"/>
        <v>50611</v>
      </c>
    </row>
    <row r="42" spans="1:14" x14ac:dyDescent="0.25">
      <c r="A42" s="5" t="s">
        <v>276</v>
      </c>
      <c r="B42" s="29" t="s">
        <v>277</v>
      </c>
      <c r="C42" s="28">
        <f>'2.kiadások önk'!C42+'2. Polgármesteri Hivatal'!C42+'4. Közösségi Ház'!C42+'3. Óvoda'!C42</f>
        <v>313</v>
      </c>
      <c r="D42" s="28">
        <f>'2.kiadások önk'!D42+'2. Polgármesteri Hivatal'!D42+'4. Közösségi Ház'!D42+'3. Óvoda'!D42</f>
        <v>313</v>
      </c>
      <c r="E42" s="28">
        <f>'2.kiadások önk'!E42+'2. Polgármesteri Hivatal'!E42+'4. Közösségi Ház'!E42+'3. Óvoda'!E42</f>
        <v>11</v>
      </c>
      <c r="F42" s="28">
        <f>'2.kiadások önk'!F42+'2. Polgármesteri Hivatal'!F42+'4. Közösségi Ház'!F42+'3. Óvoda'!F42</f>
        <v>0</v>
      </c>
      <c r="G42" s="28">
        <f>'2.kiadások önk'!G42+'2. Polgármesteri Hivatal'!G42+'4. Közösségi Ház'!G42+'3. Óvoda'!G42</f>
        <v>0</v>
      </c>
      <c r="H42" s="28">
        <f>'2.kiadások önk'!H42+'2. Polgármesteri Hivatal'!H42+'4. Közösségi Ház'!H42+'3. Óvoda'!H42</f>
        <v>0</v>
      </c>
      <c r="I42" s="28">
        <f>'2.kiadások önk'!I42+'2. Polgármesteri Hivatal'!I42+'4. Közösségi Ház'!I42+'3. Óvoda'!I42</f>
        <v>0</v>
      </c>
      <c r="J42" s="28">
        <f>'2.kiadások önk'!J42+'2. Polgármesteri Hivatal'!J42+'4. Közösségi Ház'!J42+'3. Óvoda'!J42</f>
        <v>0</v>
      </c>
      <c r="K42" s="28">
        <f>'2.kiadások önk'!K42+'2. Polgármesteri Hivatal'!K42+'4. Közösségi Ház'!K42+'3. Óvoda'!K42</f>
        <v>0</v>
      </c>
      <c r="L42" s="28">
        <f>'2.kiadások önk'!L42+'2. Polgármesteri Hivatal'!L42+'4. Közösségi Ház'!L42+'3. Óvoda'!L42</f>
        <v>313</v>
      </c>
      <c r="M42" s="28">
        <f>'2.kiadások önk'!M42+'2. Polgármesteri Hivatal'!M42+'4. Közösségi Ház'!M42+'3. Óvoda'!M42</f>
        <v>313</v>
      </c>
      <c r="N42" s="28">
        <f>'2.kiadások önk'!N42+'2. Polgármesteri Hivatal'!N42+'4. Közösségi Ház'!N42+'3. Óvoda'!N42</f>
        <v>11</v>
      </c>
    </row>
    <row r="43" spans="1:14" x14ac:dyDescent="0.25">
      <c r="A43" s="5" t="s">
        <v>278</v>
      </c>
      <c r="B43" s="29" t="s">
        <v>279</v>
      </c>
      <c r="C43" s="28">
        <f>'2.kiadások önk'!C43+'2. Polgármesteri Hivatal'!C43+'4. Közösségi Ház'!C43+'3. Óvoda'!C43</f>
        <v>0</v>
      </c>
      <c r="D43" s="28">
        <f>'2.kiadások önk'!D43+'2. Polgármesteri Hivatal'!D43+'4. Közösségi Ház'!D43+'3. Óvoda'!D43</f>
        <v>0</v>
      </c>
      <c r="E43" s="28">
        <f>'2.kiadások önk'!E43+'2. Polgármesteri Hivatal'!E43+'4. Közösségi Ház'!E43+'3. Óvoda'!E43</f>
        <v>0</v>
      </c>
      <c r="F43" s="28">
        <f>'2.kiadások önk'!F43+'2. Polgármesteri Hivatal'!F43+'4. Közösségi Ház'!F43+'3. Óvoda'!F43</f>
        <v>0</v>
      </c>
      <c r="G43" s="28">
        <f>'2.kiadások önk'!G43+'2. Polgármesteri Hivatal'!G43+'4. Közösségi Ház'!G43+'3. Óvoda'!G43</f>
        <v>0</v>
      </c>
      <c r="H43" s="28">
        <f>'2.kiadások önk'!H43+'2. Polgármesteri Hivatal'!H43+'4. Közösségi Ház'!H43+'3. Óvoda'!H43</f>
        <v>0</v>
      </c>
      <c r="I43" s="28">
        <f>'2.kiadások önk'!I43+'2. Polgármesteri Hivatal'!I43+'4. Közösségi Ház'!I43+'3. Óvoda'!I43</f>
        <v>0</v>
      </c>
      <c r="J43" s="28">
        <f>'2.kiadások önk'!J43+'2. Polgármesteri Hivatal'!J43+'4. Közösségi Ház'!J43+'3. Óvoda'!J43</f>
        <v>0</v>
      </c>
      <c r="K43" s="28">
        <f>'2.kiadások önk'!K43+'2. Polgármesteri Hivatal'!K43+'4. Közösségi Ház'!K43+'3. Óvoda'!K43</f>
        <v>0</v>
      </c>
      <c r="L43" s="28">
        <f>'2.kiadások önk'!L43+'2. Polgármesteri Hivatal'!L43+'4. Közösségi Ház'!L43+'3. Óvoda'!L43</f>
        <v>0</v>
      </c>
      <c r="M43" s="28">
        <f>'2.kiadások önk'!M43+'2. Polgármesteri Hivatal'!M43+'4. Közösségi Ház'!M43+'3. Óvoda'!M43</f>
        <v>0</v>
      </c>
      <c r="N43" s="28">
        <f>'2.kiadások önk'!N43+'2. Polgármesteri Hivatal'!N43+'4. Közösségi Ház'!N43+'3. Óvoda'!N43</f>
        <v>0</v>
      </c>
    </row>
    <row r="44" spans="1:14" x14ac:dyDescent="0.25">
      <c r="A44" s="7" t="s">
        <v>512</v>
      </c>
      <c r="B44" s="32" t="s">
        <v>280</v>
      </c>
      <c r="C44" s="32">
        <f>SUM(C42:C43)</f>
        <v>313</v>
      </c>
      <c r="D44" s="32">
        <f t="shared" ref="D44:N44" si="6">SUM(D42:D43)</f>
        <v>313</v>
      </c>
      <c r="E44" s="32">
        <f t="shared" si="6"/>
        <v>11</v>
      </c>
      <c r="F44" s="32">
        <f t="shared" si="6"/>
        <v>0</v>
      </c>
      <c r="G44" s="32">
        <f t="shared" si="6"/>
        <v>0</v>
      </c>
      <c r="H44" s="32">
        <f t="shared" si="6"/>
        <v>0</v>
      </c>
      <c r="I44" s="32">
        <f t="shared" si="6"/>
        <v>0</v>
      </c>
      <c r="J44" s="32">
        <f t="shared" si="6"/>
        <v>0</v>
      </c>
      <c r="K44" s="32">
        <f t="shared" si="6"/>
        <v>0</v>
      </c>
      <c r="L44" s="32">
        <f t="shared" si="6"/>
        <v>313</v>
      </c>
      <c r="M44" s="32">
        <f t="shared" si="6"/>
        <v>313</v>
      </c>
      <c r="N44" s="32">
        <f t="shared" si="6"/>
        <v>11</v>
      </c>
    </row>
    <row r="45" spans="1:14" x14ac:dyDescent="0.25">
      <c r="A45" s="5" t="s">
        <v>281</v>
      </c>
      <c r="B45" s="29" t="s">
        <v>282</v>
      </c>
      <c r="C45" s="28">
        <f>'2.kiadások önk'!C45+'2. Polgármesteri Hivatal'!C45+'4. Közösségi Ház'!C45+'3. Óvoda'!C45</f>
        <v>12693</v>
      </c>
      <c r="D45" s="28">
        <f>'2.kiadások önk'!D45+'2. Polgármesteri Hivatal'!D45+'4. Közösségi Ház'!D45+'3. Óvoda'!D45</f>
        <v>13993</v>
      </c>
      <c r="E45" s="28">
        <f>'2.kiadások önk'!E45+'2. Polgármesteri Hivatal'!E45+'4. Közösségi Ház'!E45+'3. Óvoda'!E45</f>
        <v>12869</v>
      </c>
      <c r="F45" s="28">
        <f>'2.kiadások önk'!F45+'2. Polgármesteri Hivatal'!F45+'4. Közösségi Ház'!F45+'3. Óvoda'!F45</f>
        <v>0</v>
      </c>
      <c r="G45" s="28">
        <f>'2.kiadások önk'!G45+'2. Polgármesteri Hivatal'!G45+'4. Közösségi Ház'!G45+'3. Óvoda'!G45</f>
        <v>0</v>
      </c>
      <c r="H45" s="28">
        <f>'2.kiadások önk'!H45+'2. Polgármesteri Hivatal'!H45+'4. Közösségi Ház'!H45+'3. Óvoda'!H45</f>
        <v>0</v>
      </c>
      <c r="I45" s="28">
        <f>'2.kiadások önk'!I45+'2. Polgármesteri Hivatal'!I45+'4. Közösségi Ház'!I45+'3. Óvoda'!I45</f>
        <v>0</v>
      </c>
      <c r="J45" s="28">
        <f>'2.kiadások önk'!J45+'2. Polgármesteri Hivatal'!J45+'4. Közösségi Ház'!J45+'3. Óvoda'!J45</f>
        <v>0</v>
      </c>
      <c r="K45" s="28">
        <f>'2.kiadások önk'!K45+'2. Polgármesteri Hivatal'!K45+'4. Közösségi Ház'!K45+'3. Óvoda'!K45</f>
        <v>0</v>
      </c>
      <c r="L45" s="28">
        <f>'2.kiadások önk'!L45+'2. Polgármesteri Hivatal'!L45+'4. Közösségi Ház'!L45+'3. Óvoda'!L45</f>
        <v>12693</v>
      </c>
      <c r="M45" s="28">
        <f>'2.kiadások önk'!M45+'2. Polgármesteri Hivatal'!M45+'4. Közösségi Ház'!M45+'3. Óvoda'!M45</f>
        <v>13993</v>
      </c>
      <c r="N45" s="28">
        <f>'2.kiadások önk'!N45+'2. Polgármesteri Hivatal'!N45+'4. Közösségi Ház'!N45+'3. Óvoda'!N45</f>
        <v>12869</v>
      </c>
    </row>
    <row r="46" spans="1:14" x14ac:dyDescent="0.25">
      <c r="A46" s="5" t="s">
        <v>283</v>
      </c>
      <c r="B46" s="29" t="s">
        <v>284</v>
      </c>
      <c r="C46" s="28">
        <f>'2.kiadások önk'!C46+'2. Polgármesteri Hivatal'!C46+'4. Közösségi Ház'!C46+'3. Óvoda'!C46</f>
        <v>4995</v>
      </c>
      <c r="D46" s="28">
        <f>'2.kiadások önk'!D46+'2. Polgármesteri Hivatal'!D46+'4. Közösségi Ház'!D46+'3. Óvoda'!D46</f>
        <v>65380</v>
      </c>
      <c r="E46" s="28">
        <f>'2.kiadások önk'!E46+'2. Polgármesteri Hivatal'!E46+'4. Közösségi Ház'!E46+'3. Óvoda'!E46</f>
        <v>64269</v>
      </c>
      <c r="F46" s="28">
        <f>'2.kiadások önk'!F46+'2. Polgármesteri Hivatal'!F46+'4. Közösségi Ház'!F46+'3. Óvoda'!F46</f>
        <v>0</v>
      </c>
      <c r="G46" s="28">
        <f>'2.kiadások önk'!G46+'2. Polgármesteri Hivatal'!G46+'4. Közösségi Ház'!G46+'3. Óvoda'!G46</f>
        <v>0</v>
      </c>
      <c r="H46" s="28">
        <f>'2.kiadások önk'!H46+'2. Polgármesteri Hivatal'!H46+'4. Közösségi Ház'!H46+'3. Óvoda'!H46</f>
        <v>0</v>
      </c>
      <c r="I46" s="28">
        <f>'2.kiadások önk'!I46+'2. Polgármesteri Hivatal'!I46+'4. Közösségi Ház'!I46+'3. Óvoda'!I46</f>
        <v>0</v>
      </c>
      <c r="J46" s="28">
        <f>'2.kiadások önk'!J46+'2. Polgármesteri Hivatal'!J46+'4. Közösségi Ház'!J46+'3. Óvoda'!J46</f>
        <v>0</v>
      </c>
      <c r="K46" s="28">
        <f>'2.kiadások önk'!K46+'2. Polgármesteri Hivatal'!K46+'4. Közösségi Ház'!K46+'3. Óvoda'!K46</f>
        <v>0</v>
      </c>
      <c r="L46" s="28">
        <f>'2.kiadások önk'!L46+'2. Polgármesteri Hivatal'!L46+'4. Közösségi Ház'!L46+'3. Óvoda'!L46</f>
        <v>4995</v>
      </c>
      <c r="M46" s="28">
        <f>'2.kiadások önk'!M46+'2. Polgármesteri Hivatal'!M46+'4. Közösségi Ház'!M46+'3. Óvoda'!M46</f>
        <v>65380</v>
      </c>
      <c r="N46" s="28">
        <f>'2.kiadások önk'!N46+'2. Polgármesteri Hivatal'!N46+'4. Közösségi Ház'!N46+'3. Óvoda'!N46</f>
        <v>64269</v>
      </c>
    </row>
    <row r="47" spans="1:14" x14ac:dyDescent="0.25">
      <c r="A47" s="5" t="s">
        <v>569</v>
      </c>
      <c r="B47" s="29" t="s">
        <v>285</v>
      </c>
      <c r="C47" s="28">
        <f>'2.kiadások önk'!C47+'2. Polgármesteri Hivatal'!C47+'4. Közösségi Ház'!C47+'3. Óvoda'!C47</f>
        <v>0</v>
      </c>
      <c r="D47" s="28">
        <f>'2.kiadások önk'!D47+'2. Polgármesteri Hivatal'!D47+'4. Közösségi Ház'!D47+'3. Óvoda'!D47</f>
        <v>0</v>
      </c>
      <c r="E47" s="28">
        <f>'2.kiadások önk'!E47+'2. Polgármesteri Hivatal'!E47+'4. Közösségi Ház'!E47+'3. Óvoda'!E47</f>
        <v>0</v>
      </c>
      <c r="F47" s="28">
        <f>'2.kiadások önk'!F47+'2. Polgármesteri Hivatal'!F47+'4. Közösségi Ház'!F47+'3. Óvoda'!F47</f>
        <v>0</v>
      </c>
      <c r="G47" s="28">
        <f>'2.kiadások önk'!G47+'2. Polgármesteri Hivatal'!G47+'4. Közösségi Ház'!G47+'3. Óvoda'!G47</f>
        <v>0</v>
      </c>
      <c r="H47" s="28">
        <f>'2.kiadások önk'!H47+'2. Polgármesteri Hivatal'!H47+'4. Közösségi Ház'!H47+'3. Óvoda'!H47</f>
        <v>0</v>
      </c>
      <c r="I47" s="28">
        <f>'2.kiadások önk'!I47+'2. Polgármesteri Hivatal'!I47+'4. Közösségi Ház'!I47+'3. Óvoda'!I47</f>
        <v>0</v>
      </c>
      <c r="J47" s="28">
        <f>'2.kiadások önk'!J47+'2. Polgármesteri Hivatal'!J47+'4. Közösségi Ház'!J47+'3. Óvoda'!J47</f>
        <v>0</v>
      </c>
      <c r="K47" s="28">
        <f>'2.kiadások önk'!K47+'2. Polgármesteri Hivatal'!K47+'4. Közösségi Ház'!K47+'3. Óvoda'!K47</f>
        <v>0</v>
      </c>
      <c r="L47" s="28">
        <f>'2.kiadások önk'!L47+'2. Polgármesteri Hivatal'!L47+'4. Közösségi Ház'!L47+'3. Óvoda'!L47</f>
        <v>0</v>
      </c>
      <c r="M47" s="28">
        <f>'2.kiadások önk'!M47+'2. Polgármesteri Hivatal'!M47+'4. Közösségi Ház'!M47+'3. Óvoda'!M47</f>
        <v>0</v>
      </c>
      <c r="N47" s="28">
        <f>'2.kiadások önk'!N47+'2. Polgármesteri Hivatal'!N47+'4. Közösségi Ház'!N47+'3. Óvoda'!N47</f>
        <v>0</v>
      </c>
    </row>
    <row r="48" spans="1:14" x14ac:dyDescent="0.25">
      <c r="A48" s="5" t="s">
        <v>570</v>
      </c>
      <c r="B48" s="29" t="s">
        <v>286</v>
      </c>
      <c r="C48" s="28">
        <f>'2.kiadások önk'!C48+'2. Polgármesteri Hivatal'!C48+'4. Közösségi Ház'!C48+'3. Óvoda'!C48</f>
        <v>0</v>
      </c>
      <c r="D48" s="28">
        <f>'2.kiadások önk'!D48+'2. Polgármesteri Hivatal'!D48+'4. Közösségi Ház'!D48+'3. Óvoda'!D48</f>
        <v>0</v>
      </c>
      <c r="E48" s="28">
        <f>'2.kiadások önk'!E48+'2. Polgármesteri Hivatal'!E48+'4. Közösségi Ház'!E48+'3. Óvoda'!E48</f>
        <v>0</v>
      </c>
      <c r="F48" s="28">
        <f>'2.kiadások önk'!F48+'2. Polgármesteri Hivatal'!F48+'4. Közösségi Ház'!F48+'3. Óvoda'!F48</f>
        <v>0</v>
      </c>
      <c r="G48" s="28">
        <f>'2.kiadások önk'!G48+'2. Polgármesteri Hivatal'!G48+'4. Közösségi Ház'!G48+'3. Óvoda'!G48</f>
        <v>0</v>
      </c>
      <c r="H48" s="28">
        <f>'2.kiadások önk'!H48+'2. Polgármesteri Hivatal'!H48+'4. Közösségi Ház'!H48+'3. Óvoda'!H48</f>
        <v>0</v>
      </c>
      <c r="I48" s="28">
        <f>'2.kiadások önk'!I48+'2. Polgármesteri Hivatal'!I48+'4. Közösségi Ház'!I48+'3. Óvoda'!I48</f>
        <v>0</v>
      </c>
      <c r="J48" s="28">
        <f>'2.kiadások önk'!J48+'2. Polgármesteri Hivatal'!J48+'4. Közösségi Ház'!J48+'3. Óvoda'!J48</f>
        <v>0</v>
      </c>
      <c r="K48" s="28">
        <f>'2.kiadások önk'!K48+'2. Polgármesteri Hivatal'!K48+'4. Közösségi Ház'!K48+'3. Óvoda'!K48</f>
        <v>0</v>
      </c>
      <c r="L48" s="28">
        <f>'2.kiadások önk'!L48+'2. Polgármesteri Hivatal'!L48+'4. Közösségi Ház'!L48+'3. Óvoda'!L48</f>
        <v>0</v>
      </c>
      <c r="M48" s="28">
        <f>'2.kiadások önk'!M48+'2. Polgármesteri Hivatal'!M48+'4. Közösségi Ház'!M48+'3. Óvoda'!M48</f>
        <v>0</v>
      </c>
      <c r="N48" s="28">
        <f>'2.kiadások önk'!N48+'2. Polgármesteri Hivatal'!N48+'4. Közösségi Ház'!N48+'3. Óvoda'!N48</f>
        <v>0</v>
      </c>
    </row>
    <row r="49" spans="1:14" x14ac:dyDescent="0.25">
      <c r="A49" s="5" t="s">
        <v>287</v>
      </c>
      <c r="B49" s="29" t="s">
        <v>288</v>
      </c>
      <c r="C49" s="28">
        <f>'2.kiadások önk'!C49+'2. Polgármesteri Hivatal'!C49+'4. Közösségi Ház'!C49+'3. Óvoda'!C49</f>
        <v>2000</v>
      </c>
      <c r="D49" s="28">
        <f>'2.kiadások önk'!D49+'2. Polgármesteri Hivatal'!D49+'4. Közösségi Ház'!D49+'3. Óvoda'!D49</f>
        <v>2000</v>
      </c>
      <c r="E49" s="28">
        <f>'2.kiadások önk'!E49+'2. Polgármesteri Hivatal'!E49+'4. Közösségi Ház'!E49+'3. Óvoda'!E49</f>
        <v>468</v>
      </c>
      <c r="F49" s="28">
        <f>'2.kiadások önk'!F49+'2. Polgármesteri Hivatal'!F49+'4. Közösségi Ház'!F49+'3. Óvoda'!F49</f>
        <v>0</v>
      </c>
      <c r="G49" s="28">
        <f>'2.kiadások önk'!G49+'2. Polgármesteri Hivatal'!G49+'4. Közösségi Ház'!G49+'3. Óvoda'!G49</f>
        <v>0</v>
      </c>
      <c r="H49" s="28">
        <f>'2.kiadások önk'!H49+'2. Polgármesteri Hivatal'!H49+'4. Közösségi Ház'!H49+'3. Óvoda'!H49</f>
        <v>0</v>
      </c>
      <c r="I49" s="28">
        <f>'2.kiadások önk'!I49+'2. Polgármesteri Hivatal'!I49+'4. Közösségi Ház'!I49+'3. Óvoda'!I49</f>
        <v>0</v>
      </c>
      <c r="J49" s="28">
        <f>'2.kiadások önk'!J49+'2. Polgármesteri Hivatal'!J49+'4. Közösségi Ház'!J49+'3. Óvoda'!J49</f>
        <v>0</v>
      </c>
      <c r="K49" s="28">
        <f>'2.kiadások önk'!K49+'2. Polgármesteri Hivatal'!K49+'4. Közösségi Ház'!K49+'3. Óvoda'!K49</f>
        <v>0</v>
      </c>
      <c r="L49" s="28">
        <f>'2.kiadások önk'!L49+'2. Polgármesteri Hivatal'!L49+'4. Közösségi Ház'!L49+'3. Óvoda'!L49</f>
        <v>2000</v>
      </c>
      <c r="M49" s="28">
        <f>'2.kiadások önk'!M49+'2. Polgármesteri Hivatal'!M49+'4. Közösségi Ház'!M49+'3. Óvoda'!M49</f>
        <v>2000</v>
      </c>
      <c r="N49" s="28">
        <f>'2.kiadások önk'!N49+'2. Polgármesteri Hivatal'!N49+'4. Közösségi Ház'!N49+'3. Óvoda'!N49</f>
        <v>468</v>
      </c>
    </row>
    <row r="50" spans="1:14" x14ac:dyDescent="0.25">
      <c r="A50" s="7" t="s">
        <v>513</v>
      </c>
      <c r="B50" s="32" t="s">
        <v>289</v>
      </c>
      <c r="C50" s="32">
        <f>SUM(C45:C49)</f>
        <v>19688</v>
      </c>
      <c r="D50" s="32">
        <f t="shared" ref="D50:N50" si="7">SUM(D45:D49)</f>
        <v>81373</v>
      </c>
      <c r="E50" s="32">
        <f t="shared" si="7"/>
        <v>77606</v>
      </c>
      <c r="F50" s="32">
        <f t="shared" si="7"/>
        <v>0</v>
      </c>
      <c r="G50" s="32">
        <f t="shared" si="7"/>
        <v>0</v>
      </c>
      <c r="H50" s="32">
        <f t="shared" si="7"/>
        <v>0</v>
      </c>
      <c r="I50" s="32">
        <f t="shared" si="7"/>
        <v>0</v>
      </c>
      <c r="J50" s="32">
        <f t="shared" si="7"/>
        <v>0</v>
      </c>
      <c r="K50" s="32">
        <f t="shared" si="7"/>
        <v>0</v>
      </c>
      <c r="L50" s="32">
        <f t="shared" si="7"/>
        <v>19688</v>
      </c>
      <c r="M50" s="32">
        <f t="shared" si="7"/>
        <v>81373</v>
      </c>
      <c r="N50" s="32">
        <f t="shared" si="7"/>
        <v>77606</v>
      </c>
    </row>
    <row r="51" spans="1:14" x14ac:dyDescent="0.25">
      <c r="A51" s="36" t="s">
        <v>514</v>
      </c>
      <c r="B51" s="44" t="s">
        <v>290</v>
      </c>
      <c r="C51" s="44">
        <f>C50+C44+C41+C33+C30</f>
        <v>65923</v>
      </c>
      <c r="D51" s="44">
        <f t="shared" ref="D51:N51" si="8">D50+D44+D41+D33+D30</f>
        <v>149086</v>
      </c>
      <c r="E51" s="44">
        <f t="shared" si="8"/>
        <v>139807</v>
      </c>
      <c r="F51" s="44">
        <f t="shared" si="8"/>
        <v>0</v>
      </c>
      <c r="G51" s="44">
        <f t="shared" si="8"/>
        <v>0</v>
      </c>
      <c r="H51" s="44">
        <f t="shared" si="8"/>
        <v>0</v>
      </c>
      <c r="I51" s="44">
        <f t="shared" si="8"/>
        <v>0</v>
      </c>
      <c r="J51" s="44">
        <f t="shared" si="8"/>
        <v>0</v>
      </c>
      <c r="K51" s="44">
        <f t="shared" si="8"/>
        <v>0</v>
      </c>
      <c r="L51" s="44">
        <f t="shared" si="8"/>
        <v>65923</v>
      </c>
      <c r="M51" s="44">
        <f t="shared" si="8"/>
        <v>149086</v>
      </c>
      <c r="N51" s="44">
        <f t="shared" si="8"/>
        <v>139807</v>
      </c>
    </row>
    <row r="52" spans="1:14" x14ac:dyDescent="0.25">
      <c r="A52" s="13" t="s">
        <v>291</v>
      </c>
      <c r="B52" s="29" t="s">
        <v>292</v>
      </c>
      <c r="C52" s="28">
        <f>'2.kiadások önk'!C52+'2. Polgármesteri Hivatal'!C52+'4. Közösségi Ház'!C52+'3. Óvoda'!C52</f>
        <v>0</v>
      </c>
      <c r="D52" s="28">
        <f>'2.kiadások önk'!D52+'2. Polgármesteri Hivatal'!D52+'4. Közösségi Ház'!D52+'3. Óvoda'!D52</f>
        <v>0</v>
      </c>
      <c r="E52" s="28">
        <f>'2.kiadások önk'!E52+'2. Polgármesteri Hivatal'!E52+'4. Közösségi Ház'!E52+'3. Óvoda'!E52</f>
        <v>0</v>
      </c>
      <c r="F52" s="28">
        <f>'2.kiadások önk'!F52+'2. Polgármesteri Hivatal'!F52+'4. Közösségi Ház'!F52+'3. Óvoda'!F52</f>
        <v>0</v>
      </c>
      <c r="G52" s="28">
        <f>'2.kiadások önk'!G52+'2. Polgármesteri Hivatal'!G52+'4. Közösségi Ház'!G52+'3. Óvoda'!G52</f>
        <v>0</v>
      </c>
      <c r="H52" s="28">
        <f>'2.kiadások önk'!H52+'2. Polgármesteri Hivatal'!H52+'4. Közösségi Ház'!H52+'3. Óvoda'!H52</f>
        <v>0</v>
      </c>
      <c r="I52" s="28">
        <f>'2.kiadások önk'!I52+'2. Polgármesteri Hivatal'!I52+'4. Közösségi Ház'!I52+'3. Óvoda'!I52</f>
        <v>0</v>
      </c>
      <c r="J52" s="28">
        <f>'2.kiadások önk'!J52+'2. Polgármesteri Hivatal'!J52+'4. Közösségi Ház'!J52+'3. Óvoda'!J52</f>
        <v>0</v>
      </c>
      <c r="K52" s="28">
        <f>'2.kiadások önk'!K52+'2. Polgármesteri Hivatal'!K52+'4. Közösségi Ház'!K52+'3. Óvoda'!K52</f>
        <v>0</v>
      </c>
      <c r="L52" s="28">
        <f>'2.kiadások önk'!L52+'2. Polgármesteri Hivatal'!L52+'4. Közösségi Ház'!L52+'3. Óvoda'!L52</f>
        <v>0</v>
      </c>
      <c r="M52" s="28">
        <f>'2.kiadások önk'!M52+'2. Polgármesteri Hivatal'!M52+'4. Közösségi Ház'!M52+'3. Óvoda'!M52</f>
        <v>0</v>
      </c>
      <c r="N52" s="28">
        <f>'2.kiadások önk'!N52+'2. Polgármesteri Hivatal'!N52+'4. Közösségi Ház'!N52+'3. Óvoda'!N52</f>
        <v>0</v>
      </c>
    </row>
    <row r="53" spans="1:14" x14ac:dyDescent="0.25">
      <c r="A53" s="13" t="s">
        <v>515</v>
      </c>
      <c r="B53" s="29" t="s">
        <v>293</v>
      </c>
      <c r="C53" s="28">
        <f>'2.kiadások önk'!C53+'2. Polgármesteri Hivatal'!C53+'4. Közösségi Ház'!C53+'3. Óvoda'!C53</f>
        <v>128</v>
      </c>
      <c r="D53" s="28">
        <f>'2.kiadások önk'!D53+'2. Polgármesteri Hivatal'!D53+'4. Közösségi Ház'!D53+'3. Óvoda'!D53</f>
        <v>128</v>
      </c>
      <c r="E53" s="28">
        <f>'2.kiadások önk'!E53+'2. Polgármesteri Hivatal'!E53+'4. Közösségi Ház'!E53+'3. Óvoda'!E53</f>
        <v>0</v>
      </c>
      <c r="F53" s="28">
        <f>'2.kiadások önk'!F53+'2. Polgármesteri Hivatal'!F53+'4. Közösségi Ház'!F53+'3. Óvoda'!F53</f>
        <v>0</v>
      </c>
      <c r="G53" s="28">
        <f>'2.kiadások önk'!G53+'2. Polgármesteri Hivatal'!G53+'4. Közösségi Ház'!G53+'3. Óvoda'!G53</f>
        <v>0</v>
      </c>
      <c r="H53" s="28">
        <f>'2.kiadások önk'!H53+'2. Polgármesteri Hivatal'!H53+'4. Közösségi Ház'!H53+'3. Óvoda'!H53</f>
        <v>0</v>
      </c>
      <c r="I53" s="28">
        <f>'2.kiadások önk'!I53+'2. Polgármesteri Hivatal'!I53+'4. Közösségi Ház'!I53+'3. Óvoda'!I53</f>
        <v>0</v>
      </c>
      <c r="J53" s="28">
        <f>'2.kiadások önk'!J53+'2. Polgármesteri Hivatal'!J53+'4. Közösségi Ház'!J53+'3. Óvoda'!J53</f>
        <v>0</v>
      </c>
      <c r="K53" s="28">
        <f>'2.kiadások önk'!K53+'2. Polgármesteri Hivatal'!K53+'4. Közösségi Ház'!K53+'3. Óvoda'!K53</f>
        <v>0</v>
      </c>
      <c r="L53" s="28">
        <f>'2.kiadások önk'!L53+'2. Polgármesteri Hivatal'!L53+'4. Közösségi Ház'!L53+'3. Óvoda'!L53</f>
        <v>128</v>
      </c>
      <c r="M53" s="28">
        <f>'2.kiadások önk'!M53+'2. Polgármesteri Hivatal'!M53+'4. Közösségi Ház'!M53+'3. Óvoda'!M53</f>
        <v>128</v>
      </c>
      <c r="N53" s="28">
        <f>'2.kiadások önk'!N53+'2. Polgármesteri Hivatal'!N53+'4. Közösségi Ház'!N53+'3. Óvoda'!N53</f>
        <v>0</v>
      </c>
    </row>
    <row r="54" spans="1:14" x14ac:dyDescent="0.25">
      <c r="A54" s="17" t="s">
        <v>571</v>
      </c>
      <c r="B54" s="29" t="s">
        <v>294</v>
      </c>
      <c r="C54" s="28">
        <f>'2.kiadások önk'!C54+'2. Polgármesteri Hivatal'!C54+'4. Közösségi Ház'!C54+'3. Óvoda'!C54</f>
        <v>0</v>
      </c>
      <c r="D54" s="28">
        <f>'2.kiadások önk'!D54+'2. Polgármesteri Hivatal'!D54+'4. Közösségi Ház'!D54+'3. Óvoda'!D54</f>
        <v>0</v>
      </c>
      <c r="E54" s="28">
        <f>'2.kiadások önk'!E54+'2. Polgármesteri Hivatal'!E54+'4. Közösségi Ház'!E54+'3. Óvoda'!E54</f>
        <v>0</v>
      </c>
      <c r="F54" s="28">
        <f>'2.kiadások önk'!F54+'2. Polgármesteri Hivatal'!F54+'4. Közösségi Ház'!F54+'3. Óvoda'!F54</f>
        <v>0</v>
      </c>
      <c r="G54" s="28">
        <f>'2.kiadások önk'!G54+'2. Polgármesteri Hivatal'!G54+'4. Közösségi Ház'!G54+'3. Óvoda'!G54</f>
        <v>0</v>
      </c>
      <c r="H54" s="28">
        <f>'2.kiadások önk'!H54+'2. Polgármesteri Hivatal'!H54+'4. Közösségi Ház'!H54+'3. Óvoda'!H54</f>
        <v>0</v>
      </c>
      <c r="I54" s="28">
        <f>'2.kiadások önk'!I54+'2. Polgármesteri Hivatal'!I54+'4. Közösségi Ház'!I54+'3. Óvoda'!I54</f>
        <v>0</v>
      </c>
      <c r="J54" s="28">
        <f>'2.kiadások önk'!J54+'2. Polgármesteri Hivatal'!J54+'4. Közösségi Ház'!J54+'3. Óvoda'!J54</f>
        <v>0</v>
      </c>
      <c r="K54" s="28">
        <f>'2.kiadások önk'!K54+'2. Polgármesteri Hivatal'!K54+'4. Közösségi Ház'!K54+'3. Óvoda'!K54</f>
        <v>0</v>
      </c>
      <c r="L54" s="28">
        <f>'2.kiadások önk'!L54+'2. Polgármesteri Hivatal'!L54+'4. Közösségi Ház'!L54+'3. Óvoda'!L54</f>
        <v>0</v>
      </c>
      <c r="M54" s="28">
        <f>'2.kiadások önk'!M54+'2. Polgármesteri Hivatal'!M54+'4. Közösségi Ház'!M54+'3. Óvoda'!M54</f>
        <v>0</v>
      </c>
      <c r="N54" s="28">
        <f>'2.kiadások önk'!N54+'2. Polgármesteri Hivatal'!N54+'4. Közösségi Ház'!N54+'3. Óvoda'!N54</f>
        <v>0</v>
      </c>
    </row>
    <row r="55" spans="1:14" x14ac:dyDescent="0.25">
      <c r="A55" s="17" t="s">
        <v>572</v>
      </c>
      <c r="B55" s="29" t="s">
        <v>295</v>
      </c>
      <c r="C55" s="28">
        <f>'2.kiadások önk'!C55+'2. Polgármesteri Hivatal'!C55+'4. Közösségi Ház'!C55+'3. Óvoda'!C55</f>
        <v>0</v>
      </c>
      <c r="D55" s="28">
        <f>'2.kiadások önk'!D55+'2. Polgármesteri Hivatal'!D55+'4. Közösségi Ház'!D55+'3. Óvoda'!D55</f>
        <v>0</v>
      </c>
      <c r="E55" s="28">
        <f>'2.kiadások önk'!E55+'2. Polgármesteri Hivatal'!E55+'4. Közösségi Ház'!E55+'3. Óvoda'!E55</f>
        <v>0</v>
      </c>
      <c r="F55" s="28">
        <f>'2.kiadások önk'!F55+'2. Polgármesteri Hivatal'!F55+'4. Közösségi Ház'!F55+'3. Óvoda'!F55</f>
        <v>0</v>
      </c>
      <c r="G55" s="28">
        <f>'2.kiadások önk'!G55+'2. Polgármesteri Hivatal'!G55+'4. Közösségi Ház'!G55+'3. Óvoda'!G55</f>
        <v>0</v>
      </c>
      <c r="H55" s="28">
        <f>'2.kiadások önk'!H55+'2. Polgármesteri Hivatal'!H55+'4. Közösségi Ház'!H55+'3. Óvoda'!H55</f>
        <v>0</v>
      </c>
      <c r="I55" s="28">
        <f>'2.kiadások önk'!I55+'2. Polgármesteri Hivatal'!I55+'4. Közösségi Ház'!I55+'3. Óvoda'!I55</f>
        <v>0</v>
      </c>
      <c r="J55" s="28">
        <f>'2.kiadások önk'!J55+'2. Polgármesteri Hivatal'!J55+'4. Közösségi Ház'!J55+'3. Óvoda'!J55</f>
        <v>0</v>
      </c>
      <c r="K55" s="28">
        <f>'2.kiadások önk'!K55+'2. Polgármesteri Hivatal'!K55+'4. Közösségi Ház'!K55+'3. Óvoda'!K55</f>
        <v>0</v>
      </c>
      <c r="L55" s="28">
        <f>'2.kiadások önk'!L55+'2. Polgármesteri Hivatal'!L55+'4. Közösségi Ház'!L55+'3. Óvoda'!L55</f>
        <v>0</v>
      </c>
      <c r="M55" s="28">
        <f>'2.kiadások önk'!M55+'2. Polgármesteri Hivatal'!M55+'4. Közösségi Ház'!M55+'3. Óvoda'!M55</f>
        <v>0</v>
      </c>
      <c r="N55" s="28">
        <f>'2.kiadások önk'!N55+'2. Polgármesteri Hivatal'!N55+'4. Közösségi Ház'!N55+'3. Óvoda'!N55</f>
        <v>0</v>
      </c>
    </row>
    <row r="56" spans="1:14" x14ac:dyDescent="0.25">
      <c r="A56" s="17" t="s">
        <v>573</v>
      </c>
      <c r="B56" s="29" t="s">
        <v>296</v>
      </c>
      <c r="C56" s="28">
        <f>'2.kiadások önk'!C56+'2. Polgármesteri Hivatal'!C56+'4. Közösségi Ház'!C56+'3. Óvoda'!C56</f>
        <v>0</v>
      </c>
      <c r="D56" s="28">
        <f>'2.kiadások önk'!D56+'2. Polgármesteri Hivatal'!D56+'4. Közösségi Ház'!D56+'3. Óvoda'!D56</f>
        <v>0</v>
      </c>
      <c r="E56" s="28">
        <f>'2.kiadások önk'!E56+'2. Polgármesteri Hivatal'!E56+'4. Közösségi Ház'!E56+'3. Óvoda'!E56</f>
        <v>0</v>
      </c>
      <c r="F56" s="28">
        <f>'2.kiadások önk'!F56+'2. Polgármesteri Hivatal'!F56+'4. Közösségi Ház'!F56+'3. Óvoda'!F56</f>
        <v>0</v>
      </c>
      <c r="G56" s="28">
        <f>'2.kiadások önk'!G56+'2. Polgármesteri Hivatal'!G56+'4. Közösségi Ház'!G56+'3. Óvoda'!G56</f>
        <v>0</v>
      </c>
      <c r="H56" s="28">
        <f>'2.kiadások önk'!H56+'2. Polgármesteri Hivatal'!H56+'4. Közösségi Ház'!H56+'3. Óvoda'!H56</f>
        <v>0</v>
      </c>
      <c r="I56" s="28">
        <f>'2.kiadások önk'!I56+'2. Polgármesteri Hivatal'!I56+'4. Közösségi Ház'!I56+'3. Óvoda'!I56</f>
        <v>0</v>
      </c>
      <c r="J56" s="28">
        <f>'2.kiadások önk'!J56+'2. Polgármesteri Hivatal'!J56+'4. Közösségi Ház'!J56+'3. Óvoda'!J56</f>
        <v>0</v>
      </c>
      <c r="K56" s="28">
        <f>'2.kiadások önk'!K56+'2. Polgármesteri Hivatal'!K56+'4. Közösségi Ház'!K56+'3. Óvoda'!K56</f>
        <v>0</v>
      </c>
      <c r="L56" s="28">
        <f>'2.kiadások önk'!L56+'2. Polgármesteri Hivatal'!L56+'4. Közösségi Ház'!L56+'3. Óvoda'!L56</f>
        <v>0</v>
      </c>
      <c r="M56" s="28">
        <f>'2.kiadások önk'!M56+'2. Polgármesteri Hivatal'!M56+'4. Közösségi Ház'!M56+'3. Óvoda'!M56</f>
        <v>0</v>
      </c>
      <c r="N56" s="28">
        <f>'2.kiadások önk'!N56+'2. Polgármesteri Hivatal'!N56+'4. Közösségi Ház'!N56+'3. Óvoda'!N56</f>
        <v>0</v>
      </c>
    </row>
    <row r="57" spans="1:14" x14ac:dyDescent="0.25">
      <c r="A57" s="13" t="s">
        <v>574</v>
      </c>
      <c r="B57" s="29" t="s">
        <v>297</v>
      </c>
      <c r="C57" s="28">
        <f>'2.kiadások önk'!C57+'2. Polgármesteri Hivatal'!C57+'4. Közösségi Ház'!C57+'3. Óvoda'!C57</f>
        <v>0</v>
      </c>
      <c r="D57" s="28">
        <f>'2.kiadások önk'!D57+'2. Polgármesteri Hivatal'!D57+'4. Közösségi Ház'!D57+'3. Óvoda'!D57</f>
        <v>0</v>
      </c>
      <c r="E57" s="28">
        <f>'2.kiadások önk'!E57+'2. Polgármesteri Hivatal'!E57+'4. Közösségi Ház'!E57+'3. Óvoda'!E57</f>
        <v>0</v>
      </c>
      <c r="F57" s="28">
        <f>'2.kiadások önk'!F57+'2. Polgármesteri Hivatal'!F57+'4. Közösségi Ház'!F57+'3. Óvoda'!F57</f>
        <v>0</v>
      </c>
      <c r="G57" s="28">
        <f>'2.kiadások önk'!G57+'2. Polgármesteri Hivatal'!G57+'4. Közösségi Ház'!G57+'3. Óvoda'!G57</f>
        <v>0</v>
      </c>
      <c r="H57" s="28">
        <f>'2.kiadások önk'!H57+'2. Polgármesteri Hivatal'!H57+'4. Közösségi Ház'!H57+'3. Óvoda'!H57</f>
        <v>0</v>
      </c>
      <c r="I57" s="28">
        <f>'2.kiadások önk'!I57+'2. Polgármesteri Hivatal'!I57+'4. Közösségi Ház'!I57+'3. Óvoda'!I57</f>
        <v>0</v>
      </c>
      <c r="J57" s="28">
        <f>'2.kiadások önk'!J57+'2. Polgármesteri Hivatal'!J57+'4. Közösségi Ház'!J57+'3. Óvoda'!J57</f>
        <v>0</v>
      </c>
      <c r="K57" s="28">
        <f>'2.kiadások önk'!K57+'2. Polgármesteri Hivatal'!K57+'4. Közösségi Ház'!K57+'3. Óvoda'!K57</f>
        <v>0</v>
      </c>
      <c r="L57" s="28">
        <f>'2.kiadások önk'!L57+'2. Polgármesteri Hivatal'!L57+'4. Közösségi Ház'!L57+'3. Óvoda'!L57</f>
        <v>0</v>
      </c>
      <c r="M57" s="28">
        <f>'2.kiadások önk'!M57+'2. Polgármesteri Hivatal'!M57+'4. Közösségi Ház'!M57+'3. Óvoda'!M57</f>
        <v>0</v>
      </c>
      <c r="N57" s="28">
        <f>'2.kiadások önk'!N57+'2. Polgármesteri Hivatal'!N57+'4. Közösségi Ház'!N57+'3. Óvoda'!N57</f>
        <v>0</v>
      </c>
    </row>
    <row r="58" spans="1:14" x14ac:dyDescent="0.25">
      <c r="A58" s="13" t="s">
        <v>575</v>
      </c>
      <c r="B58" s="29" t="s">
        <v>298</v>
      </c>
      <c r="C58" s="28">
        <f>'2.kiadások önk'!C58+'2. Polgármesteri Hivatal'!C58+'4. Közösségi Ház'!C58+'3. Óvoda'!C58</f>
        <v>0</v>
      </c>
      <c r="D58" s="28">
        <f>'2.kiadások önk'!D58+'2. Polgármesteri Hivatal'!D58+'4. Közösségi Ház'!D58+'3. Óvoda'!D58</f>
        <v>0</v>
      </c>
      <c r="E58" s="28">
        <f>'2.kiadások önk'!E58+'2. Polgármesteri Hivatal'!E58+'4. Közösségi Ház'!E58+'3. Óvoda'!E58</f>
        <v>0</v>
      </c>
      <c r="F58" s="28">
        <f>'2.kiadások önk'!F58+'2. Polgármesteri Hivatal'!F58+'4. Közösségi Ház'!F58+'3. Óvoda'!F58</f>
        <v>0</v>
      </c>
      <c r="G58" s="28">
        <f>'2.kiadások önk'!G58+'2. Polgármesteri Hivatal'!G58+'4. Közösségi Ház'!G58+'3. Óvoda'!G58</f>
        <v>0</v>
      </c>
      <c r="H58" s="28">
        <f>'2.kiadások önk'!H58+'2. Polgármesteri Hivatal'!H58+'4. Közösségi Ház'!H58+'3. Óvoda'!H58</f>
        <v>0</v>
      </c>
      <c r="I58" s="28">
        <f>'2.kiadások önk'!I58+'2. Polgármesteri Hivatal'!I58+'4. Közösségi Ház'!I58+'3. Óvoda'!I58</f>
        <v>0</v>
      </c>
      <c r="J58" s="28">
        <f>'2.kiadások önk'!J58+'2. Polgármesteri Hivatal'!J58+'4. Közösségi Ház'!J58+'3. Óvoda'!J58</f>
        <v>0</v>
      </c>
      <c r="K58" s="28">
        <f>'2.kiadások önk'!K58+'2. Polgármesteri Hivatal'!K58+'4. Közösségi Ház'!K58+'3. Óvoda'!K58</f>
        <v>0</v>
      </c>
      <c r="L58" s="28">
        <f>'2.kiadások önk'!L58+'2. Polgármesteri Hivatal'!L58+'4. Közösségi Ház'!L58+'3. Óvoda'!L58</f>
        <v>0</v>
      </c>
      <c r="M58" s="28">
        <f>'2.kiadások önk'!M58+'2. Polgármesteri Hivatal'!M58+'4. Közösségi Ház'!M58+'3. Óvoda'!M58</f>
        <v>0</v>
      </c>
      <c r="N58" s="28">
        <f>'2.kiadások önk'!N58+'2. Polgármesteri Hivatal'!N58+'4. Közösségi Ház'!N58+'3. Óvoda'!N58</f>
        <v>0</v>
      </c>
    </row>
    <row r="59" spans="1:14" x14ac:dyDescent="0.25">
      <c r="A59" s="13" t="s">
        <v>576</v>
      </c>
      <c r="B59" s="29" t="s">
        <v>299</v>
      </c>
      <c r="C59" s="28">
        <f>'2.kiadások önk'!C59+'2. Polgármesteri Hivatal'!C59+'4. Közösségi Ház'!C59+'3. Óvoda'!C59</f>
        <v>2775</v>
      </c>
      <c r="D59" s="28">
        <f>'2.kiadások önk'!D59+'2. Polgármesteri Hivatal'!D59+'4. Közösségi Ház'!D59+'3. Óvoda'!D59</f>
        <v>3211</v>
      </c>
      <c r="E59" s="28">
        <f>'2.kiadások önk'!E59+'2. Polgármesteri Hivatal'!E59+'4. Közösségi Ház'!E59+'3. Óvoda'!E59</f>
        <v>1903</v>
      </c>
      <c r="F59" s="28">
        <f>'2.kiadások önk'!F59+'2. Polgármesteri Hivatal'!F59+'4. Közösségi Ház'!F59+'3. Óvoda'!F59</f>
        <v>0</v>
      </c>
      <c r="G59" s="28">
        <f>'2.kiadások önk'!G59+'2. Polgármesteri Hivatal'!G59+'4. Közösségi Ház'!G59+'3. Óvoda'!G59</f>
        <v>0</v>
      </c>
      <c r="H59" s="28">
        <f>'2.kiadások önk'!H59+'2. Polgármesteri Hivatal'!H59+'4. Közösségi Ház'!H59+'3. Óvoda'!H59</f>
        <v>0</v>
      </c>
      <c r="I59" s="28">
        <f>'2.kiadások önk'!I59+'2. Polgármesteri Hivatal'!I59+'4. Közösségi Ház'!I59+'3. Óvoda'!I59</f>
        <v>0</v>
      </c>
      <c r="J59" s="28">
        <f>'2.kiadások önk'!J59+'2. Polgármesteri Hivatal'!J59+'4. Közösségi Ház'!J59+'3. Óvoda'!J59</f>
        <v>0</v>
      </c>
      <c r="K59" s="28">
        <f>'2.kiadások önk'!K59+'2. Polgármesteri Hivatal'!K59+'4. Közösségi Ház'!K59+'3. Óvoda'!K59</f>
        <v>0</v>
      </c>
      <c r="L59" s="28">
        <f>'2.kiadások önk'!L59+'2. Polgármesteri Hivatal'!L59+'4. Közösségi Ház'!L59+'3. Óvoda'!L59</f>
        <v>2775</v>
      </c>
      <c r="M59" s="28">
        <f>'2.kiadások önk'!M59+'2. Polgármesteri Hivatal'!M59+'4. Közösségi Ház'!M59+'3. Óvoda'!M59</f>
        <v>3211</v>
      </c>
      <c r="N59" s="28">
        <f>'2.kiadások önk'!N59+'2. Polgármesteri Hivatal'!N59+'4. Közösségi Ház'!N59+'3. Óvoda'!N59</f>
        <v>1903</v>
      </c>
    </row>
    <row r="60" spans="1:14" x14ac:dyDescent="0.25">
      <c r="A60" s="41" t="s">
        <v>543</v>
      </c>
      <c r="B60" s="44" t="s">
        <v>300</v>
      </c>
      <c r="C60" s="44">
        <f>SUM(C52:C59)</f>
        <v>2903</v>
      </c>
      <c r="D60" s="44">
        <f t="shared" ref="D60:N60" si="9">SUM(D52:D59)</f>
        <v>3339</v>
      </c>
      <c r="E60" s="44">
        <f t="shared" si="9"/>
        <v>1903</v>
      </c>
      <c r="F60" s="44">
        <f t="shared" si="9"/>
        <v>0</v>
      </c>
      <c r="G60" s="44">
        <f t="shared" si="9"/>
        <v>0</v>
      </c>
      <c r="H60" s="44">
        <f t="shared" si="9"/>
        <v>0</v>
      </c>
      <c r="I60" s="44">
        <f t="shared" si="9"/>
        <v>0</v>
      </c>
      <c r="J60" s="44">
        <f t="shared" si="9"/>
        <v>0</v>
      </c>
      <c r="K60" s="44">
        <f t="shared" si="9"/>
        <v>0</v>
      </c>
      <c r="L60" s="44">
        <f t="shared" si="9"/>
        <v>2903</v>
      </c>
      <c r="M60" s="44">
        <f t="shared" si="9"/>
        <v>3339</v>
      </c>
      <c r="N60" s="44">
        <f t="shared" si="9"/>
        <v>1903</v>
      </c>
    </row>
    <row r="61" spans="1:14" x14ac:dyDescent="0.25">
      <c r="A61" s="12" t="s">
        <v>577</v>
      </c>
      <c r="B61" s="29" t="s">
        <v>301</v>
      </c>
      <c r="C61" s="28">
        <f>'2.kiadások önk'!C61+'2. Polgármesteri Hivatal'!C61+'4. Közösségi Ház'!C61+'3. Óvoda'!C61</f>
        <v>0</v>
      </c>
      <c r="D61" s="28">
        <f>'2.kiadások önk'!D61+'2. Polgármesteri Hivatal'!D61+'4. Közösségi Ház'!D61+'3. Óvoda'!D61</f>
        <v>0</v>
      </c>
      <c r="E61" s="28">
        <f>'2.kiadások önk'!E61+'2. Polgármesteri Hivatal'!E61+'4. Közösségi Ház'!E61+'3. Óvoda'!E61</f>
        <v>0</v>
      </c>
      <c r="F61" s="28">
        <f>'2.kiadások önk'!F61+'2. Polgármesteri Hivatal'!F61+'4. Közösségi Ház'!F61+'3. Óvoda'!F61</f>
        <v>0</v>
      </c>
      <c r="G61" s="28">
        <f>'2.kiadások önk'!G61+'2. Polgármesteri Hivatal'!G61+'4. Közösségi Ház'!G61+'3. Óvoda'!G61</f>
        <v>0</v>
      </c>
      <c r="H61" s="28">
        <f>'2.kiadások önk'!H61+'2. Polgármesteri Hivatal'!H61+'4. Közösségi Ház'!H61+'3. Óvoda'!H61</f>
        <v>0</v>
      </c>
      <c r="I61" s="28">
        <f>'2.kiadások önk'!I61+'2. Polgármesteri Hivatal'!I61+'4. Közösségi Ház'!I61+'3. Óvoda'!I61</f>
        <v>0</v>
      </c>
      <c r="J61" s="28">
        <f>'2.kiadások önk'!J61+'2. Polgármesteri Hivatal'!J61+'4. Közösségi Ház'!J61+'3. Óvoda'!J61</f>
        <v>0</v>
      </c>
      <c r="K61" s="28">
        <f>'2.kiadások önk'!K61+'2. Polgármesteri Hivatal'!K61+'4. Közösségi Ház'!K61+'3. Óvoda'!K61</f>
        <v>0</v>
      </c>
      <c r="L61" s="28">
        <f>'2.kiadások önk'!L61+'2. Polgármesteri Hivatal'!L61+'4. Közösségi Ház'!L61+'3. Óvoda'!L61</f>
        <v>0</v>
      </c>
      <c r="M61" s="28">
        <f>'2.kiadások önk'!M61+'2. Polgármesteri Hivatal'!M61+'4. Közösségi Ház'!M61+'3. Óvoda'!M61</f>
        <v>0</v>
      </c>
      <c r="N61" s="28">
        <f>'2.kiadások önk'!N61+'2. Polgármesteri Hivatal'!N61+'4. Közösségi Ház'!N61+'3. Óvoda'!N61</f>
        <v>0</v>
      </c>
    </row>
    <row r="62" spans="1:14" x14ac:dyDescent="0.25">
      <c r="A62" s="12" t="s">
        <v>302</v>
      </c>
      <c r="B62" s="29" t="s">
        <v>303</v>
      </c>
      <c r="C62" s="28">
        <f>'2.kiadások önk'!C62+'2. Polgármesteri Hivatal'!C62+'4. Közösségi Ház'!C62+'3. Óvoda'!C62</f>
        <v>69765</v>
      </c>
      <c r="D62" s="28">
        <f>'2.kiadások önk'!D62+'2. Polgármesteri Hivatal'!D62+'4. Közösségi Ház'!D62+'3. Óvoda'!D62</f>
        <v>75285</v>
      </c>
      <c r="E62" s="28">
        <f>'2.kiadások önk'!E62+'2. Polgármesteri Hivatal'!E62+'4. Közösségi Ház'!E62+'3. Óvoda'!E62</f>
        <v>75285</v>
      </c>
      <c r="F62" s="28">
        <f>'2.kiadások önk'!F62+'2. Polgármesteri Hivatal'!F62+'4. Közösségi Ház'!F62+'3. Óvoda'!F62</f>
        <v>0</v>
      </c>
      <c r="G62" s="28">
        <f>'2.kiadások önk'!G62+'2. Polgármesteri Hivatal'!G62+'4. Közösségi Ház'!G62+'3. Óvoda'!G62</f>
        <v>0</v>
      </c>
      <c r="H62" s="28">
        <f>'2.kiadások önk'!H62+'2. Polgármesteri Hivatal'!H62+'4. Közösségi Ház'!H62+'3. Óvoda'!H62</f>
        <v>0</v>
      </c>
      <c r="I62" s="28">
        <f>'2.kiadások önk'!I62+'2. Polgármesteri Hivatal'!I62+'4. Közösségi Ház'!I62+'3. Óvoda'!I62</f>
        <v>0</v>
      </c>
      <c r="J62" s="28">
        <f>'2.kiadások önk'!J62+'2. Polgármesteri Hivatal'!J62+'4. Közösségi Ház'!J62+'3. Óvoda'!J62</f>
        <v>0</v>
      </c>
      <c r="K62" s="28">
        <f>'2.kiadások önk'!K62+'2. Polgármesteri Hivatal'!K62+'4. Közösségi Ház'!K62+'3. Óvoda'!K62</f>
        <v>0</v>
      </c>
      <c r="L62" s="28">
        <f>'2.kiadások önk'!L62+'2. Polgármesteri Hivatal'!L62+'4. Közösségi Ház'!L62+'3. Óvoda'!L62</f>
        <v>69765</v>
      </c>
      <c r="M62" s="28">
        <f>'2.kiadások önk'!M62+'2. Polgármesteri Hivatal'!M62+'4. Közösségi Ház'!M62+'3. Óvoda'!M62</f>
        <v>75285</v>
      </c>
      <c r="N62" s="28">
        <f>'2.kiadások önk'!N62+'2. Polgármesteri Hivatal'!N62+'4. Közösségi Ház'!N62+'3. Óvoda'!N62</f>
        <v>75285</v>
      </c>
    </row>
    <row r="63" spans="1:14" ht="30" x14ac:dyDescent="0.25">
      <c r="A63" s="12" t="s">
        <v>304</v>
      </c>
      <c r="B63" s="29" t="s">
        <v>305</v>
      </c>
      <c r="C63" s="28">
        <f>'2.kiadások önk'!C63+'2. Polgármesteri Hivatal'!C63+'4. Közösségi Ház'!C63+'3. Óvoda'!C63</f>
        <v>0</v>
      </c>
      <c r="D63" s="28">
        <f>'2.kiadások önk'!D63+'2. Polgármesteri Hivatal'!D63+'4. Közösségi Ház'!D63+'3. Óvoda'!D63</f>
        <v>0</v>
      </c>
      <c r="E63" s="28">
        <f>'2.kiadások önk'!E63+'2. Polgármesteri Hivatal'!E63+'4. Közösségi Ház'!E63+'3. Óvoda'!E63</f>
        <v>0</v>
      </c>
      <c r="F63" s="28">
        <f>'2.kiadások önk'!F63+'2. Polgármesteri Hivatal'!F63+'4. Közösségi Ház'!F63+'3. Óvoda'!F63</f>
        <v>0</v>
      </c>
      <c r="G63" s="28">
        <f>'2.kiadások önk'!G63+'2. Polgármesteri Hivatal'!G63+'4. Közösségi Ház'!G63+'3. Óvoda'!G63</f>
        <v>0</v>
      </c>
      <c r="H63" s="28">
        <f>'2.kiadások önk'!H63+'2. Polgármesteri Hivatal'!H63+'4. Közösségi Ház'!H63+'3. Óvoda'!H63</f>
        <v>0</v>
      </c>
      <c r="I63" s="28">
        <f>'2.kiadások önk'!I63+'2. Polgármesteri Hivatal'!I63+'4. Közösségi Ház'!I63+'3. Óvoda'!I63</f>
        <v>0</v>
      </c>
      <c r="J63" s="28">
        <f>'2.kiadások önk'!J63+'2. Polgármesteri Hivatal'!J63+'4. Közösségi Ház'!J63+'3. Óvoda'!J63</f>
        <v>0</v>
      </c>
      <c r="K63" s="28">
        <f>'2.kiadások önk'!K63+'2. Polgármesteri Hivatal'!K63+'4. Közösségi Ház'!K63+'3. Óvoda'!K63</f>
        <v>0</v>
      </c>
      <c r="L63" s="28">
        <f>'2.kiadások önk'!L63+'2. Polgármesteri Hivatal'!L63+'4. Közösségi Ház'!L63+'3. Óvoda'!L63</f>
        <v>0</v>
      </c>
      <c r="M63" s="28">
        <f>'2.kiadások önk'!M63+'2. Polgármesteri Hivatal'!M63+'4. Közösségi Ház'!M63+'3. Óvoda'!M63</f>
        <v>0</v>
      </c>
      <c r="N63" s="28">
        <f>'2.kiadások önk'!N63+'2. Polgármesteri Hivatal'!N63+'4. Közösségi Ház'!N63+'3. Óvoda'!N63</f>
        <v>0</v>
      </c>
    </row>
    <row r="64" spans="1:14" ht="30" x14ac:dyDescent="0.25">
      <c r="A64" s="12" t="s">
        <v>544</v>
      </c>
      <c r="B64" s="29" t="s">
        <v>306</v>
      </c>
      <c r="C64" s="28">
        <f>'2.kiadások önk'!C64+'2. Polgármesteri Hivatal'!C64+'4. Közösségi Ház'!C64+'3. Óvoda'!C64</f>
        <v>0</v>
      </c>
      <c r="D64" s="28">
        <f>'2.kiadások önk'!D64+'2. Polgármesteri Hivatal'!D64+'4. Közösségi Ház'!D64+'3. Óvoda'!D64</f>
        <v>0</v>
      </c>
      <c r="E64" s="28">
        <f>'2.kiadások önk'!E64+'2. Polgármesteri Hivatal'!E64+'4. Közösségi Ház'!E64+'3. Óvoda'!E64</f>
        <v>0</v>
      </c>
      <c r="F64" s="28">
        <f>'2.kiadások önk'!F64+'2. Polgármesteri Hivatal'!F64+'4. Közösségi Ház'!F64+'3. Óvoda'!F64</f>
        <v>0</v>
      </c>
      <c r="G64" s="28">
        <f>'2.kiadások önk'!G64+'2. Polgármesteri Hivatal'!G64+'4. Közösségi Ház'!G64+'3. Óvoda'!G64</f>
        <v>0</v>
      </c>
      <c r="H64" s="28">
        <f>'2.kiadások önk'!H64+'2. Polgármesteri Hivatal'!H64+'4. Közösségi Ház'!H64+'3. Óvoda'!H64</f>
        <v>0</v>
      </c>
      <c r="I64" s="28">
        <f>'2.kiadások önk'!I64+'2. Polgármesteri Hivatal'!I64+'4. Közösségi Ház'!I64+'3. Óvoda'!I64</f>
        <v>0</v>
      </c>
      <c r="J64" s="28">
        <f>'2.kiadások önk'!J64+'2. Polgármesteri Hivatal'!J64+'4. Közösségi Ház'!J64+'3. Óvoda'!J64</f>
        <v>0</v>
      </c>
      <c r="K64" s="28">
        <f>'2.kiadások önk'!K64+'2. Polgármesteri Hivatal'!K64+'4. Közösségi Ház'!K64+'3. Óvoda'!K64</f>
        <v>0</v>
      </c>
      <c r="L64" s="28">
        <f>'2.kiadások önk'!L64+'2. Polgármesteri Hivatal'!L64+'4. Közösségi Ház'!L64+'3. Óvoda'!L64</f>
        <v>0</v>
      </c>
      <c r="M64" s="28">
        <f>'2.kiadások önk'!M64+'2. Polgármesteri Hivatal'!M64+'4. Közösségi Ház'!M64+'3. Óvoda'!M64</f>
        <v>0</v>
      </c>
      <c r="N64" s="28">
        <f>'2.kiadások önk'!N64+'2. Polgármesteri Hivatal'!N64+'4. Közösségi Ház'!N64+'3. Óvoda'!N64</f>
        <v>0</v>
      </c>
    </row>
    <row r="65" spans="1:14" ht="30" x14ac:dyDescent="0.25">
      <c r="A65" s="12" t="s">
        <v>578</v>
      </c>
      <c r="B65" s="29" t="s">
        <v>307</v>
      </c>
      <c r="C65" s="28">
        <f>'2.kiadások önk'!C65+'2. Polgármesteri Hivatal'!C65+'4. Közösségi Ház'!C65+'3. Óvoda'!C65</f>
        <v>0</v>
      </c>
      <c r="D65" s="28">
        <f>'2.kiadások önk'!D65+'2. Polgármesteri Hivatal'!D65+'4. Közösségi Ház'!D65+'3. Óvoda'!D65</f>
        <v>0</v>
      </c>
      <c r="E65" s="28">
        <f>'2.kiadások önk'!E65+'2. Polgármesteri Hivatal'!E65+'4. Közösségi Ház'!E65+'3. Óvoda'!E65</f>
        <v>0</v>
      </c>
      <c r="F65" s="28">
        <f>'2.kiadások önk'!F65+'2. Polgármesteri Hivatal'!F65+'4. Közösségi Ház'!F65+'3. Óvoda'!F65</f>
        <v>0</v>
      </c>
      <c r="G65" s="28">
        <f>'2.kiadások önk'!G65+'2. Polgármesteri Hivatal'!G65+'4. Közösségi Ház'!G65+'3. Óvoda'!G65</f>
        <v>0</v>
      </c>
      <c r="H65" s="28">
        <f>'2.kiadások önk'!H65+'2. Polgármesteri Hivatal'!H65+'4. Közösségi Ház'!H65+'3. Óvoda'!H65</f>
        <v>0</v>
      </c>
      <c r="I65" s="28">
        <f>'2.kiadások önk'!I65+'2. Polgármesteri Hivatal'!I65+'4. Közösségi Ház'!I65+'3. Óvoda'!I65</f>
        <v>0</v>
      </c>
      <c r="J65" s="28">
        <f>'2.kiadások önk'!J65+'2. Polgármesteri Hivatal'!J65+'4. Közösségi Ház'!J65+'3. Óvoda'!J65</f>
        <v>0</v>
      </c>
      <c r="K65" s="28">
        <f>'2.kiadások önk'!K65+'2. Polgármesteri Hivatal'!K65+'4. Közösségi Ház'!K65+'3. Óvoda'!K65</f>
        <v>0</v>
      </c>
      <c r="L65" s="28">
        <f>'2.kiadások önk'!L65+'2. Polgármesteri Hivatal'!L65+'4. Közösségi Ház'!L65+'3. Óvoda'!L65</f>
        <v>0</v>
      </c>
      <c r="M65" s="28">
        <f>'2.kiadások önk'!M65+'2. Polgármesteri Hivatal'!M65+'4. Közösségi Ház'!M65+'3. Óvoda'!M65</f>
        <v>0</v>
      </c>
      <c r="N65" s="28">
        <f>'2.kiadások önk'!N65+'2. Polgármesteri Hivatal'!N65+'4. Közösségi Ház'!N65+'3. Óvoda'!N65</f>
        <v>0</v>
      </c>
    </row>
    <row r="66" spans="1:14" x14ac:dyDescent="0.25">
      <c r="A66" s="12" t="s">
        <v>546</v>
      </c>
      <c r="B66" s="29" t="s">
        <v>308</v>
      </c>
      <c r="C66" s="28">
        <f>'2.kiadások önk'!C66+'2. Polgármesteri Hivatal'!C66+'4. Közösségi Ház'!C66+'3. Óvoda'!C66</f>
        <v>0</v>
      </c>
      <c r="D66" s="28">
        <f>'2.kiadások önk'!D66+'2. Polgármesteri Hivatal'!D66+'4. Közösségi Ház'!D66+'3. Óvoda'!D66</f>
        <v>10144</v>
      </c>
      <c r="E66" s="28">
        <f>'2.kiadások önk'!E66+'2. Polgármesteri Hivatal'!E66+'4. Közösségi Ház'!E66+'3. Óvoda'!E66</f>
        <v>9428</v>
      </c>
      <c r="F66" s="28">
        <f>'2.kiadások önk'!F66+'2. Polgármesteri Hivatal'!F66+'4. Közösségi Ház'!F66+'3. Óvoda'!F66</f>
        <v>0</v>
      </c>
      <c r="G66" s="28">
        <f>'2.kiadások önk'!G66+'2. Polgármesteri Hivatal'!G66+'4. Közösségi Ház'!G66+'3. Óvoda'!G66</f>
        <v>0</v>
      </c>
      <c r="H66" s="28">
        <f>'2.kiadások önk'!H66+'2. Polgármesteri Hivatal'!H66+'4. Közösségi Ház'!H66+'3. Óvoda'!H66</f>
        <v>0</v>
      </c>
      <c r="I66" s="28">
        <f>'2.kiadások önk'!I66+'2. Polgármesteri Hivatal'!I66+'4. Közösségi Ház'!I66+'3. Óvoda'!I66</f>
        <v>0</v>
      </c>
      <c r="J66" s="28">
        <f>'2.kiadások önk'!J66+'2. Polgármesteri Hivatal'!J66+'4. Közösségi Ház'!J66+'3. Óvoda'!J66</f>
        <v>0</v>
      </c>
      <c r="K66" s="28">
        <f>'2.kiadások önk'!K66+'2. Polgármesteri Hivatal'!K66+'4. Közösségi Ház'!K66+'3. Óvoda'!K66</f>
        <v>0</v>
      </c>
      <c r="L66" s="28">
        <f>'2.kiadások önk'!L66+'2. Polgármesteri Hivatal'!L66+'4. Közösségi Ház'!L66+'3. Óvoda'!L66</f>
        <v>0</v>
      </c>
      <c r="M66" s="28">
        <f>'2.kiadások önk'!M66+'2. Polgármesteri Hivatal'!M66+'4. Közösségi Ház'!M66+'3. Óvoda'!M66</f>
        <v>10144</v>
      </c>
      <c r="N66" s="28">
        <f>'2.kiadások önk'!N66+'2. Polgármesteri Hivatal'!N66+'4. Közösségi Ház'!N66+'3. Óvoda'!N66</f>
        <v>9428</v>
      </c>
    </row>
    <row r="67" spans="1:14" ht="30" x14ac:dyDescent="0.25">
      <c r="A67" s="12" t="s">
        <v>579</v>
      </c>
      <c r="B67" s="29" t="s">
        <v>309</v>
      </c>
      <c r="C67" s="28">
        <f>'2.kiadások önk'!C67+'2. Polgármesteri Hivatal'!C67+'4. Közösségi Ház'!C67+'3. Óvoda'!C67</f>
        <v>0</v>
      </c>
      <c r="D67" s="28">
        <f>'2.kiadások önk'!D67+'2. Polgármesteri Hivatal'!D67+'4. Közösségi Ház'!D67+'3. Óvoda'!D67</f>
        <v>0</v>
      </c>
      <c r="E67" s="28">
        <f>'2.kiadások önk'!E67+'2. Polgármesteri Hivatal'!E67+'4. Közösségi Ház'!E67+'3. Óvoda'!E67</f>
        <v>0</v>
      </c>
      <c r="F67" s="28">
        <f>'2.kiadások önk'!F67+'2. Polgármesteri Hivatal'!F67+'4. Közösségi Ház'!F67+'3. Óvoda'!F67</f>
        <v>0</v>
      </c>
      <c r="G67" s="28">
        <f>'2.kiadások önk'!G67+'2. Polgármesteri Hivatal'!G67+'4. Közösségi Ház'!G67+'3. Óvoda'!G67</f>
        <v>0</v>
      </c>
      <c r="H67" s="28">
        <f>'2.kiadások önk'!H67+'2. Polgármesteri Hivatal'!H67+'4. Közösségi Ház'!H67+'3. Óvoda'!H67</f>
        <v>0</v>
      </c>
      <c r="I67" s="28">
        <f>'2.kiadások önk'!I67+'2. Polgármesteri Hivatal'!I67+'4. Közösségi Ház'!I67+'3. Óvoda'!I67</f>
        <v>0</v>
      </c>
      <c r="J67" s="28">
        <f>'2.kiadások önk'!J67+'2. Polgármesteri Hivatal'!J67+'4. Közösségi Ház'!J67+'3. Óvoda'!J67</f>
        <v>0</v>
      </c>
      <c r="K67" s="28">
        <f>'2.kiadások önk'!K67+'2. Polgármesteri Hivatal'!K67+'4. Közösségi Ház'!K67+'3. Óvoda'!K67</f>
        <v>0</v>
      </c>
      <c r="L67" s="28">
        <f>'2.kiadások önk'!L67+'2. Polgármesteri Hivatal'!L67+'4. Közösségi Ház'!L67+'3. Óvoda'!L67</f>
        <v>0</v>
      </c>
      <c r="M67" s="28">
        <f>'2.kiadások önk'!M67+'2. Polgármesteri Hivatal'!M67+'4. Közösségi Ház'!M67+'3. Óvoda'!M67</f>
        <v>0</v>
      </c>
      <c r="N67" s="28">
        <f>'2.kiadások önk'!N67+'2. Polgármesteri Hivatal'!N67+'4. Közösségi Ház'!N67+'3. Óvoda'!N67</f>
        <v>0</v>
      </c>
    </row>
    <row r="68" spans="1:14" ht="30" x14ac:dyDescent="0.25">
      <c r="A68" s="12" t="s">
        <v>580</v>
      </c>
      <c r="B68" s="29" t="s">
        <v>310</v>
      </c>
      <c r="C68" s="28">
        <f>'2.kiadások önk'!C68+'2. Polgármesteri Hivatal'!C68+'4. Közösségi Ház'!C68+'3. Óvoda'!C68</f>
        <v>0</v>
      </c>
      <c r="D68" s="28">
        <f>'2.kiadások önk'!D68+'2. Polgármesteri Hivatal'!D68+'4. Közösségi Ház'!D68+'3. Óvoda'!D68</f>
        <v>12000</v>
      </c>
      <c r="E68" s="28">
        <f>'2.kiadások önk'!E68+'2. Polgármesteri Hivatal'!E68+'4. Közösségi Ház'!E68+'3. Óvoda'!E68</f>
        <v>12000</v>
      </c>
      <c r="F68" s="28">
        <f>'2.kiadások önk'!F68+'2. Polgármesteri Hivatal'!F68+'4. Közösségi Ház'!F68+'3. Óvoda'!F68</f>
        <v>0</v>
      </c>
      <c r="G68" s="28">
        <f>'2.kiadások önk'!G68+'2. Polgármesteri Hivatal'!G68+'4. Közösségi Ház'!G68+'3. Óvoda'!G68</f>
        <v>0</v>
      </c>
      <c r="H68" s="28">
        <f>'2.kiadások önk'!H68+'2. Polgármesteri Hivatal'!H68+'4. Közösségi Ház'!H68+'3. Óvoda'!H68</f>
        <v>0</v>
      </c>
      <c r="I68" s="28">
        <f>'2.kiadások önk'!I68+'2. Polgármesteri Hivatal'!I68+'4. Közösségi Ház'!I68+'3. Óvoda'!I68</f>
        <v>0</v>
      </c>
      <c r="J68" s="28">
        <f>'2.kiadások önk'!J68+'2. Polgármesteri Hivatal'!J68+'4. Közösségi Ház'!J68+'3. Óvoda'!J68</f>
        <v>0</v>
      </c>
      <c r="K68" s="28">
        <f>'2.kiadások önk'!K68+'2. Polgármesteri Hivatal'!K68+'4. Közösségi Ház'!K68+'3. Óvoda'!K68</f>
        <v>0</v>
      </c>
      <c r="L68" s="28">
        <f>'2.kiadások önk'!L68+'2. Polgármesteri Hivatal'!L68+'4. Közösségi Ház'!L68+'3. Óvoda'!L68</f>
        <v>0</v>
      </c>
      <c r="M68" s="28">
        <f>'2.kiadások önk'!M68+'2. Polgármesteri Hivatal'!M68+'4. Közösségi Ház'!M68+'3. Óvoda'!M68</f>
        <v>12000</v>
      </c>
      <c r="N68" s="28">
        <f>'2.kiadások önk'!N68+'2. Polgármesteri Hivatal'!N68+'4. Közösségi Ház'!N68+'3. Óvoda'!N68</f>
        <v>12000</v>
      </c>
    </row>
    <row r="69" spans="1:14" x14ac:dyDescent="0.25">
      <c r="A69" s="12" t="s">
        <v>311</v>
      </c>
      <c r="B69" s="29" t="s">
        <v>312</v>
      </c>
      <c r="C69" s="28">
        <f>'2.kiadások önk'!C69+'2. Polgármesteri Hivatal'!C69+'4. Közösségi Ház'!C69+'3. Óvoda'!C69</f>
        <v>0</v>
      </c>
      <c r="D69" s="28">
        <f>'2.kiadások önk'!D69+'2. Polgármesteri Hivatal'!D69+'4. Közösségi Ház'!D69+'3. Óvoda'!D69</f>
        <v>0</v>
      </c>
      <c r="E69" s="28">
        <f>'2.kiadások önk'!E69+'2. Polgármesteri Hivatal'!E69+'4. Közösségi Ház'!E69+'3. Óvoda'!E69</f>
        <v>0</v>
      </c>
      <c r="F69" s="28">
        <f>'2.kiadások önk'!F69+'2. Polgármesteri Hivatal'!F69+'4. Közösségi Ház'!F69+'3. Óvoda'!F69</f>
        <v>0</v>
      </c>
      <c r="G69" s="28">
        <f>'2.kiadások önk'!G69+'2. Polgármesteri Hivatal'!G69+'4. Közösségi Ház'!G69+'3. Óvoda'!G69</f>
        <v>0</v>
      </c>
      <c r="H69" s="28">
        <f>'2.kiadások önk'!H69+'2. Polgármesteri Hivatal'!H69+'4. Közösségi Ház'!H69+'3. Óvoda'!H69</f>
        <v>0</v>
      </c>
      <c r="I69" s="28">
        <f>'2.kiadások önk'!I69+'2. Polgármesteri Hivatal'!I69+'4. Közösségi Ház'!I69+'3. Óvoda'!I69</f>
        <v>0</v>
      </c>
      <c r="J69" s="28">
        <f>'2.kiadások önk'!J69+'2. Polgármesteri Hivatal'!J69+'4. Közösségi Ház'!J69+'3. Óvoda'!J69</f>
        <v>0</v>
      </c>
      <c r="K69" s="28">
        <f>'2.kiadások önk'!K69+'2. Polgármesteri Hivatal'!K69+'4. Közösségi Ház'!K69+'3. Óvoda'!K69</f>
        <v>0</v>
      </c>
      <c r="L69" s="28">
        <f>'2.kiadások önk'!L69+'2. Polgármesteri Hivatal'!L69+'4. Közösségi Ház'!L69+'3. Óvoda'!L69</f>
        <v>0</v>
      </c>
      <c r="M69" s="28">
        <f>'2.kiadások önk'!M69+'2. Polgármesteri Hivatal'!M69+'4. Közösségi Ház'!M69+'3. Óvoda'!M69</f>
        <v>0</v>
      </c>
      <c r="N69" s="28">
        <f>'2.kiadások önk'!N69+'2. Polgármesteri Hivatal'!N69+'4. Közösségi Ház'!N69+'3. Óvoda'!N69</f>
        <v>0</v>
      </c>
    </row>
    <row r="70" spans="1:14" x14ac:dyDescent="0.25">
      <c r="A70" s="19" t="s">
        <v>313</v>
      </c>
      <c r="B70" s="29" t="s">
        <v>314</v>
      </c>
      <c r="C70" s="28">
        <f>'2.kiadások önk'!C70+'2. Polgármesteri Hivatal'!C70+'4. Közösségi Ház'!C70+'3. Óvoda'!C70</f>
        <v>0</v>
      </c>
      <c r="D70" s="28">
        <f>'2.kiadások önk'!D70+'2. Polgármesteri Hivatal'!D70+'4. Közösségi Ház'!D70+'3. Óvoda'!D70</f>
        <v>0</v>
      </c>
      <c r="E70" s="28">
        <f>'2.kiadások önk'!E70+'2. Polgármesteri Hivatal'!E70+'4. Közösségi Ház'!E70+'3. Óvoda'!E70</f>
        <v>0</v>
      </c>
      <c r="F70" s="28">
        <f>'2.kiadások önk'!F70+'2. Polgármesteri Hivatal'!F70+'4. Közösségi Ház'!F70+'3. Óvoda'!F70</f>
        <v>0</v>
      </c>
      <c r="G70" s="28">
        <f>'2.kiadások önk'!G70+'2. Polgármesteri Hivatal'!G70+'4. Közösségi Ház'!G70+'3. Óvoda'!G70</f>
        <v>0</v>
      </c>
      <c r="H70" s="28">
        <f>'2.kiadások önk'!H70+'2. Polgármesteri Hivatal'!H70+'4. Közösségi Ház'!H70+'3. Óvoda'!H70</f>
        <v>0</v>
      </c>
      <c r="I70" s="28">
        <f>'2.kiadások önk'!I70+'2. Polgármesteri Hivatal'!I70+'4. Közösségi Ház'!I70+'3. Óvoda'!I70</f>
        <v>0</v>
      </c>
      <c r="J70" s="28">
        <f>'2.kiadások önk'!J70+'2. Polgármesteri Hivatal'!J70+'4. Közösségi Ház'!J70+'3. Óvoda'!J70</f>
        <v>0</v>
      </c>
      <c r="K70" s="28">
        <f>'2.kiadások önk'!K70+'2. Polgármesteri Hivatal'!K70+'4. Közösségi Ház'!K70+'3. Óvoda'!K70</f>
        <v>0</v>
      </c>
      <c r="L70" s="28">
        <f>'2.kiadások önk'!L70+'2. Polgármesteri Hivatal'!L70+'4. Közösségi Ház'!L70+'3. Óvoda'!L70</f>
        <v>0</v>
      </c>
      <c r="M70" s="28">
        <f>'2.kiadások önk'!M70+'2. Polgármesteri Hivatal'!M70+'4. Közösségi Ház'!M70+'3. Óvoda'!M70</f>
        <v>0</v>
      </c>
      <c r="N70" s="28">
        <f>'2.kiadások önk'!N70+'2. Polgármesteri Hivatal'!N70+'4. Közösségi Ház'!N70+'3. Óvoda'!N70</f>
        <v>0</v>
      </c>
    </row>
    <row r="71" spans="1:14" x14ac:dyDescent="0.25">
      <c r="A71" s="12" t="s">
        <v>581</v>
      </c>
      <c r="B71" s="29" t="s">
        <v>315</v>
      </c>
      <c r="C71" s="28">
        <f>'2.kiadások önk'!C71+'2. Polgármesteri Hivatal'!C71+'4. Közösségi Ház'!C71+'3. Óvoda'!C71</f>
        <v>68004</v>
      </c>
      <c r="D71" s="28">
        <f>'2.kiadások önk'!D71+'2. Polgármesteri Hivatal'!D71+'4. Közösségi Ház'!D71+'3. Óvoda'!D71</f>
        <v>89590</v>
      </c>
      <c r="E71" s="28">
        <f>'2.kiadások önk'!E71+'2. Polgármesteri Hivatal'!E71+'4. Közösségi Ház'!E71+'3. Óvoda'!E71</f>
        <v>89574</v>
      </c>
      <c r="F71" s="28">
        <f>'2.kiadások önk'!F71+'2. Polgármesteri Hivatal'!F71+'4. Közösségi Ház'!F71+'3. Óvoda'!F71</f>
        <v>0</v>
      </c>
      <c r="G71" s="28">
        <f>'2.kiadások önk'!G71+'2. Polgármesteri Hivatal'!G71+'4. Közösségi Ház'!G71+'3. Óvoda'!G71</f>
        <v>0</v>
      </c>
      <c r="H71" s="28">
        <f>'2.kiadások önk'!H71+'2. Polgármesteri Hivatal'!H71+'4. Közösségi Ház'!H71+'3. Óvoda'!H71</f>
        <v>0</v>
      </c>
      <c r="I71" s="28">
        <f>'2.kiadások önk'!I71+'2. Polgármesteri Hivatal'!I71+'4. Közösségi Ház'!I71+'3. Óvoda'!I71</f>
        <v>0</v>
      </c>
      <c r="J71" s="28">
        <f>'2.kiadások önk'!J71+'2. Polgármesteri Hivatal'!J71+'4. Közösségi Ház'!J71+'3. Óvoda'!J71</f>
        <v>0</v>
      </c>
      <c r="K71" s="28">
        <f>'2.kiadások önk'!K71+'2. Polgármesteri Hivatal'!K71+'4. Közösségi Ház'!K71+'3. Óvoda'!K71</f>
        <v>0</v>
      </c>
      <c r="L71" s="28">
        <f>'2.kiadások önk'!L71+'2. Polgármesteri Hivatal'!L71+'4. Közösségi Ház'!L71+'3. Óvoda'!L71</f>
        <v>68004</v>
      </c>
      <c r="M71" s="28">
        <f>'2.kiadások önk'!M71+'2. Polgármesteri Hivatal'!M71+'4. Közösségi Ház'!M71+'3. Óvoda'!M71</f>
        <v>89590</v>
      </c>
      <c r="N71" s="28">
        <f>'2.kiadások önk'!N71+'2. Polgármesteri Hivatal'!N71+'4. Közösségi Ház'!N71+'3. Óvoda'!N71</f>
        <v>89574</v>
      </c>
    </row>
    <row r="72" spans="1:14" x14ac:dyDescent="0.25">
      <c r="A72" s="19" t="s">
        <v>758</v>
      </c>
      <c r="B72" s="29" t="s">
        <v>316</v>
      </c>
      <c r="C72" s="28">
        <f>'2.kiadások önk'!C72+'2. Polgármesteri Hivatal'!C72+'4. Közösségi Ház'!C72+'3. Óvoda'!C72</f>
        <v>30000</v>
      </c>
      <c r="D72" s="28">
        <f>'2.kiadások önk'!D72+'2. Polgármesteri Hivatal'!D72+'4. Közösségi Ház'!D72+'3. Óvoda'!D72</f>
        <v>37705</v>
      </c>
      <c r="E72" s="28">
        <f>'2.kiadások önk'!E72+'2. Polgármesteri Hivatal'!E72+'4. Közösségi Ház'!E72+'3. Óvoda'!E72</f>
        <v>0</v>
      </c>
      <c r="F72" s="28">
        <f>'2.kiadások önk'!F72+'2. Polgármesteri Hivatal'!F72+'4. Közösségi Ház'!F72+'3. Óvoda'!F72</f>
        <v>0</v>
      </c>
      <c r="G72" s="28">
        <f>'2.kiadások önk'!G72+'2. Polgármesteri Hivatal'!G72+'4. Közösségi Ház'!G72+'3. Óvoda'!G72</f>
        <v>0</v>
      </c>
      <c r="H72" s="28">
        <f>'2.kiadások önk'!H72+'2. Polgármesteri Hivatal'!H72+'4. Közösségi Ház'!H72+'3. Óvoda'!H72</f>
        <v>0</v>
      </c>
      <c r="I72" s="28">
        <f>'2.kiadások önk'!I72+'2. Polgármesteri Hivatal'!I72+'4. Közösségi Ház'!I72+'3. Óvoda'!I72</f>
        <v>0</v>
      </c>
      <c r="J72" s="28">
        <f>'2.kiadások önk'!J72+'2. Polgármesteri Hivatal'!J72+'4. Közösségi Ház'!J72+'3. Óvoda'!J72</f>
        <v>0</v>
      </c>
      <c r="K72" s="28">
        <f>'2.kiadások önk'!K72+'2. Polgármesteri Hivatal'!K72+'4. Közösségi Ház'!K72+'3. Óvoda'!K72</f>
        <v>0</v>
      </c>
      <c r="L72" s="28">
        <f>'2.kiadások önk'!L72+'2. Polgármesteri Hivatal'!L72+'4. Közösségi Ház'!L72+'3. Óvoda'!L72</f>
        <v>30000</v>
      </c>
      <c r="M72" s="28">
        <f>'2.kiadások önk'!M72+'2. Polgármesteri Hivatal'!M72+'4. Közösségi Ház'!M72+'3. Óvoda'!M72</f>
        <v>37705</v>
      </c>
      <c r="N72" s="28">
        <f>'2.kiadások önk'!N72+'2. Polgármesteri Hivatal'!N72+'4. Közösségi Ház'!N72+'3. Óvoda'!N72</f>
        <v>0</v>
      </c>
    </row>
    <row r="73" spans="1:14" x14ac:dyDescent="0.25">
      <c r="A73" s="19" t="s">
        <v>759</v>
      </c>
      <c r="B73" s="29" t="s">
        <v>316</v>
      </c>
      <c r="C73" s="28">
        <f>'2.kiadások önk'!C73+'2. Polgármesteri Hivatal'!C73+'4. Közösségi Ház'!C73+'3. Óvoda'!C73</f>
        <v>0</v>
      </c>
      <c r="D73" s="28">
        <f>'2.kiadások önk'!D73+'2. Polgármesteri Hivatal'!D73+'4. Közösségi Ház'!D73+'3. Óvoda'!D73</f>
        <v>0</v>
      </c>
      <c r="E73" s="28">
        <f>'2.kiadások önk'!E73+'2. Polgármesteri Hivatal'!E73+'4. Közösségi Ház'!E73+'3. Óvoda'!E73</f>
        <v>0</v>
      </c>
      <c r="F73" s="28">
        <f>'2.kiadások önk'!F73+'2. Polgármesteri Hivatal'!F73+'4. Közösségi Ház'!F73+'3. Óvoda'!F73</f>
        <v>0</v>
      </c>
      <c r="G73" s="28">
        <f>'2.kiadások önk'!G73+'2. Polgármesteri Hivatal'!G73+'4. Közösségi Ház'!G73+'3. Óvoda'!G73</f>
        <v>0</v>
      </c>
      <c r="H73" s="28">
        <f>'2.kiadások önk'!H73+'2. Polgármesteri Hivatal'!H73+'4. Közösségi Ház'!H73+'3. Óvoda'!H73</f>
        <v>0</v>
      </c>
      <c r="I73" s="28">
        <f>'2.kiadások önk'!I73+'2. Polgármesteri Hivatal'!I73+'4. Közösségi Ház'!I73+'3. Óvoda'!I73</f>
        <v>0</v>
      </c>
      <c r="J73" s="28">
        <f>'2.kiadások önk'!J73+'2. Polgármesteri Hivatal'!J73+'4. Közösségi Ház'!J73+'3. Óvoda'!J73</f>
        <v>0</v>
      </c>
      <c r="K73" s="28">
        <f>'2.kiadások önk'!K73+'2. Polgármesteri Hivatal'!K73+'4. Közösségi Ház'!K73+'3. Óvoda'!K73</f>
        <v>0</v>
      </c>
      <c r="L73" s="28">
        <f>'2.kiadások önk'!L73+'2. Polgármesteri Hivatal'!L73+'4. Közösségi Ház'!L73+'3. Óvoda'!L73</f>
        <v>0</v>
      </c>
      <c r="M73" s="28">
        <f>'2.kiadások önk'!M73+'2. Polgármesteri Hivatal'!M73+'4. Közösségi Ház'!M73+'3. Óvoda'!M73</f>
        <v>0</v>
      </c>
      <c r="N73" s="28">
        <f>'2.kiadások önk'!N73+'2. Polgármesteri Hivatal'!N73+'4. Közösségi Ház'!N73+'3. Óvoda'!N73</f>
        <v>0</v>
      </c>
    </row>
    <row r="74" spans="1:14" x14ac:dyDescent="0.25">
      <c r="A74" s="41" t="s">
        <v>549</v>
      </c>
      <c r="B74" s="44" t="s">
        <v>317</v>
      </c>
      <c r="C74" s="44">
        <f>SUM(C61:C73)</f>
        <v>167769</v>
      </c>
      <c r="D74" s="44">
        <f t="shared" ref="D74:N74" si="10">SUM(D61:D73)</f>
        <v>224724</v>
      </c>
      <c r="E74" s="44">
        <f t="shared" si="10"/>
        <v>186287</v>
      </c>
      <c r="F74" s="44">
        <f t="shared" si="10"/>
        <v>0</v>
      </c>
      <c r="G74" s="44">
        <f t="shared" si="10"/>
        <v>0</v>
      </c>
      <c r="H74" s="44">
        <f t="shared" si="10"/>
        <v>0</v>
      </c>
      <c r="I74" s="44">
        <f t="shared" si="10"/>
        <v>0</v>
      </c>
      <c r="J74" s="44">
        <f t="shared" si="10"/>
        <v>0</v>
      </c>
      <c r="K74" s="44">
        <f t="shared" si="10"/>
        <v>0</v>
      </c>
      <c r="L74" s="44">
        <f t="shared" si="10"/>
        <v>167769</v>
      </c>
      <c r="M74" s="44">
        <f t="shared" si="10"/>
        <v>224724</v>
      </c>
      <c r="N74" s="44">
        <f t="shared" si="10"/>
        <v>186287</v>
      </c>
    </row>
    <row r="75" spans="1:14" ht="15.75" x14ac:dyDescent="0.25">
      <c r="A75" s="76" t="s">
        <v>704</v>
      </c>
      <c r="B75" s="77"/>
      <c r="C75" s="77">
        <f>C25+C26+C51+C60+C74</f>
        <v>324912</v>
      </c>
      <c r="D75" s="77">
        <f t="shared" ref="D75:N75" si="11">D25+D26+D51+D60+D74</f>
        <v>470163</v>
      </c>
      <c r="E75" s="77">
        <f t="shared" si="11"/>
        <v>418294</v>
      </c>
      <c r="F75" s="77">
        <f t="shared" si="11"/>
        <v>0</v>
      </c>
      <c r="G75" s="77">
        <f t="shared" si="11"/>
        <v>0</v>
      </c>
      <c r="H75" s="77">
        <f t="shared" si="11"/>
        <v>0</v>
      </c>
      <c r="I75" s="77">
        <f t="shared" si="11"/>
        <v>0</v>
      </c>
      <c r="J75" s="77">
        <f t="shared" si="11"/>
        <v>0</v>
      </c>
      <c r="K75" s="77">
        <f t="shared" si="11"/>
        <v>0</v>
      </c>
      <c r="L75" s="77">
        <f t="shared" si="11"/>
        <v>324912</v>
      </c>
      <c r="M75" s="77">
        <f t="shared" si="11"/>
        <v>470163</v>
      </c>
      <c r="N75" s="77">
        <f t="shared" si="11"/>
        <v>418294</v>
      </c>
    </row>
    <row r="76" spans="1:14" x14ac:dyDescent="0.25">
      <c r="A76" s="33" t="s">
        <v>318</v>
      </c>
      <c r="B76" s="29" t="s">
        <v>319</v>
      </c>
      <c r="C76" s="28">
        <f>'2.kiadások önk'!C76+'2. Polgármesteri Hivatal'!C76+'4. Közösségi Ház'!C76+'3. Óvoda'!C76</f>
        <v>0</v>
      </c>
      <c r="D76" s="28">
        <f>'2.kiadások önk'!D76+'2. Polgármesteri Hivatal'!D76+'4. Közösségi Ház'!D76+'3. Óvoda'!D76</f>
        <v>300</v>
      </c>
      <c r="E76" s="28">
        <f>'2.kiadások önk'!E76+'2. Polgármesteri Hivatal'!E76+'4. Közösségi Ház'!E76+'3. Óvoda'!E76</f>
        <v>300</v>
      </c>
      <c r="F76" s="28">
        <f>'2.kiadások önk'!F76+'2. Polgármesteri Hivatal'!F76+'4. Közösségi Ház'!F76+'3. Óvoda'!F76</f>
        <v>0</v>
      </c>
      <c r="G76" s="28">
        <f>'2.kiadások önk'!G76+'2. Polgármesteri Hivatal'!G76+'4. Közösségi Ház'!G76+'3. Óvoda'!G76</f>
        <v>0</v>
      </c>
      <c r="H76" s="28">
        <f>'2.kiadások önk'!H76+'2. Polgármesteri Hivatal'!H76+'4. Közösségi Ház'!H76+'3. Óvoda'!H76</f>
        <v>0</v>
      </c>
      <c r="I76" s="28">
        <f>'2.kiadások önk'!I76+'2. Polgármesteri Hivatal'!I76+'4. Közösségi Ház'!I76+'3. Óvoda'!I76</f>
        <v>0</v>
      </c>
      <c r="J76" s="28">
        <f>'2.kiadások önk'!J76+'2. Polgármesteri Hivatal'!J76+'4. Közösségi Ház'!J76+'3. Óvoda'!J76</f>
        <v>0</v>
      </c>
      <c r="K76" s="28">
        <f>'2.kiadások önk'!K76+'2. Polgármesteri Hivatal'!K76+'4. Közösségi Ház'!K76+'3. Óvoda'!K76</f>
        <v>0</v>
      </c>
      <c r="L76" s="28">
        <f>'2.kiadások önk'!L76+'2. Polgármesteri Hivatal'!L76+'4. Közösségi Ház'!L76+'3. Óvoda'!L76</f>
        <v>0</v>
      </c>
      <c r="M76" s="28">
        <f>'2.kiadások önk'!M76+'2. Polgármesteri Hivatal'!M76+'4. Közösségi Ház'!M76+'3. Óvoda'!M76</f>
        <v>300</v>
      </c>
      <c r="N76" s="28">
        <f>'2.kiadások önk'!N76+'2. Polgármesteri Hivatal'!N76+'4. Közösségi Ház'!N76+'3. Óvoda'!N76</f>
        <v>300</v>
      </c>
    </row>
    <row r="77" spans="1:14" x14ac:dyDescent="0.25">
      <c r="A77" s="33" t="s">
        <v>582</v>
      </c>
      <c r="B77" s="29" t="s">
        <v>320</v>
      </c>
      <c r="C77" s="28">
        <f>'2.kiadások önk'!C77+'2. Polgármesteri Hivatal'!C77+'4. Közösségi Ház'!C77+'3. Óvoda'!C77</f>
        <v>83516</v>
      </c>
      <c r="D77" s="28">
        <f>'2.kiadások önk'!D77+'2. Polgármesteri Hivatal'!D77+'4. Közösségi Ház'!D77+'3. Óvoda'!D77</f>
        <v>143170</v>
      </c>
      <c r="E77" s="28">
        <f>'2.kiadások önk'!E77+'2. Polgármesteri Hivatal'!E77+'4. Közösségi Ház'!E77+'3. Óvoda'!E77</f>
        <v>128326</v>
      </c>
      <c r="F77" s="28">
        <f>'2.kiadások önk'!F77+'2. Polgármesteri Hivatal'!F77+'4. Közösségi Ház'!F77+'3. Óvoda'!F77</f>
        <v>0</v>
      </c>
      <c r="G77" s="28">
        <f>'2.kiadások önk'!G77+'2. Polgármesteri Hivatal'!G77+'4. Közösségi Ház'!G77+'3. Óvoda'!G77</f>
        <v>0</v>
      </c>
      <c r="H77" s="28">
        <f>'2.kiadások önk'!H77+'2. Polgármesteri Hivatal'!H77+'4. Közösségi Ház'!H77+'3. Óvoda'!H77</f>
        <v>0</v>
      </c>
      <c r="I77" s="28">
        <f>'2.kiadások önk'!I77+'2. Polgármesteri Hivatal'!I77+'4. Közösségi Ház'!I77+'3. Óvoda'!I77</f>
        <v>0</v>
      </c>
      <c r="J77" s="28">
        <f>'2.kiadások önk'!J77+'2. Polgármesteri Hivatal'!J77+'4. Közösségi Ház'!J77+'3. Óvoda'!J77</f>
        <v>0</v>
      </c>
      <c r="K77" s="28">
        <f>'2.kiadások önk'!K77+'2. Polgármesteri Hivatal'!K77+'4. Közösségi Ház'!K77+'3. Óvoda'!K77</f>
        <v>0</v>
      </c>
      <c r="L77" s="28">
        <f>'2.kiadások önk'!L77+'2. Polgármesteri Hivatal'!L77+'4. Közösségi Ház'!L77+'3. Óvoda'!L77</f>
        <v>83516</v>
      </c>
      <c r="M77" s="28">
        <f>'2.kiadások önk'!M77+'2. Polgármesteri Hivatal'!M77+'4. Közösségi Ház'!M77+'3. Óvoda'!M77</f>
        <v>143170</v>
      </c>
      <c r="N77" s="28">
        <f>'2.kiadások önk'!N77+'2. Polgármesteri Hivatal'!N77+'4. Közösségi Ház'!N77+'3. Óvoda'!N77</f>
        <v>128326</v>
      </c>
    </row>
    <row r="78" spans="1:14" x14ac:dyDescent="0.25">
      <c r="A78" s="33" t="s">
        <v>321</v>
      </c>
      <c r="B78" s="29" t="s">
        <v>322</v>
      </c>
      <c r="C78" s="28">
        <f>'2.kiadások önk'!C78+'2. Polgármesteri Hivatal'!C78+'4. Közösségi Ház'!C78+'3. Óvoda'!C78</f>
        <v>0</v>
      </c>
      <c r="D78" s="28">
        <f>'2.kiadások önk'!D78+'2. Polgármesteri Hivatal'!D78+'4. Közösségi Ház'!D78+'3. Óvoda'!D78</f>
        <v>3452</v>
      </c>
      <c r="E78" s="28">
        <f>'2.kiadások önk'!E78+'2. Polgármesteri Hivatal'!E78+'4. Közösségi Ház'!E78+'3. Óvoda'!E78</f>
        <v>1456</v>
      </c>
      <c r="F78" s="28">
        <f>'2.kiadások önk'!F78+'2. Polgármesteri Hivatal'!F78+'4. Közösségi Ház'!F78+'3. Óvoda'!F78</f>
        <v>0</v>
      </c>
      <c r="G78" s="28">
        <f>'2.kiadások önk'!G78+'2. Polgármesteri Hivatal'!G78+'4. Közösségi Ház'!G78+'3. Óvoda'!G78</f>
        <v>0</v>
      </c>
      <c r="H78" s="28">
        <f>'2.kiadások önk'!H78+'2. Polgármesteri Hivatal'!H78+'4. Közösségi Ház'!H78+'3. Óvoda'!H78</f>
        <v>0</v>
      </c>
      <c r="I78" s="28">
        <f>'2.kiadások önk'!I78+'2. Polgármesteri Hivatal'!I78+'4. Közösségi Ház'!I78+'3. Óvoda'!I78</f>
        <v>0</v>
      </c>
      <c r="J78" s="28">
        <f>'2.kiadások önk'!J78+'2. Polgármesteri Hivatal'!J78+'4. Közösségi Ház'!J78+'3. Óvoda'!J78</f>
        <v>0</v>
      </c>
      <c r="K78" s="28">
        <f>'2.kiadások önk'!K78+'2. Polgármesteri Hivatal'!K78+'4. Közösségi Ház'!K78+'3. Óvoda'!K78</f>
        <v>0</v>
      </c>
      <c r="L78" s="28">
        <f>'2.kiadások önk'!L78+'2. Polgármesteri Hivatal'!L78+'4. Közösségi Ház'!L78+'3. Óvoda'!L78</f>
        <v>0</v>
      </c>
      <c r="M78" s="28">
        <f>'2.kiadások önk'!M78+'2. Polgármesteri Hivatal'!M78+'4. Közösségi Ház'!M78+'3. Óvoda'!M78</f>
        <v>3452</v>
      </c>
      <c r="N78" s="28">
        <f>'2.kiadások önk'!N78+'2. Polgármesteri Hivatal'!N78+'4. Közösségi Ház'!N78+'3. Óvoda'!N78</f>
        <v>1456</v>
      </c>
    </row>
    <row r="79" spans="1:14" x14ac:dyDescent="0.25">
      <c r="A79" s="33" t="s">
        <v>323</v>
      </c>
      <c r="B79" s="29" t="s">
        <v>324</v>
      </c>
      <c r="C79" s="28">
        <f>'2.kiadások önk'!C79+'2. Polgármesteri Hivatal'!C79+'4. Közösségi Ház'!C79+'3. Óvoda'!C79</f>
        <v>1300</v>
      </c>
      <c r="D79" s="28">
        <f>'2.kiadások önk'!D79+'2. Polgármesteri Hivatal'!D79+'4. Közösségi Ház'!D79+'3. Óvoda'!D79</f>
        <v>16010</v>
      </c>
      <c r="E79" s="28">
        <f>'2.kiadások önk'!E79+'2. Polgármesteri Hivatal'!E79+'4. Közösségi Ház'!E79+'3. Óvoda'!E79</f>
        <v>7749</v>
      </c>
      <c r="F79" s="28">
        <f>'2.kiadások önk'!F79+'2. Polgármesteri Hivatal'!F79+'4. Közösségi Ház'!F79+'3. Óvoda'!F79</f>
        <v>0</v>
      </c>
      <c r="G79" s="28">
        <f>'2.kiadások önk'!G79+'2. Polgármesteri Hivatal'!G79+'4. Közösségi Ház'!G79+'3. Óvoda'!G79</f>
        <v>0</v>
      </c>
      <c r="H79" s="28">
        <f>'2.kiadások önk'!H79+'2. Polgármesteri Hivatal'!H79+'4. Közösségi Ház'!H79+'3. Óvoda'!H79</f>
        <v>0</v>
      </c>
      <c r="I79" s="28">
        <f>'2.kiadások önk'!I79+'2. Polgármesteri Hivatal'!I79+'4. Közösségi Ház'!I79+'3. Óvoda'!I79</f>
        <v>0</v>
      </c>
      <c r="J79" s="28">
        <f>'2.kiadások önk'!J79+'2. Polgármesteri Hivatal'!J79+'4. Közösségi Ház'!J79+'3. Óvoda'!J79</f>
        <v>0</v>
      </c>
      <c r="K79" s="28">
        <f>'2.kiadások önk'!K79+'2. Polgármesteri Hivatal'!K79+'4. Közösségi Ház'!K79+'3. Óvoda'!K79</f>
        <v>0</v>
      </c>
      <c r="L79" s="28">
        <f>'2.kiadások önk'!L79+'2. Polgármesteri Hivatal'!L79+'4. Közösségi Ház'!L79+'3. Óvoda'!L79</f>
        <v>1300</v>
      </c>
      <c r="M79" s="28">
        <f>'2.kiadások önk'!M79+'2. Polgármesteri Hivatal'!M79+'4. Közösségi Ház'!M79+'3. Óvoda'!M79</f>
        <v>16010</v>
      </c>
      <c r="N79" s="28">
        <f>'2.kiadások önk'!N79+'2. Polgármesteri Hivatal'!N79+'4. Közösségi Ház'!N79+'3. Óvoda'!N79</f>
        <v>7749</v>
      </c>
    </row>
    <row r="80" spans="1:14" x14ac:dyDescent="0.25">
      <c r="A80" s="6" t="s">
        <v>325</v>
      </c>
      <c r="B80" s="29" t="s">
        <v>326</v>
      </c>
      <c r="C80" s="28">
        <f>'2.kiadások önk'!C80+'2. Polgármesteri Hivatal'!C80+'4. Közösségi Ház'!C80+'3. Óvoda'!C80</f>
        <v>0</v>
      </c>
      <c r="D80" s="28">
        <f>'2.kiadások önk'!D80+'2. Polgármesteri Hivatal'!D80+'4. Közösségi Ház'!D80+'3. Óvoda'!D80</f>
        <v>3000</v>
      </c>
      <c r="E80" s="28">
        <f>'2.kiadások önk'!E80+'2. Polgármesteri Hivatal'!E80+'4. Közösségi Ház'!E80+'3. Óvoda'!E80</f>
        <v>3000</v>
      </c>
      <c r="F80" s="28">
        <f>'2.kiadások önk'!F80+'2. Polgármesteri Hivatal'!F80+'4. Közösségi Ház'!F80+'3. Óvoda'!F80</f>
        <v>0</v>
      </c>
      <c r="G80" s="28">
        <f>'2.kiadások önk'!G80+'2. Polgármesteri Hivatal'!G80+'4. Közösségi Ház'!G80+'3. Óvoda'!G80</f>
        <v>0</v>
      </c>
      <c r="H80" s="28">
        <f>'2.kiadások önk'!H80+'2. Polgármesteri Hivatal'!H80+'4. Közösségi Ház'!H80+'3. Óvoda'!H80</f>
        <v>0</v>
      </c>
      <c r="I80" s="28">
        <f>'2.kiadások önk'!I80+'2. Polgármesteri Hivatal'!I80+'4. Közösségi Ház'!I80+'3. Óvoda'!I80</f>
        <v>0</v>
      </c>
      <c r="J80" s="28">
        <f>'2.kiadások önk'!J80+'2. Polgármesteri Hivatal'!J80+'4. Közösségi Ház'!J80+'3. Óvoda'!J80</f>
        <v>0</v>
      </c>
      <c r="K80" s="28">
        <f>'2.kiadások önk'!K80+'2. Polgármesteri Hivatal'!K80+'4. Közösségi Ház'!K80+'3. Óvoda'!K80</f>
        <v>0</v>
      </c>
      <c r="L80" s="28">
        <f>'2.kiadások önk'!L80+'2. Polgármesteri Hivatal'!L80+'4. Közösségi Ház'!L80+'3. Óvoda'!L80</f>
        <v>0</v>
      </c>
      <c r="M80" s="28">
        <f>'2.kiadások önk'!M80+'2. Polgármesteri Hivatal'!M80+'4. Közösségi Ház'!M80+'3. Óvoda'!M80</f>
        <v>3000</v>
      </c>
      <c r="N80" s="28">
        <f>'2.kiadások önk'!N80+'2. Polgármesteri Hivatal'!N80+'4. Közösségi Ház'!N80+'3. Óvoda'!N80</f>
        <v>3000</v>
      </c>
    </row>
    <row r="81" spans="1:14" x14ac:dyDescent="0.25">
      <c r="A81" s="6" t="s">
        <v>327</v>
      </c>
      <c r="B81" s="29" t="s">
        <v>328</v>
      </c>
      <c r="C81" s="28">
        <f>'2.kiadások önk'!C81+'2. Polgármesteri Hivatal'!C81+'4. Közösségi Ház'!C81+'3. Óvoda'!C81</f>
        <v>0</v>
      </c>
      <c r="D81" s="28">
        <f>'2.kiadások önk'!D81+'2. Polgármesteri Hivatal'!D81+'4. Közösségi Ház'!D81+'3. Óvoda'!D81</f>
        <v>0</v>
      </c>
      <c r="E81" s="28">
        <f>'2.kiadások önk'!E81+'2. Polgármesteri Hivatal'!E81+'4. Közösségi Ház'!E81+'3. Óvoda'!E81</f>
        <v>0</v>
      </c>
      <c r="F81" s="28">
        <f>'2.kiadások önk'!F81+'2. Polgármesteri Hivatal'!F81+'4. Közösségi Ház'!F81+'3. Óvoda'!F81</f>
        <v>0</v>
      </c>
      <c r="G81" s="28">
        <f>'2.kiadások önk'!G81+'2. Polgármesteri Hivatal'!G81+'4. Közösségi Ház'!G81+'3. Óvoda'!G81</f>
        <v>0</v>
      </c>
      <c r="H81" s="28">
        <f>'2.kiadások önk'!H81+'2. Polgármesteri Hivatal'!H81+'4. Közösségi Ház'!H81+'3. Óvoda'!H81</f>
        <v>0</v>
      </c>
      <c r="I81" s="28">
        <f>'2.kiadások önk'!I81+'2. Polgármesteri Hivatal'!I81+'4. Közösségi Ház'!I81+'3. Óvoda'!I81</f>
        <v>0</v>
      </c>
      <c r="J81" s="28">
        <f>'2.kiadások önk'!J81+'2. Polgármesteri Hivatal'!J81+'4. Közösségi Ház'!J81+'3. Óvoda'!J81</f>
        <v>0</v>
      </c>
      <c r="K81" s="28">
        <f>'2.kiadások önk'!K81+'2. Polgármesteri Hivatal'!K81+'4. Közösségi Ház'!K81+'3. Óvoda'!K81</f>
        <v>0</v>
      </c>
      <c r="L81" s="28">
        <f>'2.kiadások önk'!L81+'2. Polgármesteri Hivatal'!L81+'4. Közösségi Ház'!L81+'3. Óvoda'!L81</f>
        <v>0</v>
      </c>
      <c r="M81" s="28">
        <f>'2.kiadások önk'!M81+'2. Polgármesteri Hivatal'!M81+'4. Közösségi Ház'!M81+'3. Óvoda'!M81</f>
        <v>0</v>
      </c>
      <c r="N81" s="28">
        <f>'2.kiadások önk'!N81+'2. Polgármesteri Hivatal'!N81+'4. Közösségi Ház'!N81+'3. Óvoda'!N81</f>
        <v>0</v>
      </c>
    </row>
    <row r="82" spans="1:14" x14ac:dyDescent="0.25">
      <c r="A82" s="6" t="s">
        <v>329</v>
      </c>
      <c r="B82" s="29" t="s">
        <v>330</v>
      </c>
      <c r="C82" s="28">
        <f>'2.kiadások önk'!C82+'2. Polgármesteri Hivatal'!C82+'4. Közösségi Ház'!C82+'3. Óvoda'!C82</f>
        <v>22900</v>
      </c>
      <c r="D82" s="28">
        <f>'2.kiadások önk'!D82+'2. Polgármesteri Hivatal'!D82+'4. Közösségi Ház'!D82+'3. Óvoda'!D82</f>
        <v>23738</v>
      </c>
      <c r="E82" s="28">
        <f>'2.kiadások önk'!E82+'2. Polgármesteri Hivatal'!E82+'4. Közösségi Ház'!E82+'3. Óvoda'!E82</f>
        <v>5892</v>
      </c>
      <c r="F82" s="28">
        <f>'2.kiadások önk'!F82+'2. Polgármesteri Hivatal'!F82+'4. Közösségi Ház'!F82+'3. Óvoda'!F82</f>
        <v>0</v>
      </c>
      <c r="G82" s="28">
        <f>'2.kiadások önk'!G82+'2. Polgármesteri Hivatal'!G82+'4. Közösségi Ház'!G82+'3. Óvoda'!G82</f>
        <v>0</v>
      </c>
      <c r="H82" s="28">
        <f>'2.kiadások önk'!H82+'2. Polgármesteri Hivatal'!H82+'4. Közösségi Ház'!H82+'3. Óvoda'!H82</f>
        <v>0</v>
      </c>
      <c r="I82" s="28">
        <f>'2.kiadások önk'!I82+'2. Polgármesteri Hivatal'!I82+'4. Közösségi Ház'!I82+'3. Óvoda'!I82</f>
        <v>0</v>
      </c>
      <c r="J82" s="28">
        <f>'2.kiadások önk'!J82+'2. Polgármesteri Hivatal'!J82+'4. Közösségi Ház'!J82+'3. Óvoda'!J82</f>
        <v>0</v>
      </c>
      <c r="K82" s="28">
        <f>'2.kiadások önk'!K82+'2. Polgármesteri Hivatal'!K82+'4. Közösségi Ház'!K82+'3. Óvoda'!K82</f>
        <v>0</v>
      </c>
      <c r="L82" s="28">
        <f>'2.kiadások önk'!L82+'2. Polgármesteri Hivatal'!L82+'4. Közösségi Ház'!L82+'3. Óvoda'!L82</f>
        <v>22900</v>
      </c>
      <c r="M82" s="28">
        <f>'2.kiadások önk'!M82+'2. Polgármesteri Hivatal'!M82+'4. Közösségi Ház'!M82+'3. Óvoda'!M82</f>
        <v>23738</v>
      </c>
      <c r="N82" s="28">
        <f>'2.kiadások önk'!N82+'2. Polgármesteri Hivatal'!N82+'4. Közösségi Ház'!N82+'3. Óvoda'!N82</f>
        <v>5892</v>
      </c>
    </row>
    <row r="83" spans="1:14" x14ac:dyDescent="0.25">
      <c r="A83" s="42" t="s">
        <v>551</v>
      </c>
      <c r="B83" s="44" t="s">
        <v>331</v>
      </c>
      <c r="C83" s="44">
        <f>SUM(C76:C82)</f>
        <v>107716</v>
      </c>
      <c r="D83" s="44">
        <f t="shared" ref="D83:N83" si="12">SUM(D76:D82)</f>
        <v>189670</v>
      </c>
      <c r="E83" s="44">
        <f t="shared" si="12"/>
        <v>146723</v>
      </c>
      <c r="F83" s="44">
        <f t="shared" si="12"/>
        <v>0</v>
      </c>
      <c r="G83" s="44">
        <f t="shared" si="12"/>
        <v>0</v>
      </c>
      <c r="H83" s="44">
        <f t="shared" si="12"/>
        <v>0</v>
      </c>
      <c r="I83" s="44">
        <f t="shared" si="12"/>
        <v>0</v>
      </c>
      <c r="J83" s="44">
        <f t="shared" si="12"/>
        <v>0</v>
      </c>
      <c r="K83" s="44">
        <f t="shared" si="12"/>
        <v>0</v>
      </c>
      <c r="L83" s="44">
        <f t="shared" si="12"/>
        <v>107716</v>
      </c>
      <c r="M83" s="44">
        <f t="shared" si="12"/>
        <v>189670</v>
      </c>
      <c r="N83" s="44">
        <f t="shared" si="12"/>
        <v>146723</v>
      </c>
    </row>
    <row r="84" spans="1:14" x14ac:dyDescent="0.25">
      <c r="A84" s="13" t="s">
        <v>332</v>
      </c>
      <c r="B84" s="29" t="s">
        <v>333</v>
      </c>
      <c r="C84" s="28">
        <f>'2.kiadások önk'!C84+'2. Polgármesteri Hivatal'!C84+'4. Közösségi Ház'!C84+'3. Óvoda'!C84</f>
        <v>179736</v>
      </c>
      <c r="D84" s="28">
        <f>'2.kiadások önk'!D84+'2. Polgármesteri Hivatal'!D84+'4. Közösségi Ház'!D84+'3. Óvoda'!D84</f>
        <v>182292</v>
      </c>
      <c r="E84" s="28">
        <f>'2.kiadások önk'!E84+'2. Polgármesteri Hivatal'!E84+'4. Közösségi Ház'!E84+'3. Óvoda'!E84</f>
        <v>25058</v>
      </c>
      <c r="F84" s="28">
        <f>'2.kiadások önk'!F84+'2. Polgármesteri Hivatal'!F84+'4. Közösségi Ház'!F84+'3. Óvoda'!F84</f>
        <v>0</v>
      </c>
      <c r="G84" s="28">
        <f>'2.kiadások önk'!G84+'2. Polgármesteri Hivatal'!G84+'4. Közösségi Ház'!G84+'3. Óvoda'!G84</f>
        <v>0</v>
      </c>
      <c r="H84" s="28">
        <f>'2.kiadások önk'!H84+'2. Polgármesteri Hivatal'!H84+'4. Közösségi Ház'!H84+'3. Óvoda'!H84</f>
        <v>0</v>
      </c>
      <c r="I84" s="28">
        <f>'2.kiadások önk'!I84+'2. Polgármesteri Hivatal'!I84+'4. Közösségi Ház'!I84+'3. Óvoda'!I84</f>
        <v>0</v>
      </c>
      <c r="J84" s="28">
        <f>'2.kiadások önk'!J84+'2. Polgármesteri Hivatal'!J84+'4. Közösségi Ház'!J84+'3. Óvoda'!J84</f>
        <v>0</v>
      </c>
      <c r="K84" s="28">
        <f>'2.kiadások önk'!K84+'2. Polgármesteri Hivatal'!K84+'4. Közösségi Ház'!K84+'3. Óvoda'!K84</f>
        <v>0</v>
      </c>
      <c r="L84" s="28">
        <f>'2.kiadások önk'!L84+'2. Polgármesteri Hivatal'!L84+'4. Közösségi Ház'!L84+'3. Óvoda'!L84</f>
        <v>179736</v>
      </c>
      <c r="M84" s="28">
        <f>'2.kiadások önk'!M84+'2. Polgármesteri Hivatal'!M84+'4. Közösségi Ház'!M84+'3. Óvoda'!M84</f>
        <v>182292</v>
      </c>
      <c r="N84" s="28">
        <f>'2.kiadások önk'!N84+'2. Polgármesteri Hivatal'!N84+'4. Közösségi Ház'!N84+'3. Óvoda'!N84</f>
        <v>25058</v>
      </c>
    </row>
    <row r="85" spans="1:14" x14ac:dyDescent="0.25">
      <c r="A85" s="13" t="s">
        <v>334</v>
      </c>
      <c r="B85" s="29" t="s">
        <v>335</v>
      </c>
      <c r="C85" s="28">
        <f>'2.kiadások önk'!C85+'2. Polgármesteri Hivatal'!C85+'4. Közösségi Ház'!C85+'3. Óvoda'!C85</f>
        <v>0</v>
      </c>
      <c r="D85" s="28">
        <f>'2.kiadások önk'!D85+'2. Polgármesteri Hivatal'!D85+'4. Közösségi Ház'!D85+'3. Óvoda'!D85</f>
        <v>0</v>
      </c>
      <c r="E85" s="28">
        <f>'2.kiadások önk'!E85+'2. Polgármesteri Hivatal'!E85+'4. Közösségi Ház'!E85+'3. Óvoda'!E85</f>
        <v>0</v>
      </c>
      <c r="F85" s="28">
        <f>'2.kiadások önk'!F85+'2. Polgármesteri Hivatal'!F85+'4. Közösségi Ház'!F85+'3. Óvoda'!F85</f>
        <v>0</v>
      </c>
      <c r="G85" s="28">
        <f>'2.kiadások önk'!G85+'2. Polgármesteri Hivatal'!G85+'4. Közösségi Ház'!G85+'3. Óvoda'!G85</f>
        <v>0</v>
      </c>
      <c r="H85" s="28">
        <f>'2.kiadások önk'!H85+'2. Polgármesteri Hivatal'!H85+'4. Közösségi Ház'!H85+'3. Óvoda'!H85</f>
        <v>0</v>
      </c>
      <c r="I85" s="28">
        <f>'2.kiadások önk'!I85+'2. Polgármesteri Hivatal'!I85+'4. Közösségi Ház'!I85+'3. Óvoda'!I85</f>
        <v>0</v>
      </c>
      <c r="J85" s="28">
        <f>'2.kiadások önk'!J85+'2. Polgármesteri Hivatal'!J85+'4. Közösségi Ház'!J85+'3. Óvoda'!J85</f>
        <v>0</v>
      </c>
      <c r="K85" s="28">
        <f>'2.kiadások önk'!K85+'2. Polgármesteri Hivatal'!K85+'4. Közösségi Ház'!K85+'3. Óvoda'!K85</f>
        <v>0</v>
      </c>
      <c r="L85" s="28">
        <f>'2.kiadások önk'!L85+'2. Polgármesteri Hivatal'!L85+'4. Közösségi Ház'!L85+'3. Óvoda'!L85</f>
        <v>0</v>
      </c>
      <c r="M85" s="28">
        <f>'2.kiadások önk'!M85+'2. Polgármesteri Hivatal'!M85+'4. Közösségi Ház'!M85+'3. Óvoda'!M85</f>
        <v>0</v>
      </c>
      <c r="N85" s="28">
        <f>'2.kiadások önk'!N85+'2. Polgármesteri Hivatal'!N85+'4. Közösségi Ház'!N85+'3. Óvoda'!N85</f>
        <v>0</v>
      </c>
    </row>
    <row r="86" spans="1:14" x14ac:dyDescent="0.25">
      <c r="A86" s="13" t="s">
        <v>336</v>
      </c>
      <c r="B86" s="29" t="s">
        <v>337</v>
      </c>
      <c r="C86" s="28">
        <f>'2.kiadások önk'!C86+'2. Polgármesteri Hivatal'!C86+'4. Közösségi Ház'!C86+'3. Óvoda'!C86</f>
        <v>0</v>
      </c>
      <c r="D86" s="28">
        <f>'2.kiadások önk'!D86+'2. Polgármesteri Hivatal'!D86+'4. Közösségi Ház'!D86+'3. Óvoda'!D86</f>
        <v>0</v>
      </c>
      <c r="E86" s="28">
        <f>'2.kiadások önk'!E86+'2. Polgármesteri Hivatal'!E86+'4. Közösségi Ház'!E86+'3. Óvoda'!E86</f>
        <v>0</v>
      </c>
      <c r="F86" s="28">
        <f>'2.kiadások önk'!F86+'2. Polgármesteri Hivatal'!F86+'4. Közösségi Ház'!F86+'3. Óvoda'!F86</f>
        <v>0</v>
      </c>
      <c r="G86" s="28">
        <f>'2.kiadások önk'!G86+'2. Polgármesteri Hivatal'!G86+'4. Közösségi Ház'!G86+'3. Óvoda'!G86</f>
        <v>0</v>
      </c>
      <c r="H86" s="28">
        <f>'2.kiadások önk'!H86+'2. Polgármesteri Hivatal'!H86+'4. Közösségi Ház'!H86+'3. Óvoda'!H86</f>
        <v>0</v>
      </c>
      <c r="I86" s="28">
        <f>'2.kiadások önk'!I86+'2. Polgármesteri Hivatal'!I86+'4. Közösségi Ház'!I86+'3. Óvoda'!I86</f>
        <v>0</v>
      </c>
      <c r="J86" s="28">
        <f>'2.kiadások önk'!J86+'2. Polgármesteri Hivatal'!J86+'4. Közösségi Ház'!J86+'3. Óvoda'!J86</f>
        <v>0</v>
      </c>
      <c r="K86" s="28">
        <f>'2.kiadások önk'!K86+'2. Polgármesteri Hivatal'!K86+'4. Közösségi Ház'!K86+'3. Óvoda'!K86</f>
        <v>0</v>
      </c>
      <c r="L86" s="28">
        <f>'2.kiadások önk'!L86+'2. Polgármesteri Hivatal'!L86+'4. Közösségi Ház'!L86+'3. Óvoda'!L86</f>
        <v>0</v>
      </c>
      <c r="M86" s="28">
        <f>'2.kiadások önk'!M86+'2. Polgármesteri Hivatal'!M86+'4. Közösségi Ház'!M86+'3. Óvoda'!M86</f>
        <v>0</v>
      </c>
      <c r="N86" s="28">
        <f>'2.kiadások önk'!N86+'2. Polgármesteri Hivatal'!N86+'4. Közösségi Ház'!N86+'3. Óvoda'!N86</f>
        <v>0</v>
      </c>
    </row>
    <row r="87" spans="1:14" x14ac:dyDescent="0.25">
      <c r="A87" s="13" t="s">
        <v>338</v>
      </c>
      <c r="B87" s="29" t="s">
        <v>339</v>
      </c>
      <c r="C87" s="28">
        <f>'2.kiadások önk'!C87+'2. Polgármesteri Hivatal'!C87+'4. Közösségi Ház'!C87+'3. Óvoda'!C87</f>
        <v>48529</v>
      </c>
      <c r="D87" s="28">
        <f>'2.kiadások önk'!D87+'2. Polgármesteri Hivatal'!D87+'4. Közösségi Ház'!D87+'3. Óvoda'!D87</f>
        <v>48529</v>
      </c>
      <c r="E87" s="28">
        <f>'2.kiadások önk'!E87+'2. Polgármesteri Hivatal'!E87+'4. Közösségi Ház'!E87+'3. Óvoda'!E87</f>
        <v>3131</v>
      </c>
      <c r="F87" s="28">
        <f>'2.kiadások önk'!F87+'2. Polgármesteri Hivatal'!F87+'4. Közösségi Ház'!F87+'3. Óvoda'!F87</f>
        <v>0</v>
      </c>
      <c r="G87" s="28">
        <f>'2.kiadások önk'!G87+'2. Polgármesteri Hivatal'!G87+'4. Közösségi Ház'!G87+'3. Óvoda'!G87</f>
        <v>0</v>
      </c>
      <c r="H87" s="28">
        <f>'2.kiadások önk'!H87+'2. Polgármesteri Hivatal'!H87+'4. Közösségi Ház'!H87+'3. Óvoda'!H87</f>
        <v>0</v>
      </c>
      <c r="I87" s="28">
        <f>'2.kiadások önk'!I87+'2. Polgármesteri Hivatal'!I87+'4. Közösségi Ház'!I87+'3. Óvoda'!I87</f>
        <v>0</v>
      </c>
      <c r="J87" s="28">
        <f>'2.kiadások önk'!J87+'2. Polgármesteri Hivatal'!J87+'4. Közösségi Ház'!J87+'3. Óvoda'!J87</f>
        <v>0</v>
      </c>
      <c r="K87" s="28">
        <f>'2.kiadások önk'!K87+'2. Polgármesteri Hivatal'!K87+'4. Közösségi Ház'!K87+'3. Óvoda'!K87</f>
        <v>0</v>
      </c>
      <c r="L87" s="28">
        <f>'2.kiadások önk'!L87+'2. Polgármesteri Hivatal'!L87+'4. Közösségi Ház'!L87+'3. Óvoda'!L87</f>
        <v>48529</v>
      </c>
      <c r="M87" s="28">
        <f>'2.kiadások önk'!M87+'2. Polgármesteri Hivatal'!M87+'4. Közösségi Ház'!M87+'3. Óvoda'!M87</f>
        <v>48529</v>
      </c>
      <c r="N87" s="28">
        <f>'2.kiadások önk'!N87+'2. Polgármesteri Hivatal'!N87+'4. Közösségi Ház'!N87+'3. Óvoda'!N87</f>
        <v>3131</v>
      </c>
    </row>
    <row r="88" spans="1:14" x14ac:dyDescent="0.25">
      <c r="A88" s="41" t="s">
        <v>552</v>
      </c>
      <c r="B88" s="44" t="s">
        <v>340</v>
      </c>
      <c r="C88" s="44">
        <f>SUM(C84:C87)</f>
        <v>228265</v>
      </c>
      <c r="D88" s="44">
        <f t="shared" ref="D88:N88" si="13">SUM(D84:D87)</f>
        <v>230821</v>
      </c>
      <c r="E88" s="44">
        <f t="shared" si="13"/>
        <v>28189</v>
      </c>
      <c r="F88" s="44">
        <f t="shared" si="13"/>
        <v>0</v>
      </c>
      <c r="G88" s="44">
        <f t="shared" si="13"/>
        <v>0</v>
      </c>
      <c r="H88" s="44">
        <f t="shared" si="13"/>
        <v>0</v>
      </c>
      <c r="I88" s="44">
        <f t="shared" si="13"/>
        <v>0</v>
      </c>
      <c r="J88" s="44">
        <f t="shared" si="13"/>
        <v>0</v>
      </c>
      <c r="K88" s="44">
        <f t="shared" si="13"/>
        <v>0</v>
      </c>
      <c r="L88" s="44">
        <f t="shared" si="13"/>
        <v>228265</v>
      </c>
      <c r="M88" s="44">
        <f t="shared" si="13"/>
        <v>230821</v>
      </c>
      <c r="N88" s="44">
        <f t="shared" si="13"/>
        <v>28189</v>
      </c>
    </row>
    <row r="89" spans="1:14" ht="30" x14ac:dyDescent="0.25">
      <c r="A89" s="13" t="s">
        <v>341</v>
      </c>
      <c r="B89" s="29" t="s">
        <v>342</v>
      </c>
      <c r="C89" s="28">
        <f>'2.kiadások önk'!C89+'2. Polgármesteri Hivatal'!C89+'4. Közösségi Ház'!C89+'3. Óvoda'!C89</f>
        <v>0</v>
      </c>
      <c r="D89" s="28">
        <f>'2.kiadások önk'!D89+'2. Polgármesteri Hivatal'!D89+'4. Közösségi Ház'!D89+'3. Óvoda'!D89</f>
        <v>0</v>
      </c>
      <c r="E89" s="28">
        <f>'2.kiadások önk'!E89+'2. Polgármesteri Hivatal'!E89+'4. Közösségi Ház'!E89+'3. Óvoda'!E89</f>
        <v>0</v>
      </c>
      <c r="F89" s="28">
        <f>'2.kiadások önk'!F89+'2. Polgármesteri Hivatal'!F89+'4. Közösségi Ház'!F89+'3. Óvoda'!F89</f>
        <v>0</v>
      </c>
      <c r="G89" s="28">
        <f>'2.kiadások önk'!G89+'2. Polgármesteri Hivatal'!G89+'4. Közösségi Ház'!G89+'3. Óvoda'!G89</f>
        <v>0</v>
      </c>
      <c r="H89" s="28">
        <f>'2.kiadások önk'!H89+'2. Polgármesteri Hivatal'!H89+'4. Közösségi Ház'!H89+'3. Óvoda'!H89</f>
        <v>0</v>
      </c>
      <c r="I89" s="28">
        <f>'2.kiadások önk'!I89+'2. Polgármesteri Hivatal'!I89+'4. Közösségi Ház'!I89+'3. Óvoda'!I89</f>
        <v>0</v>
      </c>
      <c r="J89" s="28">
        <f>'2.kiadások önk'!J89+'2. Polgármesteri Hivatal'!J89+'4. Közösségi Ház'!J89+'3. Óvoda'!J89</f>
        <v>0</v>
      </c>
      <c r="K89" s="28">
        <f>'2.kiadások önk'!K89+'2. Polgármesteri Hivatal'!K89+'4. Közösségi Ház'!K89+'3. Óvoda'!K89</f>
        <v>0</v>
      </c>
      <c r="L89" s="28">
        <f>'2.kiadások önk'!L89+'2. Polgármesteri Hivatal'!L89+'4. Közösségi Ház'!L89+'3. Óvoda'!L89</f>
        <v>0</v>
      </c>
      <c r="M89" s="28">
        <f>'2.kiadások önk'!M89+'2. Polgármesteri Hivatal'!M89+'4. Közösségi Ház'!M89+'3. Óvoda'!M89</f>
        <v>0</v>
      </c>
      <c r="N89" s="28">
        <f>'2.kiadások önk'!N89+'2. Polgármesteri Hivatal'!N89+'4. Közösségi Ház'!N89+'3. Óvoda'!N89</f>
        <v>0</v>
      </c>
    </row>
    <row r="90" spans="1:14" ht="30" x14ac:dyDescent="0.25">
      <c r="A90" s="13" t="s">
        <v>583</v>
      </c>
      <c r="B90" s="29" t="s">
        <v>343</v>
      </c>
      <c r="C90" s="28">
        <f>'2.kiadások önk'!C90+'2. Polgármesteri Hivatal'!C90+'4. Közösségi Ház'!C90+'3. Óvoda'!C90</f>
        <v>0</v>
      </c>
      <c r="D90" s="28">
        <f>'2.kiadások önk'!D90+'2. Polgármesteri Hivatal'!D90+'4. Közösségi Ház'!D90+'3. Óvoda'!D90</f>
        <v>0</v>
      </c>
      <c r="E90" s="28">
        <f>'2.kiadások önk'!E90+'2. Polgármesteri Hivatal'!E90+'4. Közösségi Ház'!E90+'3. Óvoda'!E90</f>
        <v>0</v>
      </c>
      <c r="F90" s="28">
        <f>'2.kiadások önk'!F90+'2. Polgármesteri Hivatal'!F90+'4. Közösségi Ház'!F90+'3. Óvoda'!F90</f>
        <v>0</v>
      </c>
      <c r="G90" s="28">
        <f>'2.kiadások önk'!G90+'2. Polgármesteri Hivatal'!G90+'4. Közösségi Ház'!G90+'3. Óvoda'!G90</f>
        <v>0</v>
      </c>
      <c r="H90" s="28">
        <f>'2.kiadások önk'!H90+'2. Polgármesteri Hivatal'!H90+'4. Közösségi Ház'!H90+'3. Óvoda'!H90</f>
        <v>0</v>
      </c>
      <c r="I90" s="28">
        <f>'2.kiadások önk'!I90+'2. Polgármesteri Hivatal'!I90+'4. Közösségi Ház'!I90+'3. Óvoda'!I90</f>
        <v>0</v>
      </c>
      <c r="J90" s="28">
        <f>'2.kiadások önk'!J90+'2. Polgármesteri Hivatal'!J90+'4. Közösségi Ház'!J90+'3. Óvoda'!J90</f>
        <v>0</v>
      </c>
      <c r="K90" s="28">
        <f>'2.kiadások önk'!K90+'2. Polgármesteri Hivatal'!K90+'4. Közösségi Ház'!K90+'3. Óvoda'!K90</f>
        <v>0</v>
      </c>
      <c r="L90" s="28">
        <f>'2.kiadások önk'!L90+'2. Polgármesteri Hivatal'!L90+'4. Közösségi Ház'!L90+'3. Óvoda'!L90</f>
        <v>0</v>
      </c>
      <c r="M90" s="28">
        <f>'2.kiadások önk'!M90+'2. Polgármesteri Hivatal'!M90+'4. Közösségi Ház'!M90+'3. Óvoda'!M90</f>
        <v>0</v>
      </c>
      <c r="N90" s="28">
        <f>'2.kiadások önk'!N90+'2. Polgármesteri Hivatal'!N90+'4. Közösségi Ház'!N90+'3. Óvoda'!N90</f>
        <v>0</v>
      </c>
    </row>
    <row r="91" spans="1:14" ht="30" x14ac:dyDescent="0.25">
      <c r="A91" s="13" t="s">
        <v>584</v>
      </c>
      <c r="B91" s="29" t="s">
        <v>344</v>
      </c>
      <c r="C91" s="28">
        <f>'2.kiadások önk'!C91+'2. Polgármesteri Hivatal'!C91+'4. Közösségi Ház'!C91+'3. Óvoda'!C91</f>
        <v>0</v>
      </c>
      <c r="D91" s="28">
        <f>'2.kiadások önk'!D91+'2. Polgármesteri Hivatal'!D91+'4. Közösségi Ház'!D91+'3. Óvoda'!D91</f>
        <v>0</v>
      </c>
      <c r="E91" s="28">
        <f>'2.kiadások önk'!E91+'2. Polgármesteri Hivatal'!E91+'4. Közösségi Ház'!E91+'3. Óvoda'!E91</f>
        <v>0</v>
      </c>
      <c r="F91" s="28">
        <f>'2.kiadások önk'!F91+'2. Polgármesteri Hivatal'!F91+'4. Közösségi Ház'!F91+'3. Óvoda'!F91</f>
        <v>0</v>
      </c>
      <c r="G91" s="28">
        <f>'2.kiadások önk'!G91+'2. Polgármesteri Hivatal'!G91+'4. Közösségi Ház'!G91+'3. Óvoda'!G91</f>
        <v>0</v>
      </c>
      <c r="H91" s="28">
        <f>'2.kiadások önk'!H91+'2. Polgármesteri Hivatal'!H91+'4. Közösségi Ház'!H91+'3. Óvoda'!H91</f>
        <v>0</v>
      </c>
      <c r="I91" s="28">
        <f>'2.kiadások önk'!I91+'2. Polgármesteri Hivatal'!I91+'4. Közösségi Ház'!I91+'3. Óvoda'!I91</f>
        <v>0</v>
      </c>
      <c r="J91" s="28">
        <f>'2.kiadások önk'!J91+'2. Polgármesteri Hivatal'!J91+'4. Közösségi Ház'!J91+'3. Óvoda'!J91</f>
        <v>0</v>
      </c>
      <c r="K91" s="28">
        <f>'2.kiadások önk'!K91+'2. Polgármesteri Hivatal'!K91+'4. Közösségi Ház'!K91+'3. Óvoda'!K91</f>
        <v>0</v>
      </c>
      <c r="L91" s="28">
        <f>'2.kiadások önk'!L91+'2. Polgármesteri Hivatal'!L91+'4. Közösségi Ház'!L91+'3. Óvoda'!L91</f>
        <v>0</v>
      </c>
      <c r="M91" s="28">
        <f>'2.kiadások önk'!M91+'2. Polgármesteri Hivatal'!M91+'4. Közösségi Ház'!M91+'3. Óvoda'!M91</f>
        <v>0</v>
      </c>
      <c r="N91" s="28">
        <f>'2.kiadások önk'!N91+'2. Polgármesteri Hivatal'!N91+'4. Közösségi Ház'!N91+'3. Óvoda'!N91</f>
        <v>0</v>
      </c>
    </row>
    <row r="92" spans="1:14" x14ac:dyDescent="0.25">
      <c r="A92" s="13" t="s">
        <v>585</v>
      </c>
      <c r="B92" s="29" t="s">
        <v>345</v>
      </c>
      <c r="C92" s="28">
        <f>'2.kiadások önk'!C92+'2. Polgármesteri Hivatal'!C92+'4. Közösségi Ház'!C92+'3. Óvoda'!C92</f>
        <v>0</v>
      </c>
      <c r="D92" s="28">
        <f>'2.kiadások önk'!D92+'2. Polgármesteri Hivatal'!D92+'4. Közösségi Ház'!D92+'3. Óvoda'!D92</f>
        <v>294</v>
      </c>
      <c r="E92" s="28">
        <f>'2.kiadások önk'!E92+'2. Polgármesteri Hivatal'!E92+'4. Közösségi Ház'!E92+'3. Óvoda'!E92</f>
        <v>294</v>
      </c>
      <c r="F92" s="28">
        <f>'2.kiadások önk'!F92+'2. Polgármesteri Hivatal'!F92+'4. Közösségi Ház'!F92+'3. Óvoda'!F92</f>
        <v>0</v>
      </c>
      <c r="G92" s="28">
        <f>'2.kiadások önk'!G92+'2. Polgármesteri Hivatal'!G92+'4. Közösségi Ház'!G92+'3. Óvoda'!G92</f>
        <v>0</v>
      </c>
      <c r="H92" s="28">
        <f>'2.kiadások önk'!H92+'2. Polgármesteri Hivatal'!H92+'4. Közösségi Ház'!H92+'3. Óvoda'!H92</f>
        <v>0</v>
      </c>
      <c r="I92" s="28">
        <f>'2.kiadások önk'!I92+'2. Polgármesteri Hivatal'!I92+'4. Közösségi Ház'!I92+'3. Óvoda'!I92</f>
        <v>0</v>
      </c>
      <c r="J92" s="28">
        <f>'2.kiadások önk'!J92+'2. Polgármesteri Hivatal'!J92+'4. Közösségi Ház'!J92+'3. Óvoda'!J92</f>
        <v>0</v>
      </c>
      <c r="K92" s="28">
        <f>'2.kiadások önk'!K92+'2. Polgármesteri Hivatal'!K92+'4. Közösségi Ház'!K92+'3. Óvoda'!K92</f>
        <v>0</v>
      </c>
      <c r="L92" s="28">
        <f>'2.kiadások önk'!L92+'2. Polgármesteri Hivatal'!L92+'4. Közösségi Ház'!L92+'3. Óvoda'!L92</f>
        <v>0</v>
      </c>
      <c r="M92" s="28">
        <f>'2.kiadások önk'!M92+'2. Polgármesteri Hivatal'!M92+'4. Közösségi Ház'!M92+'3. Óvoda'!M92</f>
        <v>294</v>
      </c>
      <c r="N92" s="28">
        <f>'2.kiadások önk'!N92+'2. Polgármesteri Hivatal'!N92+'4. Közösségi Ház'!N92+'3. Óvoda'!N92</f>
        <v>294</v>
      </c>
    </row>
    <row r="93" spans="1:14" ht="30" x14ac:dyDescent="0.25">
      <c r="A93" s="13" t="s">
        <v>586</v>
      </c>
      <c r="B93" s="29" t="s">
        <v>346</v>
      </c>
      <c r="C93" s="28">
        <f>'2.kiadások önk'!C93+'2. Polgármesteri Hivatal'!C93+'4. Közösségi Ház'!C93+'3. Óvoda'!C93</f>
        <v>0</v>
      </c>
      <c r="D93" s="28">
        <f>'2.kiadások önk'!D93+'2. Polgármesteri Hivatal'!D93+'4. Közösségi Ház'!D93+'3. Óvoda'!D93</f>
        <v>0</v>
      </c>
      <c r="E93" s="28">
        <f>'2.kiadások önk'!E93+'2. Polgármesteri Hivatal'!E93+'4. Közösségi Ház'!E93+'3. Óvoda'!E93</f>
        <v>0</v>
      </c>
      <c r="F93" s="28">
        <f>'2.kiadások önk'!F93+'2. Polgármesteri Hivatal'!F93+'4. Közösségi Ház'!F93+'3. Óvoda'!F93</f>
        <v>0</v>
      </c>
      <c r="G93" s="28">
        <f>'2.kiadások önk'!G93+'2. Polgármesteri Hivatal'!G93+'4. Közösségi Ház'!G93+'3. Óvoda'!G93</f>
        <v>0</v>
      </c>
      <c r="H93" s="28">
        <f>'2.kiadások önk'!H93+'2. Polgármesteri Hivatal'!H93+'4. Közösségi Ház'!H93+'3. Óvoda'!H93</f>
        <v>0</v>
      </c>
      <c r="I93" s="28">
        <f>'2.kiadások önk'!I93+'2. Polgármesteri Hivatal'!I93+'4. Közösségi Ház'!I93+'3. Óvoda'!I93</f>
        <v>0</v>
      </c>
      <c r="J93" s="28">
        <f>'2.kiadások önk'!J93+'2. Polgármesteri Hivatal'!J93+'4. Közösségi Ház'!J93+'3. Óvoda'!J93</f>
        <v>0</v>
      </c>
      <c r="K93" s="28">
        <f>'2.kiadások önk'!K93+'2. Polgármesteri Hivatal'!K93+'4. Közösségi Ház'!K93+'3. Óvoda'!K93</f>
        <v>0</v>
      </c>
      <c r="L93" s="28">
        <f>'2.kiadások önk'!L93+'2. Polgármesteri Hivatal'!L93+'4. Közösségi Ház'!L93+'3. Óvoda'!L93</f>
        <v>0</v>
      </c>
      <c r="M93" s="28">
        <f>'2.kiadások önk'!M93+'2. Polgármesteri Hivatal'!M93+'4. Közösségi Ház'!M93+'3. Óvoda'!M93</f>
        <v>0</v>
      </c>
      <c r="N93" s="28">
        <f>'2.kiadások önk'!N93+'2. Polgármesteri Hivatal'!N93+'4. Közösségi Ház'!N93+'3. Óvoda'!N93</f>
        <v>0</v>
      </c>
    </row>
    <row r="94" spans="1:14" ht="30" x14ac:dyDescent="0.25">
      <c r="A94" s="13" t="s">
        <v>587</v>
      </c>
      <c r="B94" s="29" t="s">
        <v>347</v>
      </c>
      <c r="C94" s="28">
        <f>'2.kiadások önk'!C94+'2. Polgármesteri Hivatal'!C94+'4. Közösségi Ház'!C94+'3. Óvoda'!C94</f>
        <v>0</v>
      </c>
      <c r="D94" s="28">
        <f>'2.kiadások önk'!D94+'2. Polgármesteri Hivatal'!D94+'4. Közösségi Ház'!D94+'3. Óvoda'!D94</f>
        <v>0</v>
      </c>
      <c r="E94" s="28">
        <f>'2.kiadások önk'!E94+'2. Polgármesteri Hivatal'!E94+'4. Közösségi Ház'!E94+'3. Óvoda'!E94</f>
        <v>0</v>
      </c>
      <c r="F94" s="28">
        <f>'2.kiadások önk'!F94+'2. Polgármesteri Hivatal'!F94+'4. Közösségi Ház'!F94+'3. Óvoda'!F94</f>
        <v>0</v>
      </c>
      <c r="G94" s="28">
        <f>'2.kiadások önk'!G94+'2. Polgármesteri Hivatal'!G94+'4. Közösségi Ház'!G94+'3. Óvoda'!G94</f>
        <v>0</v>
      </c>
      <c r="H94" s="28">
        <f>'2.kiadások önk'!H94+'2. Polgármesteri Hivatal'!H94+'4. Közösségi Ház'!H94+'3. Óvoda'!H94</f>
        <v>0</v>
      </c>
      <c r="I94" s="28">
        <f>'2.kiadások önk'!I94+'2. Polgármesteri Hivatal'!I94+'4. Közösségi Ház'!I94+'3. Óvoda'!I94</f>
        <v>0</v>
      </c>
      <c r="J94" s="28">
        <f>'2.kiadások önk'!J94+'2. Polgármesteri Hivatal'!J94+'4. Közösségi Ház'!J94+'3. Óvoda'!J94</f>
        <v>0</v>
      </c>
      <c r="K94" s="28">
        <f>'2.kiadások önk'!K94+'2. Polgármesteri Hivatal'!K94+'4. Közösségi Ház'!K94+'3. Óvoda'!K94</f>
        <v>0</v>
      </c>
      <c r="L94" s="28">
        <f>'2.kiadások önk'!L94+'2. Polgármesteri Hivatal'!L94+'4. Közösségi Ház'!L94+'3. Óvoda'!L94</f>
        <v>0</v>
      </c>
      <c r="M94" s="28">
        <f>'2.kiadások önk'!M94+'2. Polgármesteri Hivatal'!M94+'4. Közösségi Ház'!M94+'3. Óvoda'!M94</f>
        <v>0</v>
      </c>
      <c r="N94" s="28">
        <f>'2.kiadások önk'!N94+'2. Polgármesteri Hivatal'!N94+'4. Közösségi Ház'!N94+'3. Óvoda'!N94</f>
        <v>0</v>
      </c>
    </row>
    <row r="95" spans="1:14" x14ac:dyDescent="0.25">
      <c r="A95" s="13" t="s">
        <v>348</v>
      </c>
      <c r="B95" s="29" t="s">
        <v>349</v>
      </c>
      <c r="C95" s="28">
        <f>'2.kiadások önk'!C95+'2. Polgármesteri Hivatal'!C95+'4. Közösségi Ház'!C95+'3. Óvoda'!C95</f>
        <v>0</v>
      </c>
      <c r="D95" s="28">
        <f>'2.kiadások önk'!D95+'2. Polgármesteri Hivatal'!D95+'4. Közösségi Ház'!D95+'3. Óvoda'!D95</f>
        <v>0</v>
      </c>
      <c r="E95" s="28">
        <f>'2.kiadások önk'!E95+'2. Polgármesteri Hivatal'!E95+'4. Közösségi Ház'!E95+'3. Óvoda'!E95</f>
        <v>0</v>
      </c>
      <c r="F95" s="28">
        <f>'2.kiadások önk'!F95+'2. Polgármesteri Hivatal'!F95+'4. Közösségi Ház'!F95+'3. Óvoda'!F95</f>
        <v>0</v>
      </c>
      <c r="G95" s="28">
        <f>'2.kiadások önk'!G95+'2. Polgármesteri Hivatal'!G95+'4. Közösségi Ház'!G95+'3. Óvoda'!G95</f>
        <v>0</v>
      </c>
      <c r="H95" s="28">
        <f>'2.kiadások önk'!H95+'2. Polgármesteri Hivatal'!H95+'4. Közösségi Ház'!H95+'3. Óvoda'!H95</f>
        <v>0</v>
      </c>
      <c r="I95" s="28">
        <f>'2.kiadások önk'!I95+'2. Polgármesteri Hivatal'!I95+'4. Közösségi Ház'!I95+'3. Óvoda'!I95</f>
        <v>0</v>
      </c>
      <c r="J95" s="28">
        <f>'2.kiadások önk'!J95+'2. Polgármesteri Hivatal'!J95+'4. Közösségi Ház'!J95+'3. Óvoda'!J95</f>
        <v>0</v>
      </c>
      <c r="K95" s="28">
        <f>'2.kiadások önk'!K95+'2. Polgármesteri Hivatal'!K95+'4. Közösségi Ház'!K95+'3. Óvoda'!K95</f>
        <v>0</v>
      </c>
      <c r="L95" s="28">
        <f>'2.kiadások önk'!L95+'2. Polgármesteri Hivatal'!L95+'4. Közösségi Ház'!L95+'3. Óvoda'!L95</f>
        <v>0</v>
      </c>
      <c r="M95" s="28">
        <f>'2.kiadások önk'!M95+'2. Polgármesteri Hivatal'!M95+'4. Közösségi Ház'!M95+'3. Óvoda'!M95</f>
        <v>0</v>
      </c>
      <c r="N95" s="28">
        <f>'2.kiadások önk'!N95+'2. Polgármesteri Hivatal'!N95+'4. Közösségi Ház'!N95+'3. Óvoda'!N95</f>
        <v>0</v>
      </c>
    </row>
    <row r="96" spans="1:14" x14ac:dyDescent="0.25">
      <c r="A96" s="13" t="s">
        <v>588</v>
      </c>
      <c r="B96" s="29" t="s">
        <v>350</v>
      </c>
      <c r="C96" s="28">
        <f>'2.kiadások önk'!C96+'2. Polgármesteri Hivatal'!C96+'4. Közösségi Ház'!C96+'3. Óvoda'!C96</f>
        <v>0</v>
      </c>
      <c r="D96" s="28">
        <f>'2.kiadások önk'!D96+'2. Polgármesteri Hivatal'!D96+'4. Közösségi Ház'!D96+'3. Óvoda'!D96</f>
        <v>0</v>
      </c>
      <c r="E96" s="28">
        <f>'2.kiadások önk'!E96+'2. Polgármesteri Hivatal'!E96+'4. Közösségi Ház'!E96+'3. Óvoda'!E96</f>
        <v>0</v>
      </c>
      <c r="F96" s="28">
        <f>'2.kiadások önk'!F96+'2. Polgármesteri Hivatal'!F96+'4. Közösségi Ház'!F96+'3. Óvoda'!F96</f>
        <v>0</v>
      </c>
      <c r="G96" s="28">
        <f>'2.kiadások önk'!G96+'2. Polgármesteri Hivatal'!G96+'4. Közösségi Ház'!G96+'3. Óvoda'!G96</f>
        <v>0</v>
      </c>
      <c r="H96" s="28">
        <f>'2.kiadások önk'!H96+'2. Polgármesteri Hivatal'!H96+'4. Közösségi Ház'!H96+'3. Óvoda'!H96</f>
        <v>0</v>
      </c>
      <c r="I96" s="28">
        <f>'2.kiadások önk'!I96+'2. Polgármesteri Hivatal'!I96+'4. Közösségi Ház'!I96+'3. Óvoda'!I96</f>
        <v>0</v>
      </c>
      <c r="J96" s="28">
        <f>'2.kiadások önk'!J96+'2. Polgármesteri Hivatal'!J96+'4. Közösségi Ház'!J96+'3. Óvoda'!J96</f>
        <v>0</v>
      </c>
      <c r="K96" s="28">
        <f>'2.kiadások önk'!K96+'2. Polgármesteri Hivatal'!K96+'4. Közösségi Ház'!K96+'3. Óvoda'!K96</f>
        <v>0</v>
      </c>
      <c r="L96" s="28">
        <f>'2.kiadások önk'!L96+'2. Polgármesteri Hivatal'!L96+'4. Közösségi Ház'!L96+'3. Óvoda'!L96</f>
        <v>0</v>
      </c>
      <c r="M96" s="28">
        <f>'2.kiadások önk'!M96+'2. Polgármesteri Hivatal'!M96+'4. Közösségi Ház'!M96+'3. Óvoda'!M96</f>
        <v>0</v>
      </c>
      <c r="N96" s="28">
        <f>'2.kiadások önk'!N96+'2. Polgármesteri Hivatal'!N96+'4. Közösségi Ház'!N96+'3. Óvoda'!N96</f>
        <v>0</v>
      </c>
    </row>
    <row r="97" spans="1:31" x14ac:dyDescent="0.25">
      <c r="A97" s="41" t="s">
        <v>553</v>
      </c>
      <c r="B97" s="44" t="s">
        <v>351</v>
      </c>
      <c r="C97" s="44">
        <f t="shared" ref="C97:N97" si="14">SUM(C89:C96)</f>
        <v>0</v>
      </c>
      <c r="D97" s="44">
        <f t="shared" si="14"/>
        <v>294</v>
      </c>
      <c r="E97" s="44">
        <f t="shared" si="14"/>
        <v>294</v>
      </c>
      <c r="F97" s="44">
        <f t="shared" si="14"/>
        <v>0</v>
      </c>
      <c r="G97" s="44">
        <f t="shared" si="14"/>
        <v>0</v>
      </c>
      <c r="H97" s="44">
        <f t="shared" si="14"/>
        <v>0</v>
      </c>
      <c r="I97" s="44">
        <f t="shared" si="14"/>
        <v>0</v>
      </c>
      <c r="J97" s="44">
        <f t="shared" si="14"/>
        <v>0</v>
      </c>
      <c r="K97" s="44">
        <f t="shared" si="14"/>
        <v>0</v>
      </c>
      <c r="L97" s="44">
        <f t="shared" si="14"/>
        <v>0</v>
      </c>
      <c r="M97" s="44">
        <f t="shared" si="14"/>
        <v>294</v>
      </c>
      <c r="N97" s="44">
        <f t="shared" si="14"/>
        <v>294</v>
      </c>
    </row>
    <row r="98" spans="1:31" ht="15.75" x14ac:dyDescent="0.25">
      <c r="A98" s="76" t="s">
        <v>703</v>
      </c>
      <c r="B98" s="77"/>
      <c r="C98" s="77">
        <f>C83+C88+C97</f>
        <v>335981</v>
      </c>
      <c r="D98" s="77">
        <f t="shared" ref="D98:N98" si="15">D83+D88+D97</f>
        <v>420785</v>
      </c>
      <c r="E98" s="77">
        <f t="shared" si="15"/>
        <v>175206</v>
      </c>
      <c r="F98" s="77">
        <f t="shared" si="15"/>
        <v>0</v>
      </c>
      <c r="G98" s="77">
        <f t="shared" si="15"/>
        <v>0</v>
      </c>
      <c r="H98" s="77">
        <f t="shared" si="15"/>
        <v>0</v>
      </c>
      <c r="I98" s="77">
        <f t="shared" si="15"/>
        <v>0</v>
      </c>
      <c r="J98" s="77">
        <f t="shared" si="15"/>
        <v>0</v>
      </c>
      <c r="K98" s="77">
        <f t="shared" si="15"/>
        <v>0</v>
      </c>
      <c r="L98" s="77">
        <f t="shared" si="15"/>
        <v>335981</v>
      </c>
      <c r="M98" s="77">
        <f t="shared" si="15"/>
        <v>420785</v>
      </c>
      <c r="N98" s="77">
        <f t="shared" si="15"/>
        <v>175206</v>
      </c>
    </row>
    <row r="99" spans="1:31" ht="15.75" x14ac:dyDescent="0.25">
      <c r="A99" s="80" t="s">
        <v>596</v>
      </c>
      <c r="B99" s="81" t="s">
        <v>352</v>
      </c>
      <c r="C99" s="81">
        <f>C97+C88+C83+C74+C60+C51+C26+C25</f>
        <v>660893</v>
      </c>
      <c r="D99" s="81">
        <f t="shared" ref="D99:N99" si="16">D97+D88+D83+D74+D60+D51+D26+D25</f>
        <v>890948</v>
      </c>
      <c r="E99" s="81">
        <f t="shared" si="16"/>
        <v>593500</v>
      </c>
      <c r="F99" s="81">
        <f t="shared" si="16"/>
        <v>0</v>
      </c>
      <c r="G99" s="81">
        <f t="shared" si="16"/>
        <v>0</v>
      </c>
      <c r="H99" s="81">
        <f t="shared" si="16"/>
        <v>0</v>
      </c>
      <c r="I99" s="81">
        <f t="shared" si="16"/>
        <v>0</v>
      </c>
      <c r="J99" s="81">
        <f t="shared" si="16"/>
        <v>0</v>
      </c>
      <c r="K99" s="81">
        <f t="shared" si="16"/>
        <v>0</v>
      </c>
      <c r="L99" s="81">
        <f t="shared" si="16"/>
        <v>660893</v>
      </c>
      <c r="M99" s="81">
        <f t="shared" si="16"/>
        <v>890948</v>
      </c>
      <c r="N99" s="81">
        <f t="shared" si="16"/>
        <v>593500</v>
      </c>
    </row>
    <row r="100" spans="1:31" x14ac:dyDescent="0.25">
      <c r="A100" s="13" t="s">
        <v>589</v>
      </c>
      <c r="B100" s="5" t="s">
        <v>353</v>
      </c>
      <c r="C100" s="28">
        <f>'2.kiadások önk'!C100+'2. Polgármesteri Hivatal'!C100+'4. Közösségi Ház'!C100+'3. Óvoda'!C100</f>
        <v>0</v>
      </c>
      <c r="D100" s="28">
        <f>'2.kiadások önk'!D100+'2. Polgármesteri Hivatal'!D100+'4. Közösségi Ház'!D100+'3. Óvoda'!D100</f>
        <v>0</v>
      </c>
      <c r="E100" s="28">
        <f>'2.kiadások önk'!E100+'2. Polgármesteri Hivatal'!E100+'4. Közösségi Ház'!E100+'3. Óvoda'!E100</f>
        <v>0</v>
      </c>
      <c r="F100" s="28">
        <f>'2.kiadások önk'!F100+'2. Polgármesteri Hivatal'!F100+'4. Közösségi Ház'!F100+'3. Óvoda'!F100</f>
        <v>0</v>
      </c>
      <c r="G100" s="28">
        <f>'2.kiadások önk'!G100+'2. Polgármesteri Hivatal'!G100+'4. Közösségi Ház'!G100+'3. Óvoda'!G100</f>
        <v>0</v>
      </c>
      <c r="H100" s="28">
        <f>'2.kiadások önk'!H100+'2. Polgármesteri Hivatal'!H100+'4. Közösségi Ház'!H100+'3. Óvoda'!H100</f>
        <v>0</v>
      </c>
      <c r="I100" s="28">
        <f>'2.kiadások önk'!I100+'2. Polgármesteri Hivatal'!I100+'4. Közösségi Ház'!I100+'3. Óvoda'!I100</f>
        <v>0</v>
      </c>
      <c r="J100" s="28">
        <f>'2.kiadások önk'!J100+'2. Polgármesteri Hivatal'!J100+'4. Közösségi Ház'!J100+'3. Óvoda'!J100</f>
        <v>0</v>
      </c>
      <c r="K100" s="28">
        <f>'2.kiadások önk'!K100+'2. Polgármesteri Hivatal'!K100+'4. Közösségi Ház'!K100+'3. Óvoda'!K100</f>
        <v>0</v>
      </c>
      <c r="L100" s="28">
        <f>'2.kiadások önk'!L100+'2. Polgármesteri Hivatal'!L100+'4. Közösségi Ház'!L100+'3. Óvoda'!L100</f>
        <v>0</v>
      </c>
      <c r="M100" s="28">
        <f>'2.kiadások önk'!M100+'2. Polgármesteri Hivatal'!M100+'4. Közösségi Ház'!M100+'3. Óvoda'!M100</f>
        <v>0</v>
      </c>
      <c r="N100" s="28">
        <f>'2.kiadások önk'!N100+'2. Polgármesteri Hivatal'!N100+'4. Közösségi Ház'!N100+'3. Óvoda'!N100</f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3" t="s">
        <v>354</v>
      </c>
      <c r="B101" s="5" t="s">
        <v>355</v>
      </c>
      <c r="C101" s="28">
        <f>'2.kiadások önk'!C101+'2. Polgármesteri Hivatal'!C101+'4. Közösségi Ház'!C101+'3. Óvoda'!C101</f>
        <v>0</v>
      </c>
      <c r="D101" s="28">
        <f>'2.kiadások önk'!D101+'2. Polgármesteri Hivatal'!D101+'4. Közösségi Ház'!D101+'3. Óvoda'!D101</f>
        <v>0</v>
      </c>
      <c r="E101" s="28">
        <f>'2.kiadások önk'!E101+'2. Polgármesteri Hivatal'!E101+'4. Közösségi Ház'!E101+'3. Óvoda'!E101</f>
        <v>0</v>
      </c>
      <c r="F101" s="28">
        <f>'2.kiadások önk'!F101+'2. Polgármesteri Hivatal'!F101+'4. Közösségi Ház'!F101+'3. Óvoda'!F101</f>
        <v>0</v>
      </c>
      <c r="G101" s="28">
        <f>'2.kiadások önk'!G101+'2. Polgármesteri Hivatal'!G101+'4. Közösségi Ház'!G101+'3. Óvoda'!G101</f>
        <v>0</v>
      </c>
      <c r="H101" s="28">
        <f>'2.kiadások önk'!H101+'2. Polgármesteri Hivatal'!H101+'4. Közösségi Ház'!H101+'3. Óvoda'!H101</f>
        <v>0</v>
      </c>
      <c r="I101" s="28">
        <f>'2.kiadások önk'!I101+'2. Polgármesteri Hivatal'!I101+'4. Közösségi Ház'!I101+'3. Óvoda'!I101</f>
        <v>0</v>
      </c>
      <c r="J101" s="28">
        <f>'2.kiadások önk'!J101+'2. Polgármesteri Hivatal'!J101+'4. Közösségi Ház'!J101+'3. Óvoda'!J101</f>
        <v>0</v>
      </c>
      <c r="K101" s="28">
        <f>'2.kiadások önk'!K101+'2. Polgármesteri Hivatal'!K101+'4. Közösségi Ház'!K101+'3. Óvoda'!K101</f>
        <v>0</v>
      </c>
      <c r="L101" s="28">
        <f>'2.kiadások önk'!L101+'2. Polgármesteri Hivatal'!L101+'4. Közösségi Ház'!L101+'3. Óvoda'!L101</f>
        <v>0</v>
      </c>
      <c r="M101" s="28">
        <f>'2.kiadások önk'!M101+'2. Polgármesteri Hivatal'!M101+'4. Közösségi Ház'!M101+'3. Óvoda'!M101</f>
        <v>0</v>
      </c>
      <c r="N101" s="28">
        <f>'2.kiadások önk'!N101+'2. Polgármesteri Hivatal'!N101+'4. Közösségi Ház'!N101+'3. Óvoda'!N101</f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3" t="s">
        <v>590</v>
      </c>
      <c r="B102" s="5" t="s">
        <v>356</v>
      </c>
      <c r="C102" s="28">
        <f>'2.kiadások önk'!C102+'2. Polgármesteri Hivatal'!C102+'4. Közösségi Ház'!C102+'3. Óvoda'!C102</f>
        <v>0</v>
      </c>
      <c r="D102" s="28">
        <f>'2.kiadások önk'!D102+'2. Polgármesteri Hivatal'!D102+'4. Közösségi Ház'!D102+'3. Óvoda'!D102</f>
        <v>0</v>
      </c>
      <c r="E102" s="28">
        <f>'2.kiadások önk'!E102+'2. Polgármesteri Hivatal'!E102+'4. Közösségi Ház'!E102+'3. Óvoda'!E102</f>
        <v>0</v>
      </c>
      <c r="F102" s="28">
        <f>'2.kiadások önk'!F102+'2. Polgármesteri Hivatal'!F102+'4. Közösségi Ház'!F102+'3. Óvoda'!F102</f>
        <v>0</v>
      </c>
      <c r="G102" s="28">
        <f>'2.kiadások önk'!G102+'2. Polgármesteri Hivatal'!G102+'4. Közösségi Ház'!G102+'3. Óvoda'!G102</f>
        <v>0</v>
      </c>
      <c r="H102" s="28">
        <f>'2.kiadások önk'!H102+'2. Polgármesteri Hivatal'!H102+'4. Közösségi Ház'!H102+'3. Óvoda'!H102</f>
        <v>0</v>
      </c>
      <c r="I102" s="28">
        <f>'2.kiadások önk'!I102+'2. Polgármesteri Hivatal'!I102+'4. Közösségi Ház'!I102+'3. Óvoda'!I102</f>
        <v>0</v>
      </c>
      <c r="J102" s="28">
        <f>'2.kiadások önk'!J102+'2. Polgármesteri Hivatal'!J102+'4. Közösségi Ház'!J102+'3. Óvoda'!J102</f>
        <v>0</v>
      </c>
      <c r="K102" s="28">
        <f>'2.kiadások önk'!K102+'2. Polgármesteri Hivatal'!K102+'4. Közösségi Ház'!K102+'3. Óvoda'!K102</f>
        <v>0</v>
      </c>
      <c r="L102" s="28">
        <f>'2.kiadások önk'!L102+'2. Polgármesteri Hivatal'!L102+'4. Közösségi Ház'!L102+'3. Óvoda'!L102</f>
        <v>0</v>
      </c>
      <c r="M102" s="28">
        <f>'2.kiadások önk'!M102+'2. Polgármesteri Hivatal'!M102+'4. Közösségi Ház'!M102+'3. Óvoda'!M102</f>
        <v>0</v>
      </c>
      <c r="N102" s="28">
        <f>'2.kiadások önk'!N102+'2. Polgármesteri Hivatal'!N102+'4. Közösségi Ház'!N102+'3. Óvoda'!N102</f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5" t="s">
        <v>558</v>
      </c>
      <c r="B103" s="7" t="s">
        <v>357</v>
      </c>
      <c r="C103" s="28">
        <f>'2.kiadások önk'!C103+'2. Polgármesteri Hivatal'!C103+'4. Közösségi Ház'!C103+'3. Óvoda'!C103</f>
        <v>0</v>
      </c>
      <c r="D103" s="28">
        <f>'2.kiadások önk'!D103+'2. Polgármesteri Hivatal'!D103+'4. Közösségi Ház'!D103+'3. Óvoda'!D103</f>
        <v>0</v>
      </c>
      <c r="E103" s="28">
        <f>'2.kiadások önk'!E103+'2. Polgármesteri Hivatal'!E103+'4. Közösségi Ház'!E103+'3. Óvoda'!E103</f>
        <v>0</v>
      </c>
      <c r="F103" s="28">
        <f>'2.kiadások önk'!F103+'2. Polgármesteri Hivatal'!F103+'4. Közösségi Ház'!F103+'3. Óvoda'!F103</f>
        <v>0</v>
      </c>
      <c r="G103" s="28">
        <f>'2.kiadások önk'!G103+'2. Polgármesteri Hivatal'!G103+'4. Közösségi Ház'!G103+'3. Óvoda'!G103</f>
        <v>0</v>
      </c>
      <c r="H103" s="28">
        <f>'2.kiadások önk'!H103+'2. Polgármesteri Hivatal'!H103+'4. Közösségi Ház'!H103+'3. Óvoda'!H103</f>
        <v>0</v>
      </c>
      <c r="I103" s="28">
        <f>'2.kiadások önk'!I103+'2. Polgármesteri Hivatal'!I103+'4. Közösségi Ház'!I103+'3. Óvoda'!I103</f>
        <v>0</v>
      </c>
      <c r="J103" s="28">
        <f>'2.kiadások önk'!J103+'2. Polgármesteri Hivatal'!J103+'4. Közösségi Ház'!J103+'3. Óvoda'!J103</f>
        <v>0</v>
      </c>
      <c r="K103" s="28">
        <f>'2.kiadások önk'!K103+'2. Polgármesteri Hivatal'!K103+'4. Közösségi Ház'!K103+'3. Óvoda'!K103</f>
        <v>0</v>
      </c>
      <c r="L103" s="28">
        <f>'2.kiadások önk'!L103+'2. Polgármesteri Hivatal'!L103+'4. Közösségi Ház'!L103+'3. Óvoda'!L103</f>
        <v>0</v>
      </c>
      <c r="M103" s="28">
        <f>'2.kiadások önk'!M103+'2. Polgármesteri Hivatal'!M103+'4. Közösségi Ház'!M103+'3. Óvoda'!M103</f>
        <v>0</v>
      </c>
      <c r="N103" s="28">
        <f>'2.kiadások önk'!N103+'2. Polgármesteri Hivatal'!N103+'4. Közösségi Ház'!N103+'3. Óvoda'!N103</f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591</v>
      </c>
      <c r="B104" s="5" t="s">
        <v>358</v>
      </c>
      <c r="C104" s="28">
        <f>'2.kiadások önk'!C104+'2. Polgármesteri Hivatal'!C104+'4. Közösségi Ház'!C104+'3. Óvoda'!C104</f>
        <v>0</v>
      </c>
      <c r="D104" s="28">
        <f>'2.kiadások önk'!D104+'2. Polgármesteri Hivatal'!D104+'4. Közösségi Ház'!D104+'3. Óvoda'!D104</f>
        <v>40000</v>
      </c>
      <c r="E104" s="28">
        <f>'2.kiadások önk'!E104+'2. Polgármesteri Hivatal'!E104+'4. Közösségi Ház'!E104+'3. Óvoda'!E104</f>
        <v>40000</v>
      </c>
      <c r="F104" s="28">
        <f>'2.kiadások önk'!F104+'2. Polgármesteri Hivatal'!F104+'4. Közösségi Ház'!F104+'3. Óvoda'!F104</f>
        <v>0</v>
      </c>
      <c r="G104" s="28">
        <f>'2.kiadások önk'!G104+'2. Polgármesteri Hivatal'!G104+'4. Közösségi Ház'!G104+'3. Óvoda'!G104</f>
        <v>0</v>
      </c>
      <c r="H104" s="28">
        <f>'2.kiadások önk'!H104+'2. Polgármesteri Hivatal'!H104+'4. Közösségi Ház'!H104+'3. Óvoda'!H104</f>
        <v>0</v>
      </c>
      <c r="I104" s="28">
        <f>'2.kiadások önk'!I104+'2. Polgármesteri Hivatal'!I104+'4. Közösségi Ház'!I104+'3. Óvoda'!I104</f>
        <v>0</v>
      </c>
      <c r="J104" s="28">
        <f>'2.kiadások önk'!J104+'2. Polgármesteri Hivatal'!J104+'4. Közösségi Ház'!J104+'3. Óvoda'!J104</f>
        <v>0</v>
      </c>
      <c r="K104" s="28">
        <f>'2.kiadások önk'!K104+'2. Polgármesteri Hivatal'!K104+'4. Közösségi Ház'!K104+'3. Óvoda'!K104</f>
        <v>0</v>
      </c>
      <c r="L104" s="28">
        <f>'2.kiadások önk'!L104+'2. Polgármesteri Hivatal'!L104+'4. Közösségi Ház'!L104+'3. Óvoda'!L104</f>
        <v>0</v>
      </c>
      <c r="M104" s="28">
        <f>'2.kiadások önk'!M104+'2. Polgármesteri Hivatal'!M104+'4. Közösségi Ház'!M104+'3. Óvoda'!M104</f>
        <v>40000</v>
      </c>
      <c r="N104" s="28">
        <f>'2.kiadások önk'!N104+'2. Polgármesteri Hivatal'!N104+'4. Közösségi Ház'!N104+'3. Óvoda'!N104</f>
        <v>40000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561</v>
      </c>
      <c r="B105" s="5" t="s">
        <v>359</v>
      </c>
      <c r="C105" s="28">
        <f>'2.kiadások önk'!C105+'2. Polgármesteri Hivatal'!C105+'4. Közösségi Ház'!C105+'3. Óvoda'!C105</f>
        <v>0</v>
      </c>
      <c r="D105" s="28">
        <f>'2.kiadások önk'!D105+'2. Polgármesteri Hivatal'!D105+'4. Közösségi Ház'!D105+'3. Óvoda'!D105</f>
        <v>0</v>
      </c>
      <c r="E105" s="28">
        <f>'2.kiadások önk'!E105+'2. Polgármesteri Hivatal'!E105+'4. Közösségi Ház'!E105+'3. Óvoda'!E105</f>
        <v>0</v>
      </c>
      <c r="F105" s="28">
        <f>'2.kiadások önk'!F105+'2. Polgármesteri Hivatal'!F105+'4. Közösségi Ház'!F105+'3. Óvoda'!F105</f>
        <v>0</v>
      </c>
      <c r="G105" s="28">
        <f>'2.kiadások önk'!G105+'2. Polgármesteri Hivatal'!G105+'4. Közösségi Ház'!G105+'3. Óvoda'!G105</f>
        <v>0</v>
      </c>
      <c r="H105" s="28">
        <f>'2.kiadások önk'!H105+'2. Polgármesteri Hivatal'!H105+'4. Közösségi Ház'!H105+'3. Óvoda'!H105</f>
        <v>0</v>
      </c>
      <c r="I105" s="28">
        <f>'2.kiadások önk'!I105+'2. Polgármesteri Hivatal'!I105+'4. Közösségi Ház'!I105+'3. Óvoda'!I105</f>
        <v>0</v>
      </c>
      <c r="J105" s="28">
        <f>'2.kiadások önk'!J105+'2. Polgármesteri Hivatal'!J105+'4. Közösségi Ház'!J105+'3. Óvoda'!J105</f>
        <v>0</v>
      </c>
      <c r="K105" s="28">
        <f>'2.kiadások önk'!K105+'2. Polgármesteri Hivatal'!K105+'4. Közösségi Ház'!K105+'3. Óvoda'!K105</f>
        <v>0</v>
      </c>
      <c r="L105" s="28">
        <f>'2.kiadások önk'!L105+'2. Polgármesteri Hivatal'!L105+'4. Közösségi Ház'!L105+'3. Óvoda'!L105</f>
        <v>0</v>
      </c>
      <c r="M105" s="28">
        <f>'2.kiadások önk'!M105+'2. Polgármesteri Hivatal'!M105+'4. Közösségi Ház'!M105+'3. Óvoda'!M105</f>
        <v>0</v>
      </c>
      <c r="N105" s="28">
        <f>'2.kiadások önk'!N105+'2. Polgármesteri Hivatal'!N105+'4. Közösségi Ház'!N105+'3. Óvoda'!N105</f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3" t="s">
        <v>360</v>
      </c>
      <c r="B106" s="5" t="s">
        <v>361</v>
      </c>
      <c r="C106" s="28">
        <f>'2.kiadások önk'!C106+'2. Polgármesteri Hivatal'!C106+'4. Közösségi Ház'!C106+'3. Óvoda'!C106</f>
        <v>0</v>
      </c>
      <c r="D106" s="28">
        <f>'2.kiadások önk'!D106+'2. Polgármesteri Hivatal'!D106+'4. Közösségi Ház'!D106+'3. Óvoda'!D106</f>
        <v>0</v>
      </c>
      <c r="E106" s="28">
        <f>'2.kiadások önk'!E106+'2. Polgármesteri Hivatal'!E106+'4. Közösségi Ház'!E106+'3. Óvoda'!E106</f>
        <v>0</v>
      </c>
      <c r="F106" s="28">
        <f>'2.kiadások önk'!F106+'2. Polgármesteri Hivatal'!F106+'4. Közösségi Ház'!F106+'3. Óvoda'!F106</f>
        <v>0</v>
      </c>
      <c r="G106" s="28">
        <f>'2.kiadások önk'!G106+'2. Polgármesteri Hivatal'!G106+'4. Közösségi Ház'!G106+'3. Óvoda'!G106</f>
        <v>0</v>
      </c>
      <c r="H106" s="28">
        <f>'2.kiadások önk'!H106+'2. Polgármesteri Hivatal'!H106+'4. Közösségi Ház'!H106+'3. Óvoda'!H106</f>
        <v>0</v>
      </c>
      <c r="I106" s="28">
        <f>'2.kiadások önk'!I106+'2. Polgármesteri Hivatal'!I106+'4. Közösségi Ház'!I106+'3. Óvoda'!I106</f>
        <v>0</v>
      </c>
      <c r="J106" s="28">
        <f>'2.kiadások önk'!J106+'2. Polgármesteri Hivatal'!J106+'4. Közösségi Ház'!J106+'3. Óvoda'!J106</f>
        <v>0</v>
      </c>
      <c r="K106" s="28">
        <f>'2.kiadások önk'!K106+'2. Polgármesteri Hivatal'!K106+'4. Közösségi Ház'!K106+'3. Óvoda'!K106</f>
        <v>0</v>
      </c>
      <c r="L106" s="28">
        <f>'2.kiadások önk'!L106+'2. Polgármesteri Hivatal'!L106+'4. Közösségi Ház'!L106+'3. Óvoda'!L106</f>
        <v>0</v>
      </c>
      <c r="M106" s="28">
        <f>'2.kiadások önk'!M106+'2. Polgármesteri Hivatal'!M106+'4. Közösségi Ház'!M106+'3. Óvoda'!M106</f>
        <v>0</v>
      </c>
      <c r="N106" s="28">
        <f>'2.kiadások önk'!N106+'2. Polgármesteri Hivatal'!N106+'4. Közösségi Ház'!N106+'3. Óvoda'!N106</f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3" t="s">
        <v>592</v>
      </c>
      <c r="B107" s="5" t="s">
        <v>362</v>
      </c>
      <c r="C107" s="28">
        <f>'2.kiadások önk'!C107+'2. Polgármesteri Hivatal'!C107+'4. Közösségi Ház'!C107+'3. Óvoda'!C107</f>
        <v>0</v>
      </c>
      <c r="D107" s="28">
        <f>'2.kiadások önk'!D107+'2. Polgármesteri Hivatal'!D107+'4. Közösségi Ház'!D107+'3. Óvoda'!D107</f>
        <v>0</v>
      </c>
      <c r="E107" s="28">
        <f>'2.kiadások önk'!E107+'2. Polgármesteri Hivatal'!E107+'4. Közösségi Ház'!E107+'3. Óvoda'!E107</f>
        <v>0</v>
      </c>
      <c r="F107" s="28">
        <f>'2.kiadások önk'!F107+'2. Polgármesteri Hivatal'!F107+'4. Közösségi Ház'!F107+'3. Óvoda'!F107</f>
        <v>0</v>
      </c>
      <c r="G107" s="28">
        <f>'2.kiadások önk'!G107+'2. Polgármesteri Hivatal'!G107+'4. Közösségi Ház'!G107+'3. Óvoda'!G107</f>
        <v>0</v>
      </c>
      <c r="H107" s="28">
        <f>'2.kiadások önk'!H107+'2. Polgármesteri Hivatal'!H107+'4. Közösségi Ház'!H107+'3. Óvoda'!H107</f>
        <v>0</v>
      </c>
      <c r="I107" s="28">
        <f>'2.kiadások önk'!I107+'2. Polgármesteri Hivatal'!I107+'4. Közösségi Ház'!I107+'3. Óvoda'!I107</f>
        <v>0</v>
      </c>
      <c r="J107" s="28">
        <f>'2.kiadások önk'!J107+'2. Polgármesteri Hivatal'!J107+'4. Közösségi Ház'!J107+'3. Óvoda'!J107</f>
        <v>0</v>
      </c>
      <c r="K107" s="28">
        <f>'2.kiadások önk'!K107+'2. Polgármesteri Hivatal'!K107+'4. Közösségi Ház'!K107+'3. Óvoda'!K107</f>
        <v>0</v>
      </c>
      <c r="L107" s="28">
        <f>'2.kiadások önk'!L107+'2. Polgármesteri Hivatal'!L107+'4. Közösségi Ház'!L107+'3. Óvoda'!L107</f>
        <v>0</v>
      </c>
      <c r="M107" s="28">
        <f>'2.kiadások önk'!M107+'2. Polgármesteri Hivatal'!M107+'4. Közösségi Ház'!M107+'3. Óvoda'!M107</f>
        <v>0</v>
      </c>
      <c r="N107" s="28">
        <f>'2.kiadások önk'!N107+'2. Polgármesteri Hivatal'!N107+'4. Közösségi Ház'!N107+'3. Óvoda'!N107</f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4" t="s">
        <v>559</v>
      </c>
      <c r="B108" s="7" t="s">
        <v>363</v>
      </c>
      <c r="C108" s="7"/>
      <c r="D108" s="7"/>
      <c r="E108" s="14"/>
      <c r="F108" s="14"/>
      <c r="G108" s="14"/>
      <c r="H108" s="14"/>
      <c r="I108" s="14"/>
      <c r="J108" s="14"/>
      <c r="K108" s="14"/>
      <c r="L108" s="65"/>
      <c r="M108" s="65"/>
      <c r="N108" s="6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364</v>
      </c>
      <c r="B109" s="5" t="s">
        <v>365</v>
      </c>
      <c r="C109" s="28">
        <f>'2.kiadások önk'!C109+'2. Polgármesteri Hivatal'!C109+'4. Közösségi Ház'!C109+'3. Óvoda'!C109</f>
        <v>0</v>
      </c>
      <c r="D109" s="28">
        <f>'2.kiadások önk'!D109+'2. Polgármesteri Hivatal'!D109+'4. Közösségi Ház'!D109+'3. Óvoda'!D109</f>
        <v>0</v>
      </c>
      <c r="E109" s="28">
        <f>'2.kiadások önk'!E109+'2. Polgármesteri Hivatal'!E109+'4. Közösségi Ház'!E109+'3. Óvoda'!E109</f>
        <v>0</v>
      </c>
      <c r="F109" s="28">
        <f>'2.kiadások önk'!F109+'2. Polgármesteri Hivatal'!F109+'4. Közösségi Ház'!F109+'3. Óvoda'!F109</f>
        <v>0</v>
      </c>
      <c r="G109" s="28">
        <f>'2.kiadások önk'!G109+'2. Polgármesteri Hivatal'!G109+'4. Közösségi Ház'!G109+'3. Óvoda'!G109</f>
        <v>0</v>
      </c>
      <c r="H109" s="28">
        <f>'2.kiadások önk'!H109+'2. Polgármesteri Hivatal'!H109+'4. Közösségi Ház'!H109+'3. Óvoda'!H109</f>
        <v>0</v>
      </c>
      <c r="I109" s="28">
        <f>'2.kiadások önk'!I109+'2. Polgármesteri Hivatal'!I109+'4. Közösségi Ház'!I109+'3. Óvoda'!I109</f>
        <v>0</v>
      </c>
      <c r="J109" s="28">
        <f>'2.kiadások önk'!J109+'2. Polgármesteri Hivatal'!J109+'4. Közösségi Ház'!J109+'3. Óvoda'!J109</f>
        <v>0</v>
      </c>
      <c r="K109" s="28">
        <f>'2.kiadások önk'!K109+'2. Polgármesteri Hivatal'!K109+'4. Közösségi Ház'!K109+'3. Óvoda'!K109</f>
        <v>0</v>
      </c>
      <c r="L109" s="28">
        <f>'2.kiadások önk'!L109+'2. Polgármesteri Hivatal'!L109+'4. Közösségi Ház'!L109+'3. Óvoda'!L109</f>
        <v>0</v>
      </c>
      <c r="M109" s="28">
        <f>'2.kiadások önk'!M109+'2. Polgármesteri Hivatal'!M109+'4. Közösségi Ház'!M109+'3. Óvoda'!M109</f>
        <v>0</v>
      </c>
      <c r="N109" s="28">
        <f>'2.kiadások önk'!N109+'2. Polgármesteri Hivatal'!N109+'4. Közösségi Ház'!N109+'3. Óvoda'!N109</f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366</v>
      </c>
      <c r="B110" s="5" t="s">
        <v>367</v>
      </c>
      <c r="C110" s="28">
        <f>'2.kiadások önk'!C110+'2. Polgármesteri Hivatal'!C110+'4. Közösségi Ház'!C110+'3. Óvoda'!C110</f>
        <v>1374</v>
      </c>
      <c r="D110" s="28">
        <f>'2.kiadások önk'!D110+'2. Polgármesteri Hivatal'!D110+'4. Közösségi Ház'!D110+'3. Óvoda'!D110</f>
        <v>46517</v>
      </c>
      <c r="E110" s="28">
        <f>'2.kiadások önk'!E110+'2. Polgármesteri Hivatal'!E110+'4. Közösségi Ház'!E110+'3. Óvoda'!E110</f>
        <v>46517</v>
      </c>
      <c r="F110" s="28">
        <f>'2.kiadások önk'!F110+'2. Polgármesteri Hivatal'!F110+'4. Közösségi Ház'!F110+'3. Óvoda'!F110</f>
        <v>0</v>
      </c>
      <c r="G110" s="28">
        <f>'2.kiadások önk'!G110+'2. Polgármesteri Hivatal'!G110+'4. Közösségi Ház'!G110+'3. Óvoda'!G110</f>
        <v>0</v>
      </c>
      <c r="H110" s="28">
        <f>'2.kiadások önk'!H110+'2. Polgármesteri Hivatal'!H110+'4. Közösségi Ház'!H110+'3. Óvoda'!H110</f>
        <v>0</v>
      </c>
      <c r="I110" s="28">
        <f>'2.kiadások önk'!I110+'2. Polgármesteri Hivatal'!I110+'4. Közösségi Ház'!I110+'3. Óvoda'!I110</f>
        <v>0</v>
      </c>
      <c r="J110" s="28">
        <f>'2.kiadások önk'!J110+'2. Polgármesteri Hivatal'!J110+'4. Közösségi Ház'!J110+'3. Óvoda'!J110</f>
        <v>0</v>
      </c>
      <c r="K110" s="28">
        <f>'2.kiadások önk'!K110+'2. Polgármesteri Hivatal'!K110+'4. Közösségi Ház'!K110+'3. Óvoda'!K110</f>
        <v>0</v>
      </c>
      <c r="L110" s="28">
        <f>'2.kiadások önk'!L110+'2. Polgármesteri Hivatal'!L110+'4. Közösségi Ház'!L110+'3. Óvoda'!L110</f>
        <v>1374</v>
      </c>
      <c r="M110" s="28">
        <f>'2.kiadások önk'!M110+'2. Polgármesteri Hivatal'!M110+'4. Közösségi Ház'!M110+'3. Óvoda'!M110</f>
        <v>46517</v>
      </c>
      <c r="N110" s="28">
        <f>'2.kiadások önk'!N110+'2. Polgármesteri Hivatal'!N110+'4. Közösségi Ház'!N110+'3. Óvoda'!N110</f>
        <v>46517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4" t="s">
        <v>368</v>
      </c>
      <c r="B111" s="7" t="s">
        <v>369</v>
      </c>
      <c r="C111" s="341">
        <f>'2.kiadások önk'!C111+'2. Polgármesteri Hivatal'!C111+'4. Közösségi Ház'!C111+'3. Óvoda'!C111</f>
        <v>49256</v>
      </c>
      <c r="D111" s="341">
        <f>'2.kiadások önk'!D111+'2. Polgármesteri Hivatal'!D111+'4. Közösségi Ház'!D111+'3. Óvoda'!D111</f>
        <v>49256</v>
      </c>
      <c r="E111" s="341">
        <f>'2.kiadások önk'!E111+'2. Polgármesteri Hivatal'!E111+'4. Közösségi Ház'!E111+'3. Óvoda'!E111</f>
        <v>48617</v>
      </c>
      <c r="F111" s="28">
        <f>'2.kiadások önk'!F111+'2. Polgármesteri Hivatal'!F111+'4. Közösségi Ház'!F111+'3. Óvoda'!F111</f>
        <v>0</v>
      </c>
      <c r="G111" s="28">
        <f>'2.kiadások önk'!G111+'2. Polgármesteri Hivatal'!G111+'4. Közösségi Ház'!G111+'3. Óvoda'!G111</f>
        <v>0</v>
      </c>
      <c r="H111" s="28">
        <f>'2.kiadások önk'!H111+'2. Polgármesteri Hivatal'!H111+'4. Közösségi Ház'!H111+'3. Óvoda'!H111</f>
        <v>0</v>
      </c>
      <c r="I111" s="28">
        <f>'2.kiadások önk'!I111+'2. Polgármesteri Hivatal'!I111+'4. Közösségi Ház'!I111+'3. Óvoda'!I111</f>
        <v>0</v>
      </c>
      <c r="J111" s="28">
        <f>'2.kiadások önk'!J111+'2. Polgármesteri Hivatal'!J111+'4. Közösségi Ház'!J111+'3. Óvoda'!J111</f>
        <v>0</v>
      </c>
      <c r="K111" s="28">
        <f>'2.kiadások önk'!K111+'2. Polgármesteri Hivatal'!K111+'4. Közösségi Ház'!K111+'3. Óvoda'!K111</f>
        <v>0</v>
      </c>
      <c r="L111" s="124">
        <f>'2.kiadások önk'!L111+'2. Polgármesteri Hivatal'!L111+'4. Közösségi Ház'!L111+'3. Óvoda'!L111</f>
        <v>49256</v>
      </c>
      <c r="M111" s="124">
        <f>'2.kiadások önk'!M111+'2. Polgármesteri Hivatal'!M111+'4. Közösségi Ház'!M111+'3. Óvoda'!M111</f>
        <v>49256</v>
      </c>
      <c r="N111" s="124">
        <f>'2.kiadások önk'!N111+'2. Polgármesteri Hivatal'!N111+'4. Közösségi Ház'!N111+'3. Óvoda'!N111</f>
        <v>48617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370</v>
      </c>
      <c r="B112" s="5" t="s">
        <v>371</v>
      </c>
      <c r="C112" s="28">
        <f>'2.kiadások önk'!C112+'2. Polgármesteri Hivatal'!C112+'4. Közösségi Ház'!C112+'3. Óvoda'!C112</f>
        <v>0</v>
      </c>
      <c r="D112" s="28">
        <f>'2.kiadások önk'!D112+'2. Polgármesteri Hivatal'!D112+'4. Közösségi Ház'!D112+'3. Óvoda'!D112</f>
        <v>0</v>
      </c>
      <c r="E112" s="28">
        <f>'2.kiadások önk'!E112+'2. Polgármesteri Hivatal'!E112+'4. Közösségi Ház'!E112+'3. Óvoda'!E112</f>
        <v>0</v>
      </c>
      <c r="F112" s="28">
        <f>'2.kiadások önk'!F112+'2. Polgármesteri Hivatal'!F112+'4. Közösségi Ház'!F112+'3. Óvoda'!F112</f>
        <v>0</v>
      </c>
      <c r="G112" s="28">
        <f>'2.kiadások önk'!G112+'2. Polgármesteri Hivatal'!G112+'4. Közösségi Ház'!G112+'3. Óvoda'!G112</f>
        <v>0</v>
      </c>
      <c r="H112" s="28">
        <f>'2.kiadások önk'!H112+'2. Polgármesteri Hivatal'!H112+'4. Közösségi Ház'!H112+'3. Óvoda'!H112</f>
        <v>0</v>
      </c>
      <c r="I112" s="28">
        <f>'2.kiadások önk'!I112+'2. Polgármesteri Hivatal'!I112+'4. Közösségi Ház'!I112+'3. Óvoda'!I112</f>
        <v>0</v>
      </c>
      <c r="J112" s="28">
        <f>'2.kiadások önk'!J112+'2. Polgármesteri Hivatal'!J112+'4. Közösségi Ház'!J112+'3. Óvoda'!J112</f>
        <v>0</v>
      </c>
      <c r="K112" s="28">
        <f>'2.kiadások önk'!K112+'2. Polgármesteri Hivatal'!K112+'4. Közösségi Ház'!K112+'3. Óvoda'!K112</f>
        <v>0</v>
      </c>
      <c r="L112" s="28">
        <f>'2.kiadások önk'!L112+'2. Polgármesteri Hivatal'!L112+'4. Közösségi Ház'!L112+'3. Óvoda'!L112</f>
        <v>0</v>
      </c>
      <c r="M112" s="28">
        <f>'2.kiadások önk'!M112+'2. Polgármesteri Hivatal'!M112+'4. Közösségi Ház'!M112+'3. Óvoda'!M112</f>
        <v>0</v>
      </c>
      <c r="N112" s="28">
        <f>'2.kiadások önk'!N112+'2. Polgármesteri Hivatal'!N112+'4. Közösségi Ház'!N112+'3. Óvoda'!N112</f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372</v>
      </c>
      <c r="B113" s="5" t="s">
        <v>373</v>
      </c>
      <c r="C113" s="28">
        <f>'2.kiadások önk'!C113+'2. Polgármesteri Hivatal'!C113+'4. Közösségi Ház'!C113+'3. Óvoda'!C113</f>
        <v>0</v>
      </c>
      <c r="D113" s="28">
        <f>'2.kiadások önk'!D113+'2. Polgármesteri Hivatal'!D113+'4. Közösségi Ház'!D113+'3. Óvoda'!D113</f>
        <v>0</v>
      </c>
      <c r="E113" s="28">
        <f>'2.kiadások önk'!E113+'2. Polgármesteri Hivatal'!E113+'4. Közösségi Ház'!E113+'3. Óvoda'!E113</f>
        <v>0</v>
      </c>
      <c r="F113" s="28">
        <f>'2.kiadások önk'!F113+'2. Polgármesteri Hivatal'!F113+'4. Közösségi Ház'!F113+'3. Óvoda'!F113</f>
        <v>0</v>
      </c>
      <c r="G113" s="28">
        <f>'2.kiadások önk'!G113+'2. Polgármesteri Hivatal'!G113+'4. Közösségi Ház'!G113+'3. Óvoda'!G113</f>
        <v>0</v>
      </c>
      <c r="H113" s="28">
        <f>'2.kiadások önk'!H113+'2. Polgármesteri Hivatal'!H113+'4. Közösségi Ház'!H113+'3. Óvoda'!H113</f>
        <v>0</v>
      </c>
      <c r="I113" s="28">
        <f>'2.kiadások önk'!I113+'2. Polgármesteri Hivatal'!I113+'4. Közösségi Ház'!I113+'3. Óvoda'!I113</f>
        <v>0</v>
      </c>
      <c r="J113" s="28">
        <f>'2.kiadások önk'!J113+'2. Polgármesteri Hivatal'!J113+'4. Közösségi Ház'!J113+'3. Óvoda'!J113</f>
        <v>0</v>
      </c>
      <c r="K113" s="28">
        <f>'2.kiadások önk'!K113+'2. Polgármesteri Hivatal'!K113+'4. Közösségi Ház'!K113+'3. Óvoda'!K113</f>
        <v>0</v>
      </c>
      <c r="L113" s="28">
        <f>'2.kiadások önk'!L113+'2. Polgármesteri Hivatal'!L113+'4. Közösségi Ház'!L113+'3. Óvoda'!L113</f>
        <v>0</v>
      </c>
      <c r="M113" s="28">
        <f>'2.kiadások önk'!M113+'2. Polgármesteri Hivatal'!M113+'4. Közösségi Ház'!M113+'3. Óvoda'!M113</f>
        <v>0</v>
      </c>
      <c r="N113" s="28">
        <f>'2.kiadások önk'!N113+'2. Polgármesteri Hivatal'!N113+'4. Közösségi Ház'!N113+'3. Óvoda'!N113</f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374</v>
      </c>
      <c r="B114" s="5" t="s">
        <v>375</v>
      </c>
      <c r="C114" s="28">
        <f>'2.kiadások önk'!C114+'2. Polgármesteri Hivatal'!C114+'4. Közösségi Ház'!C114+'3. Óvoda'!C114</f>
        <v>0</v>
      </c>
      <c r="D114" s="28">
        <f>'2.kiadások önk'!D114+'2. Polgármesteri Hivatal'!D114+'4. Közösségi Ház'!D114+'3. Óvoda'!D114</f>
        <v>0</v>
      </c>
      <c r="E114" s="28">
        <f>'2.kiadások önk'!E114+'2. Polgármesteri Hivatal'!E114+'4. Közösségi Ház'!E114+'3. Óvoda'!E114</f>
        <v>0</v>
      </c>
      <c r="F114" s="28">
        <f>'2.kiadások önk'!F114+'2. Polgármesteri Hivatal'!F114+'4. Közösségi Ház'!F114+'3. Óvoda'!F114</f>
        <v>0</v>
      </c>
      <c r="G114" s="28">
        <f>'2.kiadások önk'!G114+'2. Polgármesteri Hivatal'!G114+'4. Közösségi Ház'!G114+'3. Óvoda'!G114</f>
        <v>0</v>
      </c>
      <c r="H114" s="28">
        <f>'2.kiadások önk'!H114+'2. Polgármesteri Hivatal'!H114+'4. Közösségi Ház'!H114+'3. Óvoda'!H114</f>
        <v>0</v>
      </c>
      <c r="I114" s="28">
        <f>'2.kiadások önk'!I114+'2. Polgármesteri Hivatal'!I114+'4. Közösségi Ház'!I114+'3. Óvoda'!I114</f>
        <v>0</v>
      </c>
      <c r="J114" s="28">
        <f>'2.kiadások önk'!J114+'2. Polgármesteri Hivatal'!J114+'4. Közösségi Ház'!J114+'3. Óvoda'!J114</f>
        <v>0</v>
      </c>
      <c r="K114" s="28">
        <f>'2.kiadások önk'!K114+'2. Polgármesteri Hivatal'!K114+'4. Közösségi Ház'!K114+'3. Óvoda'!K114</f>
        <v>0</v>
      </c>
      <c r="L114" s="28">
        <f>'2.kiadások önk'!L114+'2. Polgármesteri Hivatal'!L114+'4. Közösségi Ház'!L114+'3. Óvoda'!L114</f>
        <v>0</v>
      </c>
      <c r="M114" s="28">
        <f>'2.kiadások önk'!M114+'2. Polgármesteri Hivatal'!M114+'4. Közösségi Ház'!M114+'3. Óvoda'!M114</f>
        <v>0</v>
      </c>
      <c r="N114" s="28">
        <f>'2.kiadások önk'!N114+'2. Polgármesteri Hivatal'!N114+'4. Közösségi Ház'!N114+'3. Óvoda'!N114</f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560</v>
      </c>
      <c r="B115" s="36" t="s">
        <v>376</v>
      </c>
      <c r="C115" s="112">
        <f>SUM(C100:C114)</f>
        <v>50630</v>
      </c>
      <c r="D115" s="112">
        <f t="shared" ref="D115:N115" si="17">SUM(D100:D114)</f>
        <v>135773</v>
      </c>
      <c r="E115" s="112">
        <f t="shared" si="17"/>
        <v>135134</v>
      </c>
      <c r="F115" s="112">
        <f t="shared" si="17"/>
        <v>0</v>
      </c>
      <c r="G115" s="112">
        <f t="shared" si="17"/>
        <v>0</v>
      </c>
      <c r="H115" s="112">
        <f t="shared" si="17"/>
        <v>0</v>
      </c>
      <c r="I115" s="112">
        <f t="shared" si="17"/>
        <v>0</v>
      </c>
      <c r="J115" s="112">
        <f t="shared" si="17"/>
        <v>0</v>
      </c>
      <c r="K115" s="112">
        <f t="shared" si="17"/>
        <v>0</v>
      </c>
      <c r="L115" s="112">
        <f t="shared" si="17"/>
        <v>50630</v>
      </c>
      <c r="M115" s="112">
        <f t="shared" si="17"/>
        <v>135773</v>
      </c>
      <c r="N115" s="112">
        <f t="shared" si="17"/>
        <v>135134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377</v>
      </c>
      <c r="B116" s="5" t="s">
        <v>378</v>
      </c>
      <c r="C116" s="28">
        <f>'2.kiadások önk'!C116+'2. Polgármesteri Hivatal'!C116+'4. Közösségi Ház'!C116+'3. Óvoda'!C116</f>
        <v>0</v>
      </c>
      <c r="D116" s="28">
        <f>'2.kiadások önk'!D116+'2. Polgármesteri Hivatal'!D116+'4. Közösségi Ház'!D116+'3. Óvoda'!D116</f>
        <v>0</v>
      </c>
      <c r="E116" s="28">
        <f>'2.kiadások önk'!E116+'2. Polgármesteri Hivatal'!E116+'4. Közösségi Ház'!E116+'3. Óvoda'!E116</f>
        <v>0</v>
      </c>
      <c r="F116" s="28">
        <f>'2.kiadások önk'!F116+'2. Polgármesteri Hivatal'!F116+'4. Közösségi Ház'!F116+'3. Óvoda'!F116</f>
        <v>0</v>
      </c>
      <c r="G116" s="28">
        <f>'2.kiadások önk'!G116+'2. Polgármesteri Hivatal'!G116+'4. Közösségi Ház'!G116+'3. Óvoda'!G116</f>
        <v>0</v>
      </c>
      <c r="H116" s="28">
        <f>'2.kiadások önk'!H116+'2. Polgármesteri Hivatal'!H116+'4. Közösségi Ház'!H116+'3. Óvoda'!H116</f>
        <v>0</v>
      </c>
      <c r="I116" s="28">
        <f>'2.kiadások önk'!I116+'2. Polgármesteri Hivatal'!I116+'4. Közösségi Ház'!I116+'3. Óvoda'!I116</f>
        <v>0</v>
      </c>
      <c r="J116" s="28">
        <f>'2.kiadások önk'!J116+'2. Polgármesteri Hivatal'!J116+'4. Közösségi Ház'!J116+'3. Óvoda'!J116</f>
        <v>0</v>
      </c>
      <c r="K116" s="28">
        <f>'2.kiadások önk'!K116+'2. Polgármesteri Hivatal'!K116+'4. Közösségi Ház'!K116+'3. Óvoda'!K116</f>
        <v>0</v>
      </c>
      <c r="L116" s="28">
        <f>'2.kiadások önk'!L116+'2. Polgármesteri Hivatal'!L116+'4. Közösségi Ház'!L116+'3. Óvoda'!L116</f>
        <v>0</v>
      </c>
      <c r="M116" s="28">
        <f>'2.kiadások önk'!M116+'2. Polgármesteri Hivatal'!M116+'4. Közösségi Ház'!M116+'3. Óvoda'!M116</f>
        <v>0</v>
      </c>
      <c r="N116" s="28">
        <f>'2.kiadások önk'!N116+'2. Polgármesteri Hivatal'!N116+'4. Közösségi Ház'!N116+'3. Óvoda'!N116</f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3" t="s">
        <v>379</v>
      </c>
      <c r="B117" s="5" t="s">
        <v>380</v>
      </c>
      <c r="C117" s="28">
        <f>'2.kiadások önk'!C117+'2. Polgármesteri Hivatal'!C117+'4. Közösségi Ház'!C117+'3. Óvoda'!C117</f>
        <v>0</v>
      </c>
      <c r="D117" s="28">
        <f>'2.kiadások önk'!D117+'2. Polgármesteri Hivatal'!D117+'4. Közösségi Ház'!D117+'3. Óvoda'!D117</f>
        <v>0</v>
      </c>
      <c r="E117" s="28">
        <f>'2.kiadások önk'!E117+'2. Polgármesteri Hivatal'!E117+'4. Közösségi Ház'!E117+'3. Óvoda'!E117</f>
        <v>0</v>
      </c>
      <c r="F117" s="28">
        <f>'2.kiadások önk'!F117+'2. Polgármesteri Hivatal'!F117+'4. Közösségi Ház'!F117+'3. Óvoda'!F117</f>
        <v>0</v>
      </c>
      <c r="G117" s="28">
        <f>'2.kiadások önk'!G117+'2. Polgármesteri Hivatal'!G117+'4. Közösségi Ház'!G117+'3. Óvoda'!G117</f>
        <v>0</v>
      </c>
      <c r="H117" s="28">
        <f>'2.kiadások önk'!H117+'2. Polgármesteri Hivatal'!H117+'4. Közösségi Ház'!H117+'3. Óvoda'!H117</f>
        <v>0</v>
      </c>
      <c r="I117" s="28">
        <f>'2.kiadások önk'!I117+'2. Polgármesteri Hivatal'!I117+'4. Közösségi Ház'!I117+'3. Óvoda'!I117</f>
        <v>0</v>
      </c>
      <c r="J117" s="28">
        <f>'2.kiadások önk'!J117+'2. Polgármesteri Hivatal'!J117+'4. Közösségi Ház'!J117+'3. Óvoda'!J117</f>
        <v>0</v>
      </c>
      <c r="K117" s="28">
        <f>'2.kiadások önk'!K117+'2. Polgármesteri Hivatal'!K117+'4. Közösségi Ház'!K117+'3. Óvoda'!K117</f>
        <v>0</v>
      </c>
      <c r="L117" s="28">
        <f>'2.kiadások önk'!L117+'2. Polgármesteri Hivatal'!L117+'4. Közösségi Ház'!L117+'3. Óvoda'!L117</f>
        <v>0</v>
      </c>
      <c r="M117" s="28">
        <f>'2.kiadások önk'!M117+'2. Polgármesteri Hivatal'!M117+'4. Közösségi Ház'!M117+'3. Óvoda'!M117</f>
        <v>0</v>
      </c>
      <c r="N117" s="28">
        <f>'2.kiadások önk'!N117+'2. Polgármesteri Hivatal'!N117+'4. Közösségi Ház'!N117+'3. Óvoda'!N117</f>
        <v>0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593</v>
      </c>
      <c r="B118" s="5" t="s">
        <v>381</v>
      </c>
      <c r="C118" s="28">
        <f>'2.kiadások önk'!C118+'2. Polgármesteri Hivatal'!C118+'4. Közösségi Ház'!C118+'3. Óvoda'!C118</f>
        <v>0</v>
      </c>
      <c r="D118" s="28">
        <f>'2.kiadások önk'!D118+'2. Polgármesteri Hivatal'!D118+'4. Közösségi Ház'!D118+'3. Óvoda'!D118</f>
        <v>0</v>
      </c>
      <c r="E118" s="28">
        <f>'2.kiadások önk'!E118+'2. Polgármesteri Hivatal'!E118+'4. Közösségi Ház'!E118+'3. Óvoda'!E118</f>
        <v>0</v>
      </c>
      <c r="F118" s="28">
        <f>'2.kiadások önk'!F118+'2. Polgármesteri Hivatal'!F118+'4. Közösségi Ház'!F118+'3. Óvoda'!F118</f>
        <v>0</v>
      </c>
      <c r="G118" s="28">
        <f>'2.kiadások önk'!G118+'2. Polgármesteri Hivatal'!G118+'4. Közösségi Ház'!G118+'3. Óvoda'!G118</f>
        <v>0</v>
      </c>
      <c r="H118" s="28">
        <f>'2.kiadások önk'!H118+'2. Polgármesteri Hivatal'!H118+'4. Közösségi Ház'!H118+'3. Óvoda'!H118</f>
        <v>0</v>
      </c>
      <c r="I118" s="28">
        <f>'2.kiadások önk'!I118+'2. Polgármesteri Hivatal'!I118+'4. Közösségi Ház'!I118+'3. Óvoda'!I118</f>
        <v>0</v>
      </c>
      <c r="J118" s="28">
        <f>'2.kiadások önk'!J118+'2. Polgármesteri Hivatal'!J118+'4. Közösségi Ház'!J118+'3. Óvoda'!J118</f>
        <v>0</v>
      </c>
      <c r="K118" s="28">
        <f>'2.kiadások önk'!K118+'2. Polgármesteri Hivatal'!K118+'4. Közösségi Ház'!K118+'3. Óvoda'!K118</f>
        <v>0</v>
      </c>
      <c r="L118" s="28">
        <f>'2.kiadások önk'!L118+'2. Polgármesteri Hivatal'!L118+'4. Közösségi Ház'!L118+'3. Óvoda'!L118</f>
        <v>0</v>
      </c>
      <c r="M118" s="28">
        <f>'2.kiadások önk'!M118+'2. Polgármesteri Hivatal'!M118+'4. Közösségi Ház'!M118+'3. Óvoda'!M118</f>
        <v>0</v>
      </c>
      <c r="N118" s="28">
        <f>'2.kiadások önk'!N118+'2. Polgármesteri Hivatal'!N118+'4. Közösségi Ház'!N118+'3. Óvoda'!N118</f>
        <v>0</v>
      </c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562</v>
      </c>
      <c r="B119" s="5" t="s">
        <v>382</v>
      </c>
      <c r="C119" s="28">
        <f>'2.kiadások önk'!C119+'2. Polgármesteri Hivatal'!C119+'4. Közösségi Ház'!C119+'3. Óvoda'!C119</f>
        <v>0</v>
      </c>
      <c r="D119" s="28">
        <f>'2.kiadások önk'!D119+'2. Polgármesteri Hivatal'!D119+'4. Közösségi Ház'!D119+'3. Óvoda'!D119</f>
        <v>0</v>
      </c>
      <c r="E119" s="28">
        <f>'2.kiadások önk'!E119+'2. Polgármesteri Hivatal'!E119+'4. Közösségi Ház'!E119+'3. Óvoda'!E119</f>
        <v>0</v>
      </c>
      <c r="F119" s="28">
        <f>'2.kiadások önk'!F119+'2. Polgármesteri Hivatal'!F119+'4. Közösségi Ház'!F119+'3. Óvoda'!F119</f>
        <v>0</v>
      </c>
      <c r="G119" s="28">
        <f>'2.kiadások önk'!G119+'2. Polgármesteri Hivatal'!G119+'4. Közösségi Ház'!G119+'3. Óvoda'!G119</f>
        <v>0</v>
      </c>
      <c r="H119" s="28">
        <f>'2.kiadások önk'!H119+'2. Polgármesteri Hivatal'!H119+'4. Közösségi Ház'!H119+'3. Óvoda'!H119</f>
        <v>0</v>
      </c>
      <c r="I119" s="28">
        <f>'2.kiadások önk'!I119+'2. Polgármesteri Hivatal'!I119+'4. Közösségi Ház'!I119+'3. Óvoda'!I119</f>
        <v>0</v>
      </c>
      <c r="J119" s="28">
        <f>'2.kiadások önk'!J119+'2. Polgármesteri Hivatal'!J119+'4. Közösségi Ház'!J119+'3. Óvoda'!J119</f>
        <v>0</v>
      </c>
      <c r="K119" s="28">
        <f>'2.kiadások önk'!K119+'2. Polgármesteri Hivatal'!K119+'4. Közösségi Ház'!K119+'3. Óvoda'!K119</f>
        <v>0</v>
      </c>
      <c r="L119" s="28">
        <f>'2.kiadások önk'!L119+'2. Polgármesteri Hivatal'!L119+'4. Közösségi Ház'!L119+'3. Óvoda'!L119</f>
        <v>0</v>
      </c>
      <c r="M119" s="28">
        <f>'2.kiadások önk'!M119+'2. Polgármesteri Hivatal'!M119+'4. Közösségi Ház'!M119+'3. Óvoda'!M119</f>
        <v>0</v>
      </c>
      <c r="N119" s="28">
        <f>'2.kiadások önk'!N119+'2. Polgármesteri Hivatal'!N119+'4. Közösségi Ház'!N119+'3. Óvoda'!N119</f>
        <v>0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563</v>
      </c>
      <c r="B120" s="36" t="s">
        <v>383</v>
      </c>
      <c r="C120" s="36"/>
      <c r="D120" s="36"/>
      <c r="E120" s="14"/>
      <c r="F120" s="14"/>
      <c r="G120" s="14"/>
      <c r="H120" s="14"/>
      <c r="I120" s="14"/>
      <c r="J120" s="14"/>
      <c r="K120" s="14"/>
      <c r="L120" s="65"/>
      <c r="M120" s="65"/>
      <c r="N120" s="6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3" t="s">
        <v>384</v>
      </c>
      <c r="B121" s="5" t="s">
        <v>385</v>
      </c>
      <c r="C121" s="28">
        <f>'2.kiadások önk'!C121+'2. Polgármesteri Hivatal'!C121+'4. Közösségi Ház'!C121+'3. Óvoda'!C121</f>
        <v>0</v>
      </c>
      <c r="D121" s="28">
        <f>'2.kiadások önk'!D121+'2. Polgármesteri Hivatal'!D121+'4. Közösségi Ház'!D121+'3. Óvoda'!D121</f>
        <v>0</v>
      </c>
      <c r="E121" s="28">
        <f>'2.kiadások önk'!E121+'2. Polgármesteri Hivatal'!E121+'4. Közösségi Ház'!E121+'3. Óvoda'!E121</f>
        <v>0</v>
      </c>
      <c r="F121" s="28">
        <f>'2.kiadások önk'!F121+'2. Polgármesteri Hivatal'!F121+'4. Közösségi Ház'!F121+'3. Óvoda'!F121</f>
        <v>0</v>
      </c>
      <c r="G121" s="28">
        <f>'2.kiadások önk'!G121+'2. Polgármesteri Hivatal'!G121+'4. Közösségi Ház'!G121+'3. Óvoda'!G121</f>
        <v>0</v>
      </c>
      <c r="H121" s="28">
        <f>'2.kiadások önk'!H121+'2. Polgármesteri Hivatal'!H121+'4. Közösségi Ház'!H121+'3. Óvoda'!H121</f>
        <v>0</v>
      </c>
      <c r="I121" s="28">
        <f>'2.kiadások önk'!I121+'2. Polgármesteri Hivatal'!I121+'4. Közösségi Ház'!I121+'3. Óvoda'!I121</f>
        <v>0</v>
      </c>
      <c r="J121" s="28">
        <f>'2.kiadások önk'!J121+'2. Polgármesteri Hivatal'!J121+'4. Közösségi Ház'!J121+'3. Óvoda'!J121</f>
        <v>0</v>
      </c>
      <c r="K121" s="28">
        <f>'2.kiadások önk'!K121+'2. Polgármesteri Hivatal'!K121+'4. Közösségi Ház'!K121+'3. Óvoda'!K121</f>
        <v>0</v>
      </c>
      <c r="L121" s="28">
        <f>'2.kiadások önk'!L121+'2. Polgármesteri Hivatal'!L121+'4. Közösségi Ház'!L121+'3. Óvoda'!L121</f>
        <v>0</v>
      </c>
      <c r="M121" s="28">
        <f>'2.kiadások önk'!M121+'2. Polgármesteri Hivatal'!M121+'4. Közösségi Ház'!M121+'3. Óvoda'!M121</f>
        <v>0</v>
      </c>
      <c r="N121" s="28">
        <f>'2.kiadások önk'!N121+'2. Polgármesteri Hivatal'!N121+'4. Közösségi Ház'!N121+'3. Óvoda'!N121</f>
        <v>0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83" t="s">
        <v>597</v>
      </c>
      <c r="B122" s="84" t="s">
        <v>386</v>
      </c>
      <c r="C122" s="113">
        <f>C115</f>
        <v>50630</v>
      </c>
      <c r="D122" s="113">
        <f t="shared" ref="D122:N122" si="18">D115</f>
        <v>135773</v>
      </c>
      <c r="E122" s="113">
        <f t="shared" si="18"/>
        <v>135134</v>
      </c>
      <c r="F122" s="113">
        <f t="shared" si="18"/>
        <v>0</v>
      </c>
      <c r="G122" s="113">
        <f t="shared" si="18"/>
        <v>0</v>
      </c>
      <c r="H122" s="113">
        <f t="shared" si="18"/>
        <v>0</v>
      </c>
      <c r="I122" s="113">
        <f t="shared" si="18"/>
        <v>0</v>
      </c>
      <c r="J122" s="113">
        <f t="shared" si="18"/>
        <v>0</v>
      </c>
      <c r="K122" s="113">
        <f t="shared" si="18"/>
        <v>0</v>
      </c>
      <c r="L122" s="113">
        <f t="shared" si="18"/>
        <v>50630</v>
      </c>
      <c r="M122" s="113">
        <f t="shared" si="18"/>
        <v>135773</v>
      </c>
      <c r="N122" s="113">
        <f t="shared" si="18"/>
        <v>135134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90" t="s">
        <v>633</v>
      </c>
      <c r="B123" s="93"/>
      <c r="C123" s="114">
        <f>C99+C122</f>
        <v>711523</v>
      </c>
      <c r="D123" s="114">
        <f t="shared" ref="D123:N123" si="19">D99+D122</f>
        <v>1026721</v>
      </c>
      <c r="E123" s="114">
        <f>E99+E122</f>
        <v>728634</v>
      </c>
      <c r="F123" s="114">
        <f t="shared" si="19"/>
        <v>0</v>
      </c>
      <c r="G123" s="114">
        <f t="shared" si="19"/>
        <v>0</v>
      </c>
      <c r="H123" s="114">
        <f t="shared" si="19"/>
        <v>0</v>
      </c>
      <c r="I123" s="114">
        <f t="shared" si="19"/>
        <v>0</v>
      </c>
      <c r="J123" s="114">
        <f t="shared" si="19"/>
        <v>0</v>
      </c>
      <c r="K123" s="114">
        <f t="shared" si="19"/>
        <v>0</v>
      </c>
      <c r="L123" s="114">
        <f t="shared" si="19"/>
        <v>711523</v>
      </c>
      <c r="M123" s="114">
        <f t="shared" si="19"/>
        <v>1026721</v>
      </c>
      <c r="N123" s="114">
        <f t="shared" si="19"/>
        <v>728634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s="122" customFormat="1" ht="18.75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5">
        <f>L123-L111</f>
        <v>662267</v>
      </c>
      <c r="M124" s="125">
        <f>M123-M111</f>
        <v>977465</v>
      </c>
      <c r="N124" s="125">
        <f>N123-N111</f>
        <v>680017</v>
      </c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31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fitToWidth="0" orientation="portrait" r:id="rId1"/>
  <rowBreaks count="1" manualBreakCount="1">
    <brk id="74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00"/>
    <pageSetUpPr fitToPage="1"/>
  </sheetPr>
  <dimension ref="A1:X171"/>
  <sheetViews>
    <sheetView view="pageBreakPreview" topLeftCell="A79" zoomScale="60" zoomScaleNormal="100" workbookViewId="0">
      <selection activeCell="E138" sqref="E138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ht="20.25" customHeight="1" x14ac:dyDescent="0.25">
      <c r="A1" s="345" t="s">
        <v>984</v>
      </c>
      <c r="B1" s="346"/>
      <c r="C1" s="346"/>
      <c r="D1" s="346"/>
      <c r="E1" s="346"/>
      <c r="F1" s="50"/>
      <c r="G1" s="50"/>
      <c r="H1" s="50"/>
      <c r="I1" s="50"/>
      <c r="J1" s="50"/>
      <c r="K1" s="66"/>
    </row>
    <row r="2" spans="1:11" ht="19.5" customHeight="1" x14ac:dyDescent="0.25">
      <c r="A2" s="344" t="s">
        <v>675</v>
      </c>
      <c r="B2" s="346"/>
      <c r="C2" s="346"/>
      <c r="D2" s="346"/>
      <c r="E2" s="346"/>
    </row>
    <row r="3" spans="1:11" ht="18" x14ac:dyDescent="0.25">
      <c r="A3" s="40"/>
    </row>
    <row r="4" spans="1:11" x14ac:dyDescent="0.25">
      <c r="A4" s="68" t="s">
        <v>767</v>
      </c>
    </row>
    <row r="5" spans="1:11" ht="25.5" x14ac:dyDescent="0.25">
      <c r="A5" s="2" t="s">
        <v>215</v>
      </c>
      <c r="B5" s="3" t="s">
        <v>216</v>
      </c>
      <c r="C5" s="3" t="s">
        <v>784</v>
      </c>
      <c r="D5" s="3" t="s">
        <v>11</v>
      </c>
      <c r="E5" s="67" t="s">
        <v>12</v>
      </c>
    </row>
    <row r="6" spans="1:11" x14ac:dyDescent="0.25">
      <c r="A6" s="27" t="s">
        <v>217</v>
      </c>
      <c r="B6" s="28" t="s">
        <v>218</v>
      </c>
      <c r="C6" s="37">
        <f>'2.a kiad. egyszerűsített önkorm'!C6+'2. Polg.Hiv. egyszerűs'!C6+'4. Közösségi Ház egyszer'!C6+'3.a Óvoda egyszer.'!C6</f>
        <v>60320</v>
      </c>
      <c r="D6" s="37">
        <f>'2.a kiad. egyszerűsített önkorm'!D6+'2. Polg.Hiv. egyszerűs'!D6+'4. Közösségi Ház egyszer'!D6+'3.a Óvoda egyszer.'!D6</f>
        <v>55941</v>
      </c>
      <c r="E6" s="37">
        <f>'2.a kiad. egyszerűsített önkorm'!E6+'2. Polg.Hiv. egyszerűs'!E6+'4. Közösségi Ház egyszer'!E6+'3.a Óvoda egyszer.'!E6</f>
        <v>54745</v>
      </c>
    </row>
    <row r="7" spans="1:11" x14ac:dyDescent="0.25">
      <c r="A7" s="27" t="s">
        <v>219</v>
      </c>
      <c r="B7" s="29" t="s">
        <v>220</v>
      </c>
      <c r="C7" s="37">
        <f>'2.a kiad. egyszerűsített önkorm'!C7+'2. Polg.Hiv. egyszerűs'!C7+'4. Közösségi Ház egyszer'!C7+'3.a Óvoda egyszer.'!C7</f>
        <v>0</v>
      </c>
      <c r="D7" s="37">
        <f>'2.a kiad. egyszerűsített önkorm'!D7+'2. Polg.Hiv. egyszerűs'!D7+'4. Közösségi Ház egyszer'!D7+'3.a Óvoda egyszer.'!D7</f>
        <v>0</v>
      </c>
      <c r="E7" s="37">
        <f>'2.a kiad. egyszerűsített önkorm'!E7+'2. Polg.Hiv. egyszerűs'!E7+'4. Közösségi Ház egyszer'!E7+'3.a Óvoda egyszer.'!E7</f>
        <v>0</v>
      </c>
    </row>
    <row r="8" spans="1:11" x14ac:dyDescent="0.25">
      <c r="A8" s="27" t="s">
        <v>221</v>
      </c>
      <c r="B8" s="29" t="s">
        <v>222</v>
      </c>
      <c r="C8" s="37">
        <f>'2.a kiad. egyszerűsített önkorm'!C8+'2. Polg.Hiv. egyszerűs'!C8+'4. Közösségi Ház egyszer'!C8+'3.a Óvoda egyszer.'!C8</f>
        <v>0</v>
      </c>
      <c r="D8" s="37">
        <f>'2.a kiad. egyszerűsített önkorm'!D8+'2. Polg.Hiv. egyszerűs'!D8+'4. Közösségi Ház egyszer'!D8+'3.a Óvoda egyszer.'!D8</f>
        <v>1835</v>
      </c>
      <c r="E8" s="37">
        <f>'2.a kiad. egyszerűsített önkorm'!E8+'2. Polg.Hiv. egyszerűs'!E8+'4. Közösségi Ház egyszer'!E8+'3.a Óvoda egyszer.'!E8</f>
        <v>1835</v>
      </c>
    </row>
    <row r="9" spans="1:11" x14ac:dyDescent="0.25">
      <c r="A9" s="30" t="s">
        <v>223</v>
      </c>
      <c r="B9" s="29" t="s">
        <v>224</v>
      </c>
      <c r="C9" s="37">
        <f>'2.a kiad. egyszerűsített önkorm'!C9+'2. Polg.Hiv. egyszerűs'!C9+'4. Közösségi Ház egyszer'!C9+'3.a Óvoda egyszer.'!C9</f>
        <v>0</v>
      </c>
      <c r="D9" s="37">
        <f>'2.a kiad. egyszerűsített önkorm'!D9+'2. Polg.Hiv. egyszerűs'!D9+'4. Közösségi Ház egyszer'!D9+'3.a Óvoda egyszer.'!D9</f>
        <v>0</v>
      </c>
      <c r="E9" s="37">
        <f>'2.a kiad. egyszerűsített önkorm'!E9+'2. Polg.Hiv. egyszerűs'!E9+'4. Közösségi Ház egyszer'!E9+'3.a Óvoda egyszer.'!E9</f>
        <v>0</v>
      </c>
    </row>
    <row r="10" spans="1:11" x14ac:dyDescent="0.25">
      <c r="A10" s="30" t="s">
        <v>225</v>
      </c>
      <c r="B10" s="29" t="s">
        <v>226</v>
      </c>
      <c r="C10" s="37">
        <f>'2.a kiad. egyszerűsített önkorm'!C10+'2. Polg.Hiv. egyszerűs'!C10+'4. Közösségi Ház egyszer'!C10+'3.a Óvoda egyszer.'!C10</f>
        <v>0</v>
      </c>
      <c r="D10" s="37">
        <f>'2.a kiad. egyszerűsített önkorm'!D10+'2. Polg.Hiv. egyszerűs'!D10+'4. Közösségi Ház egyszer'!D10+'3.a Óvoda egyszer.'!D10</f>
        <v>0</v>
      </c>
      <c r="E10" s="37">
        <f>'2.a kiad. egyszerűsített önkorm'!E10+'2. Polg.Hiv. egyszerűs'!E10+'4. Közösségi Ház egyszer'!E10+'3.a Óvoda egyszer.'!E10</f>
        <v>0</v>
      </c>
    </row>
    <row r="11" spans="1:11" x14ac:dyDescent="0.25">
      <c r="A11" s="30" t="s">
        <v>227</v>
      </c>
      <c r="B11" s="29" t="s">
        <v>228</v>
      </c>
      <c r="C11" s="37">
        <f>'2.a kiad. egyszerűsített önkorm'!C11+'2. Polg.Hiv. egyszerűs'!C11+'4. Közösségi Ház egyszer'!C11+'3.a Óvoda egyszer.'!C11</f>
        <v>0</v>
      </c>
      <c r="D11" s="37">
        <f>'2.a kiad. egyszerűsített önkorm'!D11+'2. Polg.Hiv. egyszerűs'!D11+'4. Közösségi Ház egyszer'!D11+'3.a Óvoda egyszer.'!D11</f>
        <v>1299</v>
      </c>
      <c r="E11" s="37">
        <f>'2.a kiad. egyszerűsített önkorm'!E11+'2. Polg.Hiv. egyszerűs'!E11+'4. Közösségi Ház egyszer'!E11+'3.a Óvoda egyszer.'!E11</f>
        <v>1299</v>
      </c>
    </row>
    <row r="12" spans="1:11" x14ac:dyDescent="0.25">
      <c r="A12" s="30" t="s">
        <v>229</v>
      </c>
      <c r="B12" s="29" t="s">
        <v>230</v>
      </c>
      <c r="C12" s="37">
        <f>'2.a kiad. egyszerűsített önkorm'!C12+'2. Polg.Hiv. egyszerűs'!C12+'4. Közösségi Ház egyszer'!C12+'3.a Óvoda egyszer.'!C12</f>
        <v>2943</v>
      </c>
      <c r="D12" s="37">
        <f>'2.a kiad. egyszerűsített önkorm'!D12+'2. Polg.Hiv. egyszerűs'!D12+'4. Közösségi Ház egyszer'!D12+'3.a Óvoda egyszer.'!D12</f>
        <v>3087</v>
      </c>
      <c r="E12" s="37">
        <f>'2.a kiad. egyszerűsített önkorm'!E12+'2. Polg.Hiv. egyszerűs'!E12+'4. Közösségi Ház egyszer'!E12+'3.a Óvoda egyszer.'!E12</f>
        <v>2959</v>
      </c>
    </row>
    <row r="13" spans="1:11" x14ac:dyDescent="0.25">
      <c r="A13" s="30" t="s">
        <v>231</v>
      </c>
      <c r="B13" s="29" t="s">
        <v>232</v>
      </c>
      <c r="C13" s="37">
        <f>'2.a kiad. egyszerűsített önkorm'!C13+'2. Polg.Hiv. egyszerűs'!C13+'4. Közösségi Ház egyszer'!C13+'3.a Óvoda egyszer.'!C13</f>
        <v>195</v>
      </c>
      <c r="D13" s="37">
        <f>'2.a kiad. egyszerűsített önkorm'!D13+'2. Polg.Hiv. egyszerűs'!D13+'4. Közösségi Ház egyszer'!D13+'3.a Óvoda egyszer.'!D13</f>
        <v>195</v>
      </c>
      <c r="E13" s="37">
        <f>'2.a kiad. egyszerűsített önkorm'!E13+'2. Polg.Hiv. egyszerűs'!E13+'4. Közösségi Ház egyszer'!E13+'3.a Óvoda egyszer.'!E13</f>
        <v>0</v>
      </c>
    </row>
    <row r="14" spans="1:11" x14ac:dyDescent="0.25">
      <c r="A14" s="5" t="s">
        <v>233</v>
      </c>
      <c r="B14" s="29" t="s">
        <v>234</v>
      </c>
      <c r="C14" s="37">
        <f>'2.a kiad. egyszerűsített önkorm'!C14+'2. Polg.Hiv. egyszerűs'!C14+'4. Közösségi Ház egyszer'!C14+'3.a Óvoda egyszer.'!C14</f>
        <v>264</v>
      </c>
      <c r="D14" s="37">
        <f>'2.a kiad. egyszerűsített önkorm'!D14+'2. Polg.Hiv. egyszerűs'!D14+'4. Közösségi Ház egyszer'!D14+'3.a Óvoda egyszer.'!D14</f>
        <v>275</v>
      </c>
      <c r="E14" s="37">
        <f>'2.a kiad. egyszerűsített önkorm'!E14+'2. Polg.Hiv. egyszerűs'!E14+'4. Közösségi Ház egyszer'!E14+'3.a Óvoda egyszer.'!E14</f>
        <v>269</v>
      </c>
    </row>
    <row r="15" spans="1:11" x14ac:dyDescent="0.25">
      <c r="A15" s="5" t="s">
        <v>235</v>
      </c>
      <c r="B15" s="29" t="s">
        <v>236</v>
      </c>
      <c r="C15" s="37">
        <f>'2.a kiad. egyszerűsített önkorm'!C15+'2. Polg.Hiv. egyszerűs'!C15+'4. Közösségi Ház egyszer'!C15+'3.a Óvoda egyszer.'!C15</f>
        <v>0</v>
      </c>
      <c r="D15" s="37">
        <f>'2.a kiad. egyszerűsített önkorm'!D15+'2. Polg.Hiv. egyszerűs'!D15+'4. Közösségi Ház egyszer'!D15+'3.a Óvoda egyszer.'!D15</f>
        <v>0</v>
      </c>
      <c r="E15" s="37">
        <f>'2.a kiad. egyszerűsített önkorm'!E15+'2. Polg.Hiv. egyszerűs'!E15+'4. Közösségi Ház egyszer'!E15+'3.a Óvoda egyszer.'!E15</f>
        <v>0</v>
      </c>
    </row>
    <row r="16" spans="1:11" x14ac:dyDescent="0.25">
      <c r="A16" s="5" t="s">
        <v>237</v>
      </c>
      <c r="B16" s="29" t="s">
        <v>238</v>
      </c>
      <c r="C16" s="37">
        <f>'2.a kiad. egyszerűsített önkorm'!C16+'2. Polg.Hiv. egyszerűs'!C16+'4. Közösségi Ház egyszer'!C16+'3.a Óvoda egyszer.'!C16</f>
        <v>0</v>
      </c>
      <c r="D16" s="37">
        <f>'2.a kiad. egyszerűsített önkorm'!D16+'2. Polg.Hiv. egyszerűs'!D16+'4. Közösségi Ház egyszer'!D16+'3.a Óvoda egyszer.'!D16</f>
        <v>0</v>
      </c>
      <c r="E16" s="37">
        <f>'2.a kiad. egyszerűsített önkorm'!E16+'2. Polg.Hiv. egyszerűs'!E16+'4. Közösségi Ház egyszer'!E16+'3.a Óvoda egyszer.'!E16</f>
        <v>0</v>
      </c>
    </row>
    <row r="17" spans="1:5" x14ac:dyDescent="0.25">
      <c r="A17" s="5" t="s">
        <v>239</v>
      </c>
      <c r="B17" s="29" t="s">
        <v>240</v>
      </c>
      <c r="C17" s="37">
        <f>'2.a kiad. egyszerűsített önkorm'!C17+'2. Polg.Hiv. egyszerűs'!C17+'4. Közösségi Ház egyszer'!C17+'3.a Óvoda egyszer.'!C17</f>
        <v>0</v>
      </c>
      <c r="D17" s="37">
        <f>'2.a kiad. egyszerűsített önkorm'!D17+'2. Polg.Hiv. egyszerűs'!D17+'4. Közösségi Ház egyszer'!D17+'3.a Óvoda egyszer.'!D17</f>
        <v>0</v>
      </c>
      <c r="E17" s="37">
        <f>'2.a kiad. egyszerűsített önkorm'!E17+'2. Polg.Hiv. egyszerűs'!E17+'4. Közösségi Ház egyszer'!E17+'3.a Óvoda egyszer.'!E17</f>
        <v>0</v>
      </c>
    </row>
    <row r="18" spans="1:5" x14ac:dyDescent="0.25">
      <c r="A18" s="5" t="s">
        <v>564</v>
      </c>
      <c r="B18" s="29" t="s">
        <v>241</v>
      </c>
      <c r="C18" s="37">
        <f>'2.a kiad. egyszerűsített önkorm'!C18+'2. Polg.Hiv. egyszerűs'!C18+'4. Közösségi Ház egyszer'!C18+'3.a Óvoda egyszer.'!C18</f>
        <v>300</v>
      </c>
      <c r="D18" s="37">
        <f>'2.a kiad. egyszerűsített önkorm'!D18+'2. Polg.Hiv. egyszerűs'!D18+'4. Közösségi Ház egyszer'!D18+'3.a Óvoda egyszer.'!D18</f>
        <v>800</v>
      </c>
      <c r="E18" s="37">
        <f>'2.a kiad. egyszerűsített önkorm'!E18+'2. Polg.Hiv. egyszerűs'!E18+'4. Közösségi Ház egyszer'!E18+'3.a Óvoda egyszer.'!E18</f>
        <v>581</v>
      </c>
    </row>
    <row r="19" spans="1:5" x14ac:dyDescent="0.25">
      <c r="A19" s="31" t="s">
        <v>508</v>
      </c>
      <c r="B19" s="32" t="s">
        <v>242</v>
      </c>
      <c r="C19" s="109">
        <f>'2.a kiad. egyszerűsített önkorm'!C19+'2. Polg.Hiv. egyszerűs'!C19+'4. Közösségi Ház egyszer'!C19+'3.a Óvoda egyszer.'!C19</f>
        <v>64022</v>
      </c>
      <c r="D19" s="109">
        <f>'2.a kiad. egyszerűsített önkorm'!D19+'2. Polg.Hiv. egyszerűs'!D19+'4. Közösségi Ház egyszer'!D19+'3.a Óvoda egyszer.'!D19</f>
        <v>63432</v>
      </c>
      <c r="E19" s="109">
        <f>'2.a kiad. egyszerűsített önkorm'!E19+'2. Polg.Hiv. egyszerűs'!E19+'4. Közösségi Ház egyszer'!E19+'3.a Óvoda egyszer.'!E19</f>
        <v>61688</v>
      </c>
    </row>
    <row r="20" spans="1:5" x14ac:dyDescent="0.25">
      <c r="A20" s="5" t="s">
        <v>243</v>
      </c>
      <c r="B20" s="29" t="s">
        <v>244</v>
      </c>
      <c r="C20" s="37">
        <f>'2.a kiad. egyszerűsített önkorm'!C20+'2. Polg.Hiv. egyszerűs'!C20+'4. Közösségi Ház egyszer'!C20+'3.a Óvoda egyszer.'!C20</f>
        <v>5654</v>
      </c>
      <c r="D20" s="37">
        <f>'2.a kiad. egyszerűsített önkorm'!D20+'2. Polg.Hiv. egyszerűs'!D20+'4. Közösségi Ház egyszer'!D20+'3.a Óvoda egyszer.'!D20</f>
        <v>6821</v>
      </c>
      <c r="E20" s="37">
        <f>'2.a kiad. egyszerűsített önkorm'!E20+'2. Polg.Hiv. egyszerűs'!E20+'4. Közösségi Ház egyszer'!E20+'3.a Óvoda egyszer.'!E20</f>
        <v>6620</v>
      </c>
    </row>
    <row r="21" spans="1:5" x14ac:dyDescent="0.25">
      <c r="A21" s="5" t="s">
        <v>245</v>
      </c>
      <c r="B21" s="29" t="s">
        <v>246</v>
      </c>
      <c r="C21" s="37">
        <f>'2.a kiad. egyszerűsített önkorm'!C21+'2. Polg.Hiv. egyszerűs'!C21+'4. Közösségi Ház egyszer'!C21+'3.a Óvoda egyszer.'!C21</f>
        <v>2434</v>
      </c>
      <c r="D21" s="37">
        <f>'2.a kiad. egyszerűsített önkorm'!D21+'2. Polg.Hiv. egyszerűs'!D21+'4. Közösségi Ház egyszer'!D21+'3.a Óvoda egyszer.'!D21</f>
        <v>4410</v>
      </c>
      <c r="E21" s="37">
        <f>'2.a kiad. egyszerűsített önkorm'!E21+'2. Polg.Hiv. egyszerűs'!E21+'4. Közösségi Ház egyszer'!E21+'3.a Óvoda egyszer.'!E21</f>
        <v>3658</v>
      </c>
    </row>
    <row r="22" spans="1:5" x14ac:dyDescent="0.25">
      <c r="A22" s="6" t="s">
        <v>247</v>
      </c>
      <c r="B22" s="29" t="s">
        <v>248</v>
      </c>
      <c r="C22" s="37">
        <f>'2.a kiad. egyszerűsített önkorm'!C22+'2. Polg.Hiv. egyszerűs'!C22+'4. Közösségi Ház egyszer'!C22+'3.a Óvoda egyszer.'!C22</f>
        <v>1600</v>
      </c>
      <c r="D22" s="37">
        <f>'2.a kiad. egyszerűsített önkorm'!D22+'2. Polg.Hiv. egyszerűs'!D22+'4. Közösségi Ház egyszer'!D22+'3.a Óvoda egyszer.'!D22</f>
        <v>2150</v>
      </c>
      <c r="E22" s="37">
        <f>'2.a kiad. egyszerűsített önkorm'!E22+'2. Polg.Hiv. egyszerűs'!E22+'4. Közösségi Ház egyszer'!E22+'3.a Óvoda egyszer.'!E22</f>
        <v>2149</v>
      </c>
    </row>
    <row r="23" spans="1:5" x14ac:dyDescent="0.25">
      <c r="A23" s="7" t="s">
        <v>509</v>
      </c>
      <c r="B23" s="32" t="s">
        <v>249</v>
      </c>
      <c r="C23" s="109">
        <f>'2.a kiad. egyszerűsített önkorm'!C23+'2. Polg.Hiv. egyszerűs'!C23+'4. Közösségi Ház egyszer'!C23+'3.a Óvoda egyszer.'!C23</f>
        <v>9688</v>
      </c>
      <c r="D23" s="109">
        <f>'2.a kiad. egyszerűsített önkorm'!D23+'2. Polg.Hiv. egyszerűs'!D23+'4. Közösségi Ház egyszer'!D23+'3.a Óvoda egyszer.'!D23</f>
        <v>13381</v>
      </c>
      <c r="E23" s="109">
        <f>'2.a kiad. egyszerűsített önkorm'!E23+'2. Polg.Hiv. egyszerűs'!E23+'4. Közösségi Ház egyszer'!E23+'3.a Óvoda egyszer.'!E23</f>
        <v>12427</v>
      </c>
    </row>
    <row r="24" spans="1:5" x14ac:dyDescent="0.25">
      <c r="A24" s="43" t="s">
        <v>594</v>
      </c>
      <c r="B24" s="44" t="s">
        <v>250</v>
      </c>
      <c r="C24" s="109">
        <f>'2.a kiad. egyszerűsített önkorm'!C24+'2. Polg.Hiv. egyszerűs'!C24+'4. Közösségi Ház egyszer'!C24+'3.a Óvoda egyszer.'!C24</f>
        <v>73710</v>
      </c>
      <c r="D24" s="109">
        <f>'2.a kiad. egyszerűsített önkorm'!D24+'2. Polg.Hiv. egyszerűs'!D24+'4. Közösségi Ház egyszer'!D24+'3.a Óvoda egyszer.'!D24</f>
        <v>76813</v>
      </c>
      <c r="E24" s="109">
        <f>'2.a kiad. egyszerűsített önkorm'!E24+'2. Polg.Hiv. egyszerűs'!E24+'4. Közösségi Ház egyszer'!E24+'3.a Óvoda egyszer.'!E24</f>
        <v>74115</v>
      </c>
    </row>
    <row r="25" spans="1:5" x14ac:dyDescent="0.25">
      <c r="A25" s="36" t="s">
        <v>565</v>
      </c>
      <c r="B25" s="44" t="s">
        <v>251</v>
      </c>
      <c r="C25" s="109">
        <f>'2.a kiad. egyszerűsített önkorm'!C25+'2. Polg.Hiv. egyszerűs'!C25+'4. Közösségi Ház egyszer'!C25+'3.a Óvoda egyszer.'!C25</f>
        <v>14607</v>
      </c>
      <c r="D25" s="109">
        <f>'2.a kiad. egyszerűsített önkorm'!D25+'2. Polg.Hiv. egyszerűs'!D25+'4. Közösségi Ház egyszer'!D25+'3.a Óvoda egyszer.'!D25</f>
        <v>16201</v>
      </c>
      <c r="E25" s="109">
        <f>'2.a kiad. egyszerűsített önkorm'!E25+'2. Polg.Hiv. egyszerűs'!E25+'4. Közösségi Ház egyszer'!E25+'3.a Óvoda egyszer.'!E25</f>
        <v>16182</v>
      </c>
    </row>
    <row r="26" spans="1:5" x14ac:dyDescent="0.25">
      <c r="A26" s="5" t="s">
        <v>252</v>
      </c>
      <c r="B26" s="29" t="s">
        <v>253</v>
      </c>
      <c r="C26" s="37">
        <f>'2.a kiad. egyszerűsített önkorm'!C26+'2. Polg.Hiv. egyszerűs'!C26+'4. Közösségi Ház egyszer'!C26+'3.a Óvoda egyszer.'!C26</f>
        <v>724</v>
      </c>
      <c r="D26" s="37">
        <f>'2.a kiad. egyszerűsített önkorm'!D26+'2. Polg.Hiv. egyszerűs'!D26+'4. Közösségi Ház egyszer'!D26+'3.a Óvoda egyszer.'!D26</f>
        <v>346</v>
      </c>
      <c r="E26" s="37">
        <f>'2.a kiad. egyszerűsített önkorm'!E26+'2. Polg.Hiv. egyszerűs'!E26+'4. Közösségi Ház egyszer'!E26+'3.a Óvoda egyszer.'!E26</f>
        <v>203</v>
      </c>
    </row>
    <row r="27" spans="1:5" x14ac:dyDescent="0.25">
      <c r="A27" s="5" t="s">
        <v>254</v>
      </c>
      <c r="B27" s="29" t="s">
        <v>255</v>
      </c>
      <c r="C27" s="37">
        <f>'2.a kiad. egyszerűsített önkorm'!C27+'2. Polg.Hiv. egyszerűs'!C27+'4. Közösségi Ház egyszer'!C27+'3.a Óvoda egyszer.'!C27</f>
        <v>4777</v>
      </c>
      <c r="D27" s="37">
        <f>'2.a kiad. egyszerűsített önkorm'!D27+'2. Polg.Hiv. egyszerűs'!D27+'4. Közösségi Ház egyszer'!D27+'3.a Óvoda egyszer.'!D27</f>
        <v>10727</v>
      </c>
      <c r="E27" s="37">
        <f>'2.a kiad. egyszerűsített önkorm'!E27+'2. Polg.Hiv. egyszerűs'!E27+'4. Közösségi Ház egyszer'!E27+'3.a Óvoda egyszer.'!E27</f>
        <v>9848</v>
      </c>
    </row>
    <row r="28" spans="1:5" x14ac:dyDescent="0.25">
      <c r="A28" s="5" t="s">
        <v>256</v>
      </c>
      <c r="B28" s="29" t="s">
        <v>257</v>
      </c>
      <c r="C28" s="37">
        <f>'2.a kiad. egyszerűsített önkorm'!C28+'2. Polg.Hiv. egyszerűs'!C28+'4. Közösségi Ház egyszer'!C28+'3.a Óvoda egyszer.'!C28</f>
        <v>0</v>
      </c>
      <c r="D28" s="37">
        <f>'2.a kiad. egyszerűsített önkorm'!D28+'2. Polg.Hiv. egyszerűs'!D28+'4. Közösségi Ház egyszer'!D28+'3.a Óvoda egyszer.'!D28</f>
        <v>0</v>
      </c>
      <c r="E28" s="37">
        <f>'2.a kiad. egyszerűsített önkorm'!E28+'2. Polg.Hiv. egyszerűs'!E28+'4. Közösségi Ház egyszer'!E28+'3.a Óvoda egyszer.'!E28</f>
        <v>0</v>
      </c>
    </row>
    <row r="29" spans="1:5" x14ac:dyDescent="0.25">
      <c r="A29" s="7" t="s">
        <v>510</v>
      </c>
      <c r="B29" s="32" t="s">
        <v>258</v>
      </c>
      <c r="C29" s="109">
        <f>'2.a kiad. egyszerűsített önkorm'!C29+'2. Polg.Hiv. egyszerűs'!C29+'4. Közösségi Ház egyszer'!C29+'3.a Óvoda egyszer.'!C29</f>
        <v>5501</v>
      </c>
      <c r="D29" s="109">
        <f>'2.a kiad. egyszerűsített önkorm'!D29+'2. Polg.Hiv. egyszerűs'!D29+'4. Közösségi Ház egyszer'!D29+'3.a Óvoda egyszer.'!D29</f>
        <v>11073</v>
      </c>
      <c r="E29" s="109">
        <f>'2.a kiad. egyszerűsített önkorm'!E29+'2. Polg.Hiv. egyszerűs'!E29+'4. Közösségi Ház egyszer'!E29+'3.a Óvoda egyszer.'!E29</f>
        <v>10051</v>
      </c>
    </row>
    <row r="30" spans="1:5" x14ac:dyDescent="0.25">
      <c r="A30" s="5" t="s">
        <v>259</v>
      </c>
      <c r="B30" s="29" t="s">
        <v>260</v>
      </c>
      <c r="C30" s="37">
        <f>'2.a kiad. egyszerűsített önkorm'!C30+'2. Polg.Hiv. egyszerűs'!C30+'4. Közösségi Ház egyszer'!C30+'3.a Óvoda egyszer.'!C30</f>
        <v>286</v>
      </c>
      <c r="D30" s="37">
        <f>'2.a kiad. egyszerűsített önkorm'!D30+'2. Polg.Hiv. egyszerűs'!D30+'4. Közösségi Ház egyszer'!D30+'3.a Óvoda egyszer.'!D30</f>
        <v>696</v>
      </c>
      <c r="E30" s="37">
        <f>'2.a kiad. egyszerűsített önkorm'!E30+'2. Polg.Hiv. egyszerűs'!E30+'4. Közösségi Ház egyszer'!E30+'3.a Óvoda egyszer.'!E30</f>
        <v>582</v>
      </c>
    </row>
    <row r="31" spans="1:5" x14ac:dyDescent="0.25">
      <c r="A31" s="5" t="s">
        <v>261</v>
      </c>
      <c r="B31" s="29" t="s">
        <v>262</v>
      </c>
      <c r="C31" s="37">
        <f>'2.a kiad. egyszerűsített önkorm'!C31+'2. Polg.Hiv. egyszerűs'!C31+'4. Közösségi Ház egyszer'!C31+'3.a Óvoda egyszer.'!C31</f>
        <v>1222</v>
      </c>
      <c r="D31" s="37">
        <f>'2.a kiad. egyszerűsített önkorm'!D31+'2. Polg.Hiv. egyszerűs'!D31+'4. Közösségi Ház egyszer'!D31+'3.a Óvoda egyszer.'!D31</f>
        <v>1315</v>
      </c>
      <c r="E31" s="37">
        <f>'2.a kiad. egyszerűsített önkorm'!E31+'2. Polg.Hiv. egyszerűs'!E31+'4. Közösségi Ház egyszer'!E31+'3.a Óvoda egyszer.'!E31</f>
        <v>946</v>
      </c>
    </row>
    <row r="32" spans="1:5" ht="15" customHeight="1" x14ac:dyDescent="0.25">
      <c r="A32" s="7" t="s">
        <v>595</v>
      </c>
      <c r="B32" s="32" t="s">
        <v>263</v>
      </c>
      <c r="C32" s="109">
        <f>'2.a kiad. egyszerűsített önkorm'!C32+'2. Polg.Hiv. egyszerűs'!C32+'4. Közösségi Ház egyszer'!C32+'3.a Óvoda egyszer.'!C32</f>
        <v>1508</v>
      </c>
      <c r="D32" s="109">
        <f>'2.a kiad. egyszerűsített önkorm'!D32+'2. Polg.Hiv. egyszerűs'!D32+'4. Közösségi Ház egyszer'!D32+'3.a Óvoda egyszer.'!D32</f>
        <v>2011</v>
      </c>
      <c r="E32" s="109">
        <f>'2.a kiad. egyszerűsített önkorm'!E32+'2. Polg.Hiv. egyszerűs'!E32+'4. Közösségi Ház egyszer'!E32+'3.a Óvoda egyszer.'!E32</f>
        <v>1528</v>
      </c>
    </row>
    <row r="33" spans="1:5" x14ac:dyDescent="0.25">
      <c r="A33" s="5" t="s">
        <v>264</v>
      </c>
      <c r="B33" s="29" t="s">
        <v>265</v>
      </c>
      <c r="C33" s="37">
        <f>'2.a kiad. egyszerűsített önkorm'!C33+'2. Polg.Hiv. egyszerűs'!C33+'4. Közösségi Ház egyszer'!C33+'3.a Óvoda egyszer.'!C33</f>
        <v>9349</v>
      </c>
      <c r="D33" s="37">
        <f>'2.a kiad. egyszerűsített önkorm'!D33+'2. Polg.Hiv. egyszerűs'!D33+'4. Közösségi Ház egyszer'!D33+'3.a Óvoda egyszer.'!D33</f>
        <v>12937</v>
      </c>
      <c r="E33" s="37">
        <f>'2.a kiad. egyszerűsített önkorm'!E33+'2. Polg.Hiv. egyszerűs'!E33+'4. Közösségi Ház egyszer'!E33+'3.a Óvoda egyszer.'!E33</f>
        <v>12004</v>
      </c>
    </row>
    <row r="34" spans="1:5" x14ac:dyDescent="0.25">
      <c r="A34" s="5" t="s">
        <v>266</v>
      </c>
      <c r="B34" s="29" t="s">
        <v>267</v>
      </c>
      <c r="C34" s="37">
        <f>'2.a kiad. egyszerűsített önkorm'!C34+'2. Polg.Hiv. egyszerűs'!C34+'4. Közösségi Ház egyszer'!C34+'3.a Óvoda egyszer.'!C34</f>
        <v>9678</v>
      </c>
      <c r="D34" s="37">
        <f>'2.a kiad. egyszerűsített önkorm'!D34+'2. Polg.Hiv. egyszerűs'!D34+'4. Közösségi Ház egyszer'!D34+'3.a Óvoda egyszer.'!D34</f>
        <v>7906</v>
      </c>
      <c r="E34" s="37">
        <f>'2.a kiad. egyszerűsített önkorm'!E34+'2. Polg.Hiv. egyszerűs'!E34+'4. Közösségi Ház egyszer'!E34+'3.a Óvoda egyszer.'!E34</f>
        <v>7867</v>
      </c>
    </row>
    <row r="35" spans="1:5" x14ac:dyDescent="0.25">
      <c r="A35" s="5" t="s">
        <v>566</v>
      </c>
      <c r="B35" s="29" t="s">
        <v>268</v>
      </c>
      <c r="C35" s="37">
        <f>'2.a kiad. egyszerűsített önkorm'!C35+'2. Polg.Hiv. egyszerűs'!C35+'4. Közösségi Ház egyszer'!C35+'3.a Óvoda egyszer.'!C35</f>
        <v>0</v>
      </c>
      <c r="D35" s="37">
        <f>'2.a kiad. egyszerűsített önkorm'!D35+'2. Polg.Hiv. egyszerűs'!D35+'4. Közösségi Ház egyszer'!D35+'3.a Óvoda egyszer.'!D35</f>
        <v>0</v>
      </c>
      <c r="E35" s="37">
        <f>'2.a kiad. egyszerűsített önkorm'!E35+'2. Polg.Hiv. egyszerűs'!E35+'4. Közösségi Ház egyszer'!E35+'3.a Óvoda egyszer.'!E35</f>
        <v>0</v>
      </c>
    </row>
    <row r="36" spans="1:5" x14ac:dyDescent="0.25">
      <c r="A36" s="5" t="s">
        <v>269</v>
      </c>
      <c r="B36" s="29" t="s">
        <v>270</v>
      </c>
      <c r="C36" s="37">
        <f>'2.a kiad. egyszerűsített önkorm'!C36+'2. Polg.Hiv. egyszerűs'!C36+'4. Közösségi Ház egyszer'!C36+'3.a Óvoda egyszer.'!C36</f>
        <v>2593</v>
      </c>
      <c r="D36" s="37">
        <f>'2.a kiad. egyszerűsített önkorm'!D36+'2. Polg.Hiv. egyszerűs'!D36+'4. Közösségi Ház egyszer'!D36+'3.a Óvoda egyszer.'!D36</f>
        <v>6543</v>
      </c>
      <c r="E36" s="37">
        <f>'2.a kiad. egyszerűsített önkorm'!E36+'2. Polg.Hiv. egyszerűs'!E36+'4. Közösségi Ház egyszer'!E36+'3.a Óvoda egyszer.'!E36</f>
        <v>6443</v>
      </c>
    </row>
    <row r="37" spans="1:5" x14ac:dyDescent="0.25">
      <c r="A37" s="10" t="s">
        <v>567</v>
      </c>
      <c r="B37" s="29" t="s">
        <v>271</v>
      </c>
      <c r="C37" s="37">
        <f>'2.a kiad. egyszerűsített önkorm'!C37+'2. Polg.Hiv. egyszerűs'!C37+'4. Közösségi Ház egyszer'!C37+'3.a Óvoda egyszer.'!C37</f>
        <v>0</v>
      </c>
      <c r="D37" s="37">
        <f>'2.a kiad. egyszerűsített önkorm'!D37+'2. Polg.Hiv. egyszerűs'!D37+'4. Közösségi Ház egyszer'!D37+'3.a Óvoda egyszer.'!D37</f>
        <v>0</v>
      </c>
      <c r="E37" s="37">
        <f>'2.a kiad. egyszerűsített önkorm'!E37+'2. Polg.Hiv. egyszerűs'!E37+'4. Közösségi Ház egyszer'!E37+'3.a Óvoda egyszer.'!E37</f>
        <v>0</v>
      </c>
    </row>
    <row r="38" spans="1:5" x14ac:dyDescent="0.25">
      <c r="A38" s="6" t="s">
        <v>272</v>
      </c>
      <c r="B38" s="29" t="s">
        <v>273</v>
      </c>
      <c r="C38" s="37">
        <f>'2.a kiad. egyszerűsített önkorm'!C38+'2. Polg.Hiv. egyszerűs'!C38+'4. Közösségi Ház egyszer'!C38+'3.a Óvoda egyszer.'!C38</f>
        <v>0</v>
      </c>
      <c r="D38" s="37">
        <f>'2.a kiad. egyszerűsített önkorm'!D38+'2. Polg.Hiv. egyszerűs'!D38+'4. Közösségi Ház egyszer'!D38+'3.a Óvoda egyszer.'!D38</f>
        <v>0</v>
      </c>
      <c r="E38" s="37">
        <f>'2.a kiad. egyszerűsített önkorm'!E38+'2. Polg.Hiv. egyszerűs'!E38+'4. Közösségi Ház egyszer'!E38+'3.a Óvoda egyszer.'!E38</f>
        <v>0</v>
      </c>
    </row>
    <row r="39" spans="1:5" x14ac:dyDescent="0.25">
      <c r="A39" s="5" t="s">
        <v>568</v>
      </c>
      <c r="B39" s="29" t="s">
        <v>274</v>
      </c>
      <c r="C39" s="37">
        <f>'2.a kiad. egyszerűsített önkorm'!C39+'2. Polg.Hiv. egyszerűs'!C39+'4. Közösségi Ház egyszer'!C39+'3.a Óvoda egyszer.'!C39</f>
        <v>17293</v>
      </c>
      <c r="D39" s="37">
        <f>'2.a kiad. egyszerűsített önkorm'!D39+'2. Polg.Hiv. egyszerűs'!D39+'4. Közösségi Ház egyszer'!D39+'3.a Óvoda egyszer.'!D39</f>
        <v>26930</v>
      </c>
      <c r="E39" s="37">
        <f>'2.a kiad. egyszerűsített önkorm'!E39+'2. Polg.Hiv. egyszerűs'!E39+'4. Közösségi Ház egyszer'!E39+'3.a Óvoda egyszer.'!E39</f>
        <v>24297</v>
      </c>
    </row>
    <row r="40" spans="1:5" x14ac:dyDescent="0.25">
      <c r="A40" s="7" t="s">
        <v>511</v>
      </c>
      <c r="B40" s="32" t="s">
        <v>275</v>
      </c>
      <c r="C40" s="109">
        <f>'2.a kiad. egyszerűsített önkorm'!C40+'2. Polg.Hiv. egyszerűs'!C40+'4. Közösségi Ház egyszer'!C40+'3.a Óvoda egyszer.'!C40</f>
        <v>38913</v>
      </c>
      <c r="D40" s="109">
        <f>'2.a kiad. egyszerűsített önkorm'!D40+'2. Polg.Hiv. egyszerűs'!D40+'4. Közösségi Ház egyszer'!D40+'3.a Óvoda egyszer.'!D40</f>
        <v>54316</v>
      </c>
      <c r="E40" s="109">
        <f>'2.a kiad. egyszerűsített önkorm'!E40+'2. Polg.Hiv. egyszerűs'!E40+'4. Közösségi Ház egyszer'!E40+'3.a Óvoda egyszer.'!E40</f>
        <v>50611</v>
      </c>
    </row>
    <row r="41" spans="1:5" x14ac:dyDescent="0.25">
      <c r="A41" s="5" t="s">
        <v>276</v>
      </c>
      <c r="B41" s="29" t="s">
        <v>277</v>
      </c>
      <c r="C41" s="37">
        <f>'2.a kiad. egyszerűsített önkorm'!C41+'2. Polg.Hiv. egyszerűs'!C41+'4. Közösségi Ház egyszer'!C41+'3.a Óvoda egyszer.'!C41</f>
        <v>313</v>
      </c>
      <c r="D41" s="37">
        <f>'2.a kiad. egyszerűsített önkorm'!D41+'2. Polg.Hiv. egyszerűs'!D41+'4. Közösségi Ház egyszer'!D41+'3.a Óvoda egyszer.'!D41</f>
        <v>313</v>
      </c>
      <c r="E41" s="37">
        <f>'2.a kiad. egyszerűsített önkorm'!E41+'2. Polg.Hiv. egyszerűs'!E41+'4. Közösségi Ház egyszer'!E41+'3.a Óvoda egyszer.'!E41</f>
        <v>11</v>
      </c>
    </row>
    <row r="42" spans="1:5" x14ac:dyDescent="0.25">
      <c r="A42" s="5" t="s">
        <v>278</v>
      </c>
      <c r="B42" s="29" t="s">
        <v>279</v>
      </c>
      <c r="C42" s="37">
        <f>'2.a kiad. egyszerűsített önkorm'!C42+'2. Polg.Hiv. egyszerűs'!C42+'4. Közösségi Ház egyszer'!C42+'3.a Óvoda egyszer.'!C42</f>
        <v>0</v>
      </c>
      <c r="D42" s="37">
        <f>'2.a kiad. egyszerűsített önkorm'!D42+'2. Polg.Hiv. egyszerűs'!D42+'4. Közösségi Ház egyszer'!D42+'3.a Óvoda egyszer.'!D42</f>
        <v>0</v>
      </c>
      <c r="E42" s="37">
        <f>'2.a kiad. egyszerűsített önkorm'!E42+'2. Polg.Hiv. egyszerűs'!E42+'4. Közösségi Ház egyszer'!E42+'3.a Óvoda egyszer.'!E42</f>
        <v>0</v>
      </c>
    </row>
    <row r="43" spans="1:5" x14ac:dyDescent="0.25">
      <c r="A43" s="7" t="s">
        <v>512</v>
      </c>
      <c r="B43" s="32" t="s">
        <v>280</v>
      </c>
      <c r="C43" s="109">
        <f>'2.a kiad. egyszerűsített önkorm'!C43+'2. Polg.Hiv. egyszerűs'!C43+'4. Közösségi Ház egyszer'!C43+'3.a Óvoda egyszer.'!C43</f>
        <v>313</v>
      </c>
      <c r="D43" s="109">
        <f>'2.a kiad. egyszerűsített önkorm'!D43+'2. Polg.Hiv. egyszerűs'!D43+'4. Közösségi Ház egyszer'!D43+'3.a Óvoda egyszer.'!D43</f>
        <v>313</v>
      </c>
      <c r="E43" s="109">
        <f>'2.a kiad. egyszerűsített önkorm'!E43+'2. Polg.Hiv. egyszerűs'!E43+'4. Közösségi Ház egyszer'!E43+'3.a Óvoda egyszer.'!E43</f>
        <v>11</v>
      </c>
    </row>
    <row r="44" spans="1:5" x14ac:dyDescent="0.25">
      <c r="A44" s="5" t="s">
        <v>281</v>
      </c>
      <c r="B44" s="29" t="s">
        <v>282</v>
      </c>
      <c r="C44" s="37">
        <f>'2.a kiad. egyszerűsített önkorm'!C44+'2. Polg.Hiv. egyszerűs'!C44+'4. Közösségi Ház egyszer'!C44+'3.a Óvoda egyszer.'!C44</f>
        <v>12693</v>
      </c>
      <c r="D44" s="37">
        <f>'2.a kiad. egyszerűsített önkorm'!D44+'2. Polg.Hiv. egyszerűs'!D44+'4. Közösségi Ház egyszer'!D44+'3.a Óvoda egyszer.'!D44</f>
        <v>13993</v>
      </c>
      <c r="E44" s="37">
        <f>'2.a kiad. egyszerűsített önkorm'!E44+'2. Polg.Hiv. egyszerűs'!E44+'4. Közösségi Ház egyszer'!E44+'3.a Óvoda egyszer.'!E44</f>
        <v>12869</v>
      </c>
    </row>
    <row r="45" spans="1:5" x14ac:dyDescent="0.25">
      <c r="A45" s="5" t="s">
        <v>283</v>
      </c>
      <c r="B45" s="29" t="s">
        <v>284</v>
      </c>
      <c r="C45" s="37">
        <f>'2.a kiad. egyszerűsített önkorm'!C45+'2. Polg.Hiv. egyszerűs'!C45+'4. Közösségi Ház egyszer'!C45+'3.a Óvoda egyszer.'!C45</f>
        <v>4995</v>
      </c>
      <c r="D45" s="37">
        <f>'2.a kiad. egyszerűsített önkorm'!D45+'2. Polg.Hiv. egyszerűs'!D45+'4. Közösségi Ház egyszer'!D45+'3.a Óvoda egyszer.'!D45</f>
        <v>65380</v>
      </c>
      <c r="E45" s="37">
        <f>'2.a kiad. egyszerűsített önkorm'!E45+'2. Polg.Hiv. egyszerűs'!E45+'4. Közösségi Ház egyszer'!E45+'3.a Óvoda egyszer.'!E45</f>
        <v>64269</v>
      </c>
    </row>
    <row r="46" spans="1:5" x14ac:dyDescent="0.25">
      <c r="A46" s="5" t="s">
        <v>569</v>
      </c>
      <c r="B46" s="29" t="s">
        <v>285</v>
      </c>
      <c r="C46" s="37">
        <f>'2.a kiad. egyszerűsített önkorm'!C46+'2. Polg.Hiv. egyszerűs'!C46+'4. Közösségi Ház egyszer'!C46+'3.a Óvoda egyszer.'!C46</f>
        <v>0</v>
      </c>
      <c r="D46" s="37">
        <f>'2.a kiad. egyszerűsített önkorm'!D46+'2. Polg.Hiv. egyszerűs'!D46+'4. Közösségi Ház egyszer'!D46+'3.a Óvoda egyszer.'!D46</f>
        <v>0</v>
      </c>
      <c r="E46" s="37">
        <f>'2.a kiad. egyszerűsített önkorm'!E46+'2. Polg.Hiv. egyszerűs'!E46+'4. Közösségi Ház egyszer'!E46+'3.a Óvoda egyszer.'!E46</f>
        <v>0</v>
      </c>
    </row>
    <row r="47" spans="1:5" x14ac:dyDescent="0.25">
      <c r="A47" s="5" t="s">
        <v>570</v>
      </c>
      <c r="B47" s="29" t="s">
        <v>286</v>
      </c>
      <c r="C47" s="37">
        <f>'2.a kiad. egyszerűsített önkorm'!C47+'2. Polg.Hiv. egyszerűs'!C47+'4. Közösségi Ház egyszer'!C47+'3.a Óvoda egyszer.'!C47</f>
        <v>0</v>
      </c>
      <c r="D47" s="37">
        <f>'2.a kiad. egyszerűsített önkorm'!D47+'2. Polg.Hiv. egyszerűs'!D47+'4. Közösségi Ház egyszer'!D47+'3.a Óvoda egyszer.'!D47</f>
        <v>0</v>
      </c>
      <c r="E47" s="37">
        <f>'2.a kiad. egyszerűsített önkorm'!E47+'2. Polg.Hiv. egyszerűs'!E47+'4. Közösségi Ház egyszer'!E47+'3.a Óvoda egyszer.'!E47</f>
        <v>0</v>
      </c>
    </row>
    <row r="48" spans="1:5" x14ac:dyDescent="0.25">
      <c r="A48" s="5" t="s">
        <v>287</v>
      </c>
      <c r="B48" s="29" t="s">
        <v>288</v>
      </c>
      <c r="C48" s="37">
        <f>'2.a kiad. egyszerűsített önkorm'!C48+'2. Polg.Hiv. egyszerűs'!C48+'4. Közösségi Ház egyszer'!C48+'3.a Óvoda egyszer.'!C48</f>
        <v>2000</v>
      </c>
      <c r="D48" s="37">
        <f>'2.a kiad. egyszerűsített önkorm'!D48+'2. Polg.Hiv. egyszerűs'!D48+'4. Közösségi Ház egyszer'!D48+'3.a Óvoda egyszer.'!D48</f>
        <v>2000</v>
      </c>
      <c r="E48" s="37">
        <f>'2.a kiad. egyszerűsített önkorm'!E48+'2. Polg.Hiv. egyszerűs'!E48+'4. Közösségi Ház egyszer'!E48+'3.a Óvoda egyszer.'!E48</f>
        <v>468</v>
      </c>
    </row>
    <row r="49" spans="1:5" x14ac:dyDescent="0.25">
      <c r="A49" s="7" t="s">
        <v>513</v>
      </c>
      <c r="B49" s="32" t="s">
        <v>289</v>
      </c>
      <c r="C49" s="109">
        <f>'2.a kiad. egyszerűsített önkorm'!C49+'2. Polg.Hiv. egyszerűs'!C49+'4. Közösségi Ház egyszer'!C49+'3.a Óvoda egyszer.'!C49</f>
        <v>19688</v>
      </c>
      <c r="D49" s="109">
        <f>'2.a kiad. egyszerűsített önkorm'!D49+'2. Polg.Hiv. egyszerűs'!D49+'4. Közösségi Ház egyszer'!D49+'3.a Óvoda egyszer.'!D49</f>
        <v>81373</v>
      </c>
      <c r="E49" s="109">
        <f>'2.a kiad. egyszerűsített önkorm'!E49+'2. Polg.Hiv. egyszerűs'!E49+'4. Közösségi Ház egyszer'!E49+'3.a Óvoda egyszer.'!E49</f>
        <v>77606</v>
      </c>
    </row>
    <row r="50" spans="1:5" x14ac:dyDescent="0.25">
      <c r="A50" s="36" t="s">
        <v>514</v>
      </c>
      <c r="B50" s="44" t="s">
        <v>290</v>
      </c>
      <c r="C50" s="109">
        <f>'2.a kiad. egyszerűsített önkorm'!C50+'2. Polg.Hiv. egyszerűs'!C50+'4. Közösségi Ház egyszer'!C50+'3.a Óvoda egyszer.'!C50</f>
        <v>65923</v>
      </c>
      <c r="D50" s="109">
        <f>'2.a kiad. egyszerűsített önkorm'!D50+'2. Polg.Hiv. egyszerűs'!D50+'4. Közösségi Ház egyszer'!D50+'3.a Óvoda egyszer.'!D50</f>
        <v>149086</v>
      </c>
      <c r="E50" s="109">
        <f>'2.a kiad. egyszerűsített önkorm'!E50+'2. Polg.Hiv. egyszerűs'!E50+'4. Közösségi Ház egyszer'!E50+'3.a Óvoda egyszer.'!E50</f>
        <v>139807</v>
      </c>
    </row>
    <row r="51" spans="1:5" x14ac:dyDescent="0.25">
      <c r="A51" s="13" t="s">
        <v>291</v>
      </c>
      <c r="B51" s="29" t="s">
        <v>292</v>
      </c>
      <c r="C51" s="37">
        <f>'2.a kiad. egyszerűsített önkorm'!C51+'2. Polg.Hiv. egyszerűs'!C51+'4. Közösségi Ház egyszer'!C51+'3.a Óvoda egyszer.'!C51</f>
        <v>0</v>
      </c>
      <c r="D51" s="37">
        <f>'2.a kiad. egyszerűsített önkorm'!D51+'2. Polg.Hiv. egyszerűs'!D51+'4. Közösségi Ház egyszer'!D51+'3.a Óvoda egyszer.'!D51</f>
        <v>0</v>
      </c>
      <c r="E51" s="37">
        <f>'2.a kiad. egyszerűsített önkorm'!E51+'2. Polg.Hiv. egyszerűs'!E51+'4. Közösségi Ház egyszer'!E51+'3.a Óvoda egyszer.'!E51</f>
        <v>0</v>
      </c>
    </row>
    <row r="52" spans="1:5" x14ac:dyDescent="0.25">
      <c r="A52" s="13" t="s">
        <v>515</v>
      </c>
      <c r="B52" s="29" t="s">
        <v>293</v>
      </c>
      <c r="C52" s="37">
        <f>'2.a kiad. egyszerűsített önkorm'!C52+'2. Polg.Hiv. egyszerűs'!C52+'4. Közösségi Ház egyszer'!C52+'3.a Óvoda egyszer.'!C52</f>
        <v>128</v>
      </c>
      <c r="D52" s="37">
        <f>'2.a kiad. egyszerűsített önkorm'!D52+'2. Polg.Hiv. egyszerűs'!D52+'4. Közösségi Ház egyszer'!D52+'3.a Óvoda egyszer.'!D52</f>
        <v>128</v>
      </c>
      <c r="E52" s="37">
        <f>'2.a kiad. egyszerűsített önkorm'!E52+'2. Polg.Hiv. egyszerűs'!E52+'4. Közösségi Ház egyszer'!E52+'3.a Óvoda egyszer.'!E52</f>
        <v>0</v>
      </c>
    </row>
    <row r="53" spans="1:5" x14ac:dyDescent="0.25">
      <c r="A53" s="17" t="s">
        <v>571</v>
      </c>
      <c r="B53" s="29" t="s">
        <v>294</v>
      </c>
      <c r="C53" s="37">
        <f>'2.a kiad. egyszerűsített önkorm'!C53+'2. Polg.Hiv. egyszerűs'!C53+'4. Közösségi Ház egyszer'!C53+'3.a Óvoda egyszer.'!C53</f>
        <v>0</v>
      </c>
      <c r="D53" s="37">
        <f>'2.a kiad. egyszerűsített önkorm'!D53+'2. Polg.Hiv. egyszerűs'!D53+'4. Közösségi Ház egyszer'!D53+'3.a Óvoda egyszer.'!D53</f>
        <v>0</v>
      </c>
      <c r="E53" s="37">
        <f>'2.a kiad. egyszerűsített önkorm'!E53+'2. Polg.Hiv. egyszerűs'!E53+'4. Közösségi Ház egyszer'!E53+'3.a Óvoda egyszer.'!E53</f>
        <v>0</v>
      </c>
    </row>
    <row r="54" spans="1:5" x14ac:dyDescent="0.25">
      <c r="A54" s="17" t="s">
        <v>572</v>
      </c>
      <c r="B54" s="29" t="s">
        <v>295</v>
      </c>
      <c r="C54" s="37">
        <f>'2.a kiad. egyszerűsített önkorm'!C54+'2. Polg.Hiv. egyszerűs'!C54+'4. Közösségi Ház egyszer'!C54+'3.a Óvoda egyszer.'!C54</f>
        <v>0</v>
      </c>
      <c r="D54" s="37">
        <f>'2.a kiad. egyszerűsített önkorm'!D54+'2. Polg.Hiv. egyszerűs'!D54+'4. Közösségi Ház egyszer'!D54+'3.a Óvoda egyszer.'!D54</f>
        <v>0</v>
      </c>
      <c r="E54" s="37">
        <f>'2.a kiad. egyszerűsített önkorm'!E54+'2. Polg.Hiv. egyszerűs'!E54+'4. Közösségi Ház egyszer'!E54+'3.a Óvoda egyszer.'!E54</f>
        <v>0</v>
      </c>
    </row>
    <row r="55" spans="1:5" x14ac:dyDescent="0.25">
      <c r="A55" s="17" t="s">
        <v>573</v>
      </c>
      <c r="B55" s="29" t="s">
        <v>296</v>
      </c>
      <c r="C55" s="37">
        <f>'2.a kiad. egyszerűsített önkorm'!C55+'2. Polg.Hiv. egyszerűs'!C55+'4. Közösségi Ház egyszer'!C55+'3.a Óvoda egyszer.'!C55</f>
        <v>0</v>
      </c>
      <c r="D55" s="37">
        <f>'2.a kiad. egyszerűsített önkorm'!D55+'2. Polg.Hiv. egyszerűs'!D55+'4. Közösségi Ház egyszer'!D55+'3.a Óvoda egyszer.'!D55</f>
        <v>0</v>
      </c>
      <c r="E55" s="37">
        <f>'2.a kiad. egyszerűsített önkorm'!E55+'2. Polg.Hiv. egyszerűs'!E55+'4. Közösségi Ház egyszer'!E55+'3.a Óvoda egyszer.'!E55</f>
        <v>0</v>
      </c>
    </row>
    <row r="56" spans="1:5" x14ac:dyDescent="0.25">
      <c r="A56" s="13" t="s">
        <v>574</v>
      </c>
      <c r="B56" s="29" t="s">
        <v>297</v>
      </c>
      <c r="C56" s="37">
        <f>'2.a kiad. egyszerűsített önkorm'!C56+'2. Polg.Hiv. egyszerűs'!C56+'4. Közösségi Ház egyszer'!C56+'3.a Óvoda egyszer.'!C56</f>
        <v>0</v>
      </c>
      <c r="D56" s="37">
        <f>'2.a kiad. egyszerűsített önkorm'!D56+'2. Polg.Hiv. egyszerűs'!D56+'4. Közösségi Ház egyszer'!D56+'3.a Óvoda egyszer.'!D56</f>
        <v>0</v>
      </c>
      <c r="E56" s="37">
        <f>'2.a kiad. egyszerűsített önkorm'!E56+'2. Polg.Hiv. egyszerűs'!E56+'4. Közösségi Ház egyszer'!E56+'3.a Óvoda egyszer.'!E56</f>
        <v>0</v>
      </c>
    </row>
    <row r="57" spans="1:5" x14ac:dyDescent="0.25">
      <c r="A57" s="13" t="s">
        <v>575</v>
      </c>
      <c r="B57" s="29" t="s">
        <v>298</v>
      </c>
      <c r="C57" s="37">
        <f>'2.a kiad. egyszerűsített önkorm'!C57+'2. Polg.Hiv. egyszerűs'!C57+'4. Közösségi Ház egyszer'!C57+'3.a Óvoda egyszer.'!C57</f>
        <v>0</v>
      </c>
      <c r="D57" s="37">
        <f>'2.a kiad. egyszerűsített önkorm'!D57+'2. Polg.Hiv. egyszerűs'!D57+'4. Közösségi Ház egyszer'!D57+'3.a Óvoda egyszer.'!D57</f>
        <v>0</v>
      </c>
      <c r="E57" s="37">
        <f>'2.a kiad. egyszerűsített önkorm'!E57+'2. Polg.Hiv. egyszerűs'!E57+'4. Közösségi Ház egyszer'!E57+'3.a Óvoda egyszer.'!E57</f>
        <v>0</v>
      </c>
    </row>
    <row r="58" spans="1:5" x14ac:dyDescent="0.25">
      <c r="A58" s="13" t="s">
        <v>576</v>
      </c>
      <c r="B58" s="29" t="s">
        <v>299</v>
      </c>
      <c r="C58" s="37">
        <f>'2.a kiad. egyszerűsített önkorm'!C58+'2. Polg.Hiv. egyszerűs'!C58+'4. Közösségi Ház egyszer'!C58+'3.a Óvoda egyszer.'!C58</f>
        <v>2775</v>
      </c>
      <c r="D58" s="37">
        <f>'2.a kiad. egyszerűsített önkorm'!D58+'2. Polg.Hiv. egyszerűs'!D58+'4. Közösségi Ház egyszer'!D58+'3.a Óvoda egyszer.'!D58</f>
        <v>3211</v>
      </c>
      <c r="E58" s="37">
        <f>'2.a kiad. egyszerűsített önkorm'!E58+'2. Polg.Hiv. egyszerűs'!E58+'4. Közösségi Ház egyszer'!E58+'3.a Óvoda egyszer.'!E58</f>
        <v>1903</v>
      </c>
    </row>
    <row r="59" spans="1:5" x14ac:dyDescent="0.25">
      <c r="A59" s="41" t="s">
        <v>543</v>
      </c>
      <c r="B59" s="44" t="s">
        <v>300</v>
      </c>
      <c r="C59" s="109">
        <f>'2.a kiad. egyszerűsített önkorm'!C59+'2. Polg.Hiv. egyszerűs'!C59+'4. Közösségi Ház egyszer'!C59+'3.a Óvoda egyszer.'!C59</f>
        <v>2903</v>
      </c>
      <c r="D59" s="109">
        <f>'2.a kiad. egyszerűsített önkorm'!D59+'2. Polg.Hiv. egyszerűs'!D59+'4. Közösségi Ház egyszer'!D59+'3.a Óvoda egyszer.'!D59</f>
        <v>3339</v>
      </c>
      <c r="E59" s="109">
        <f>'2.a kiad. egyszerűsített önkorm'!E59+'2. Polg.Hiv. egyszerűs'!E59+'4. Közösségi Ház egyszer'!E59+'3.a Óvoda egyszer.'!E59</f>
        <v>1903</v>
      </c>
    </row>
    <row r="60" spans="1:5" x14ac:dyDescent="0.25">
      <c r="A60" s="12" t="s">
        <v>577</v>
      </c>
      <c r="B60" s="29" t="s">
        <v>301</v>
      </c>
      <c r="C60" s="37">
        <f>'2.a kiad. egyszerűsített önkorm'!C60+'2. Polg.Hiv. egyszerűs'!C60+'4. Közösségi Ház egyszer'!C60+'3.a Óvoda egyszer.'!C60</f>
        <v>0</v>
      </c>
      <c r="D60" s="37">
        <f>'2.a kiad. egyszerűsített önkorm'!D60+'2. Polg.Hiv. egyszerűs'!D60+'4. Közösségi Ház egyszer'!D60+'3.a Óvoda egyszer.'!D60</f>
        <v>0</v>
      </c>
      <c r="E60" s="37">
        <f>'2.a kiad. egyszerűsített önkorm'!E60+'2. Polg.Hiv. egyszerűs'!E60+'4. Közösségi Ház egyszer'!E60+'3.a Óvoda egyszer.'!E60</f>
        <v>0</v>
      </c>
    </row>
    <row r="61" spans="1:5" x14ac:dyDescent="0.25">
      <c r="A61" s="12" t="s">
        <v>302</v>
      </c>
      <c r="B61" s="29" t="s">
        <v>303</v>
      </c>
      <c r="C61" s="37">
        <f>'2.a kiad. egyszerűsített önkorm'!C61+'2. Polg.Hiv. egyszerűs'!C61+'4. Közösségi Ház egyszer'!C61+'3.a Óvoda egyszer.'!C61</f>
        <v>69765</v>
      </c>
      <c r="D61" s="37">
        <f>'2.a kiad. egyszerűsített önkorm'!D61+'2. Polg.Hiv. egyszerűs'!D61+'4. Közösségi Ház egyszer'!D61+'3.a Óvoda egyszer.'!D61</f>
        <v>75285</v>
      </c>
      <c r="E61" s="37">
        <f>'2.a kiad. egyszerűsített önkorm'!E61+'2. Polg.Hiv. egyszerűs'!E61+'4. Közösségi Ház egyszer'!E61+'3.a Óvoda egyszer.'!E61</f>
        <v>75285</v>
      </c>
    </row>
    <row r="62" spans="1:5" x14ac:dyDescent="0.25">
      <c r="A62" s="12" t="s">
        <v>304</v>
      </c>
      <c r="B62" s="29" t="s">
        <v>305</v>
      </c>
      <c r="C62" s="37">
        <f>'2.a kiad. egyszerűsített önkorm'!C62+'2. Polg.Hiv. egyszerűs'!C62+'4. Közösségi Ház egyszer'!C62+'3.a Óvoda egyszer.'!C62</f>
        <v>0</v>
      </c>
      <c r="D62" s="37">
        <f>'2.a kiad. egyszerűsített önkorm'!D62+'2. Polg.Hiv. egyszerűs'!D62+'4. Közösségi Ház egyszer'!D62+'3.a Óvoda egyszer.'!D62</f>
        <v>0</v>
      </c>
      <c r="E62" s="37">
        <f>'2.a kiad. egyszerűsített önkorm'!E62+'2. Polg.Hiv. egyszerűs'!E62+'4. Közösségi Ház egyszer'!E62+'3.a Óvoda egyszer.'!E62</f>
        <v>0</v>
      </c>
    </row>
    <row r="63" spans="1:5" x14ac:dyDescent="0.25">
      <c r="A63" s="12" t="s">
        <v>544</v>
      </c>
      <c r="B63" s="29" t="s">
        <v>306</v>
      </c>
      <c r="C63" s="37">
        <f>'2.a kiad. egyszerűsített önkorm'!C63+'2. Polg.Hiv. egyszerűs'!C63+'4. Közösségi Ház egyszer'!C63+'3.a Óvoda egyszer.'!C63</f>
        <v>0</v>
      </c>
      <c r="D63" s="37">
        <f>'2.a kiad. egyszerűsített önkorm'!D63+'2. Polg.Hiv. egyszerűs'!D63+'4. Közösségi Ház egyszer'!D63+'3.a Óvoda egyszer.'!D63</f>
        <v>0</v>
      </c>
      <c r="E63" s="37">
        <f>'2.a kiad. egyszerűsített önkorm'!E63+'2. Polg.Hiv. egyszerűs'!E63+'4. Közösségi Ház egyszer'!E63+'3.a Óvoda egyszer.'!E63</f>
        <v>0</v>
      </c>
    </row>
    <row r="64" spans="1:5" x14ac:dyDescent="0.25">
      <c r="A64" s="12" t="s">
        <v>578</v>
      </c>
      <c r="B64" s="29" t="s">
        <v>307</v>
      </c>
      <c r="C64" s="37">
        <f>'2.a kiad. egyszerűsített önkorm'!C64+'2. Polg.Hiv. egyszerűs'!C64+'4. Közösségi Ház egyszer'!C64+'3.a Óvoda egyszer.'!C64</f>
        <v>0</v>
      </c>
      <c r="D64" s="37">
        <f>'2.a kiad. egyszerűsített önkorm'!D64+'2. Polg.Hiv. egyszerűs'!D64+'4. Közösségi Ház egyszer'!D64+'3.a Óvoda egyszer.'!D64</f>
        <v>0</v>
      </c>
      <c r="E64" s="37">
        <f>'2.a kiad. egyszerűsített önkorm'!E64+'2. Polg.Hiv. egyszerűs'!E64+'4. Közösségi Ház egyszer'!E64+'3.a Óvoda egyszer.'!E64</f>
        <v>0</v>
      </c>
    </row>
    <row r="65" spans="1:5" x14ac:dyDescent="0.25">
      <c r="A65" s="12" t="s">
        <v>546</v>
      </c>
      <c r="B65" s="29" t="s">
        <v>308</v>
      </c>
      <c r="C65" s="37">
        <f>'2.a kiad. egyszerűsített önkorm'!C65+'2. Polg.Hiv. egyszerűs'!C65+'4. Közösségi Ház egyszer'!C65+'3.a Óvoda egyszer.'!C65</f>
        <v>0</v>
      </c>
      <c r="D65" s="37">
        <f>'2.a kiad. egyszerűsített önkorm'!D65+'2. Polg.Hiv. egyszerűs'!D65+'4. Közösségi Ház egyszer'!D65+'3.a Óvoda egyszer.'!D65</f>
        <v>10144</v>
      </c>
      <c r="E65" s="37">
        <f>'2.a kiad. egyszerűsített önkorm'!E65+'2. Polg.Hiv. egyszerűs'!E65+'4. Közösségi Ház egyszer'!E65+'3.a Óvoda egyszer.'!E65</f>
        <v>9428</v>
      </c>
    </row>
    <row r="66" spans="1:5" x14ac:dyDescent="0.25">
      <c r="A66" s="12" t="s">
        <v>579</v>
      </c>
      <c r="B66" s="29" t="s">
        <v>309</v>
      </c>
      <c r="C66" s="37">
        <f>'2.a kiad. egyszerűsített önkorm'!C66+'2. Polg.Hiv. egyszerűs'!C66+'4. Közösségi Ház egyszer'!C66+'3.a Óvoda egyszer.'!C66</f>
        <v>0</v>
      </c>
      <c r="D66" s="37">
        <f>'2.a kiad. egyszerűsített önkorm'!D66+'2. Polg.Hiv. egyszerűs'!D66+'4. Közösségi Ház egyszer'!D66+'3.a Óvoda egyszer.'!D66</f>
        <v>0</v>
      </c>
      <c r="E66" s="37">
        <f>'2.a kiad. egyszerűsített önkorm'!E66+'2. Polg.Hiv. egyszerűs'!E66+'4. Közösségi Ház egyszer'!E66+'3.a Óvoda egyszer.'!E66</f>
        <v>0</v>
      </c>
    </row>
    <row r="67" spans="1:5" x14ac:dyDescent="0.25">
      <c r="A67" s="12" t="s">
        <v>580</v>
      </c>
      <c r="B67" s="29" t="s">
        <v>310</v>
      </c>
      <c r="C67" s="37">
        <f>'2.a kiad. egyszerűsített önkorm'!C67+'2. Polg.Hiv. egyszerűs'!C67+'4. Közösségi Ház egyszer'!C67+'3.a Óvoda egyszer.'!C67</f>
        <v>0</v>
      </c>
      <c r="D67" s="37">
        <f>'2.a kiad. egyszerűsített önkorm'!D67+'2. Polg.Hiv. egyszerűs'!D67+'4. Közösségi Ház egyszer'!D67+'3.a Óvoda egyszer.'!D67</f>
        <v>12000</v>
      </c>
      <c r="E67" s="37">
        <f>'2.a kiad. egyszerűsített önkorm'!E67+'2. Polg.Hiv. egyszerűs'!E67+'4. Közösségi Ház egyszer'!E67+'3.a Óvoda egyszer.'!E67</f>
        <v>12000</v>
      </c>
    </row>
    <row r="68" spans="1:5" x14ac:dyDescent="0.25">
      <c r="A68" s="12" t="s">
        <v>311</v>
      </c>
      <c r="B68" s="29" t="s">
        <v>312</v>
      </c>
      <c r="C68" s="37">
        <f>'2.a kiad. egyszerűsített önkorm'!C68+'2. Polg.Hiv. egyszerűs'!C68+'4. Közösségi Ház egyszer'!C68+'3.a Óvoda egyszer.'!C68</f>
        <v>0</v>
      </c>
      <c r="D68" s="37">
        <f>'2.a kiad. egyszerűsített önkorm'!D68+'2. Polg.Hiv. egyszerűs'!D68+'4. Közösségi Ház egyszer'!D68+'3.a Óvoda egyszer.'!D68</f>
        <v>0</v>
      </c>
      <c r="E68" s="37">
        <f>'2.a kiad. egyszerűsített önkorm'!E68+'2. Polg.Hiv. egyszerűs'!E68+'4. Közösségi Ház egyszer'!E68+'3.a Óvoda egyszer.'!E68</f>
        <v>0</v>
      </c>
    </row>
    <row r="69" spans="1:5" x14ac:dyDescent="0.25">
      <c r="A69" s="19" t="s">
        <v>313</v>
      </c>
      <c r="B69" s="29" t="s">
        <v>314</v>
      </c>
      <c r="C69" s="37">
        <f>'2.a kiad. egyszerűsített önkorm'!C69+'2. Polg.Hiv. egyszerűs'!C69+'4. Közösségi Ház egyszer'!C69+'3.a Óvoda egyszer.'!C69</f>
        <v>0</v>
      </c>
      <c r="D69" s="37">
        <f>'2.a kiad. egyszerűsített önkorm'!D69+'2. Polg.Hiv. egyszerűs'!D69+'4. Közösségi Ház egyszer'!D69+'3.a Óvoda egyszer.'!D69</f>
        <v>0</v>
      </c>
      <c r="E69" s="37">
        <f>'2.a kiad. egyszerűsített önkorm'!E69+'2. Polg.Hiv. egyszerűs'!E69+'4. Közösségi Ház egyszer'!E69+'3.a Óvoda egyszer.'!E69</f>
        <v>0</v>
      </c>
    </row>
    <row r="70" spans="1:5" x14ac:dyDescent="0.25">
      <c r="A70" s="12" t="s">
        <v>581</v>
      </c>
      <c r="B70" s="29" t="s">
        <v>316</v>
      </c>
      <c r="C70" s="37">
        <f>'2.a kiad. egyszerűsített önkorm'!C70+'2. Polg.Hiv. egyszerűs'!C70+'4. Közösségi Ház egyszer'!C70+'3.a Óvoda egyszer.'!C70</f>
        <v>68004</v>
      </c>
      <c r="D70" s="37">
        <f>'2.a kiad. egyszerűsített önkorm'!D70+'2. Polg.Hiv. egyszerűs'!D70+'4. Közösségi Ház egyszer'!D70+'3.a Óvoda egyszer.'!D70</f>
        <v>89590</v>
      </c>
      <c r="E70" s="37">
        <f>'2.a kiad. egyszerűsített önkorm'!E70+'2. Polg.Hiv. egyszerűs'!E70+'4. Közösségi Ház egyszer'!E70+'3.a Óvoda egyszer.'!E70</f>
        <v>89574</v>
      </c>
    </row>
    <row r="71" spans="1:5" x14ac:dyDescent="0.25">
      <c r="A71" s="19" t="s">
        <v>758</v>
      </c>
      <c r="B71" s="29" t="s">
        <v>805</v>
      </c>
      <c r="C71" s="37">
        <f>'2.a kiad. egyszerűsített önkorm'!C71+'2. Polg.Hiv. egyszerűs'!C71+'4. Közösségi Ház egyszer'!C71+'3.a Óvoda egyszer.'!C71</f>
        <v>30000</v>
      </c>
      <c r="D71" s="37">
        <f>'2.a kiad. egyszerűsített önkorm'!D71+'2. Polg.Hiv. egyszerűs'!D71+'4. Közösségi Ház egyszer'!D71+'3.a Óvoda egyszer.'!D71</f>
        <v>37705</v>
      </c>
      <c r="E71" s="37">
        <f>'2.a kiad. egyszerűsített önkorm'!E71+'2. Polg.Hiv. egyszerűs'!E71+'4. Közösségi Ház egyszer'!E71+'3.a Óvoda egyszer.'!E71</f>
        <v>0</v>
      </c>
    </row>
    <row r="72" spans="1:5" x14ac:dyDescent="0.25">
      <c r="A72" s="19" t="s">
        <v>759</v>
      </c>
      <c r="B72" s="29" t="s">
        <v>805</v>
      </c>
      <c r="C72" s="37">
        <f>'2.a kiad. egyszerűsített önkorm'!C72+'2. Polg.Hiv. egyszerűs'!C72+'4. Közösségi Ház egyszer'!C72+'3.a Óvoda egyszer.'!C72</f>
        <v>0</v>
      </c>
      <c r="D72" s="37">
        <f>'2.a kiad. egyszerűsített önkorm'!D72+'2. Polg.Hiv. egyszerűs'!D72+'4. Közösségi Ház egyszer'!D72+'3.a Óvoda egyszer.'!D72</f>
        <v>0</v>
      </c>
      <c r="E72" s="37">
        <f>'2.a kiad. egyszerűsített önkorm'!E72+'2. Polg.Hiv. egyszerűs'!E72+'4. Közösségi Ház egyszer'!E72+'3.a Óvoda egyszer.'!E72</f>
        <v>0</v>
      </c>
    </row>
    <row r="73" spans="1:5" x14ac:dyDescent="0.25">
      <c r="A73" s="41" t="s">
        <v>549</v>
      </c>
      <c r="B73" s="44" t="s">
        <v>317</v>
      </c>
      <c r="C73" s="109">
        <f>'2.a kiad. egyszerűsített önkorm'!C73+'2. Polg.Hiv. egyszerűs'!C73+'4. Közösségi Ház egyszer'!C73+'3.a Óvoda egyszer.'!C73</f>
        <v>167769</v>
      </c>
      <c r="D73" s="109">
        <f>'2.a kiad. egyszerűsített önkorm'!D73+'2. Polg.Hiv. egyszerűs'!D73+'4. Közösségi Ház egyszer'!D73+'3.a Óvoda egyszer.'!D73</f>
        <v>224724</v>
      </c>
      <c r="E73" s="109">
        <f>'2.a kiad. egyszerűsített önkorm'!E73+'2. Polg.Hiv. egyszerűs'!E73+'4. Közösségi Ház egyszer'!E73+'3.a Óvoda egyszer.'!E73</f>
        <v>186287</v>
      </c>
    </row>
    <row r="74" spans="1:5" ht="15.75" x14ac:dyDescent="0.25">
      <c r="A74" s="76" t="s">
        <v>704</v>
      </c>
      <c r="B74" s="77"/>
      <c r="C74" s="118">
        <f>'2.a kiad. egyszerűsített önkorm'!C74+'2. Polg.Hiv. egyszerűs'!C74+'4. Közösségi Ház egyszer'!C74+'3.a Óvoda egyszer.'!C74</f>
        <v>324912</v>
      </c>
      <c r="D74" s="118">
        <f>'2.a kiad. egyszerűsített önkorm'!D74+'2. Polg.Hiv. egyszerűs'!D74+'4. Közösségi Ház egyszer'!D74+'3.a Óvoda egyszer.'!D74</f>
        <v>470163</v>
      </c>
      <c r="E74" s="118">
        <f>'2.a kiad. egyszerűsített önkorm'!E74+'2. Polg.Hiv. egyszerűs'!E74+'4. Közösségi Ház egyszer'!E74+'3.a Óvoda egyszer.'!E74</f>
        <v>418294</v>
      </c>
    </row>
    <row r="75" spans="1:5" x14ac:dyDescent="0.25">
      <c r="A75" s="33" t="s">
        <v>318</v>
      </c>
      <c r="B75" s="29" t="s">
        <v>319</v>
      </c>
      <c r="C75" s="37">
        <f>'2.a kiad. egyszerűsített önkorm'!C75+'2. Polg.Hiv. egyszerűs'!C75+'4. Közösségi Ház egyszer'!C75+'3.a Óvoda egyszer.'!C75</f>
        <v>0</v>
      </c>
      <c r="D75" s="37">
        <f>'2.a kiad. egyszerűsített önkorm'!D75+'2. Polg.Hiv. egyszerűs'!D75+'4. Közösségi Ház egyszer'!D75+'3.a Óvoda egyszer.'!D75</f>
        <v>300</v>
      </c>
      <c r="E75" s="37">
        <f>'2.a kiad. egyszerűsített önkorm'!E75+'2. Polg.Hiv. egyszerűs'!E75+'4. Közösségi Ház egyszer'!E75+'3.a Óvoda egyszer.'!E75</f>
        <v>300</v>
      </c>
    </row>
    <row r="76" spans="1:5" x14ac:dyDescent="0.25">
      <c r="A76" s="33" t="s">
        <v>582</v>
      </c>
      <c r="B76" s="29" t="s">
        <v>320</v>
      </c>
      <c r="C76" s="37">
        <f>'2.a kiad. egyszerűsített önkorm'!C76+'2. Polg.Hiv. egyszerűs'!C76+'4. Közösségi Ház egyszer'!C76+'3.a Óvoda egyszer.'!C76</f>
        <v>83516</v>
      </c>
      <c r="D76" s="37">
        <f>'2.a kiad. egyszerűsített önkorm'!D76+'2. Polg.Hiv. egyszerűs'!D76+'4. Közösségi Ház egyszer'!D76+'3.a Óvoda egyszer.'!D76</f>
        <v>143170</v>
      </c>
      <c r="E76" s="37">
        <f>'2.a kiad. egyszerűsített önkorm'!E76+'2. Polg.Hiv. egyszerűs'!E76+'4. Közösségi Ház egyszer'!E76+'3.a Óvoda egyszer.'!E76</f>
        <v>128326</v>
      </c>
    </row>
    <row r="77" spans="1:5" x14ac:dyDescent="0.25">
      <c r="A77" s="33" t="s">
        <v>321</v>
      </c>
      <c r="B77" s="29" t="s">
        <v>322</v>
      </c>
      <c r="C77" s="37">
        <f>'2.a kiad. egyszerűsített önkorm'!C77+'2. Polg.Hiv. egyszerűs'!C77+'4. Közösségi Ház egyszer'!C77+'3.a Óvoda egyszer.'!C77</f>
        <v>0</v>
      </c>
      <c r="D77" s="37">
        <f>'2.a kiad. egyszerűsített önkorm'!D77+'2. Polg.Hiv. egyszerűs'!D77+'4. Közösségi Ház egyszer'!D77+'3.a Óvoda egyszer.'!D77</f>
        <v>3452</v>
      </c>
      <c r="E77" s="37">
        <f>'2.a kiad. egyszerűsített önkorm'!E77+'2. Polg.Hiv. egyszerűs'!E77+'4. Közösségi Ház egyszer'!E77+'3.a Óvoda egyszer.'!E77</f>
        <v>1456</v>
      </c>
    </row>
    <row r="78" spans="1:5" x14ac:dyDescent="0.25">
      <c r="A78" s="33" t="s">
        <v>323</v>
      </c>
      <c r="B78" s="29" t="s">
        <v>324</v>
      </c>
      <c r="C78" s="37">
        <f>'2.a kiad. egyszerűsített önkorm'!C78+'2. Polg.Hiv. egyszerűs'!C78+'4. Közösségi Ház egyszer'!C78+'3.a Óvoda egyszer.'!C78</f>
        <v>1300</v>
      </c>
      <c r="D78" s="37">
        <f>'2.a kiad. egyszerűsített önkorm'!D78+'2. Polg.Hiv. egyszerűs'!D78+'4. Közösségi Ház egyszer'!D78+'3.a Óvoda egyszer.'!D78</f>
        <v>16010</v>
      </c>
      <c r="E78" s="37">
        <f>'2.a kiad. egyszerűsített önkorm'!E78+'2. Polg.Hiv. egyszerűs'!E78+'4. Közösségi Ház egyszer'!E78+'3.a Óvoda egyszer.'!E78</f>
        <v>7749</v>
      </c>
    </row>
    <row r="79" spans="1:5" x14ac:dyDescent="0.25">
      <c r="A79" s="6" t="s">
        <v>325</v>
      </c>
      <c r="B79" s="29" t="s">
        <v>326</v>
      </c>
      <c r="C79" s="37">
        <f>'2.a kiad. egyszerűsített önkorm'!C79+'2. Polg.Hiv. egyszerűs'!C79+'4. Közösségi Ház egyszer'!C79+'3.a Óvoda egyszer.'!C79</f>
        <v>0</v>
      </c>
      <c r="D79" s="37">
        <f>'2.a kiad. egyszerűsített önkorm'!D79+'2. Polg.Hiv. egyszerűs'!D79+'4. Közösségi Ház egyszer'!D79+'3.a Óvoda egyszer.'!D79</f>
        <v>3000</v>
      </c>
      <c r="E79" s="37">
        <f>'2.a kiad. egyszerűsített önkorm'!E79+'2. Polg.Hiv. egyszerűs'!E79+'4. Közösségi Ház egyszer'!E79+'3.a Óvoda egyszer.'!E79</f>
        <v>3000</v>
      </c>
    </row>
    <row r="80" spans="1:5" x14ac:dyDescent="0.25">
      <c r="A80" s="6" t="s">
        <v>327</v>
      </c>
      <c r="B80" s="29" t="s">
        <v>328</v>
      </c>
      <c r="C80" s="37">
        <f>'2.a kiad. egyszerűsített önkorm'!C80+'2. Polg.Hiv. egyszerűs'!C80+'4. Közösségi Ház egyszer'!C80+'3.a Óvoda egyszer.'!C80</f>
        <v>0</v>
      </c>
      <c r="D80" s="37">
        <f>'2.a kiad. egyszerűsített önkorm'!D80+'2. Polg.Hiv. egyszerűs'!D80+'4. Közösségi Ház egyszer'!D80+'3.a Óvoda egyszer.'!D80</f>
        <v>0</v>
      </c>
      <c r="E80" s="37">
        <f>'2.a kiad. egyszerűsített önkorm'!E80+'2. Polg.Hiv. egyszerűs'!E80+'4. Közösségi Ház egyszer'!E80+'3.a Óvoda egyszer.'!E80</f>
        <v>0</v>
      </c>
    </row>
    <row r="81" spans="1:5" x14ac:dyDescent="0.25">
      <c r="A81" s="6" t="s">
        <v>329</v>
      </c>
      <c r="B81" s="29" t="s">
        <v>330</v>
      </c>
      <c r="C81" s="37">
        <f>'2.a kiad. egyszerűsített önkorm'!C81+'2. Polg.Hiv. egyszerűs'!C81+'4. Közösségi Ház egyszer'!C81+'3.a Óvoda egyszer.'!C81</f>
        <v>22900</v>
      </c>
      <c r="D81" s="37">
        <f>'2.a kiad. egyszerűsített önkorm'!D81+'2. Polg.Hiv. egyszerűs'!D81+'4. Közösségi Ház egyszer'!D81+'3.a Óvoda egyszer.'!D81</f>
        <v>23738</v>
      </c>
      <c r="E81" s="37">
        <f>'2.a kiad. egyszerűsített önkorm'!E81+'2. Polg.Hiv. egyszerűs'!E81+'4. Közösségi Ház egyszer'!E81+'3.a Óvoda egyszer.'!E81</f>
        <v>5892</v>
      </c>
    </row>
    <row r="82" spans="1:5" x14ac:dyDescent="0.25">
      <c r="A82" s="42" t="s">
        <v>551</v>
      </c>
      <c r="B82" s="44" t="s">
        <v>331</v>
      </c>
      <c r="C82" s="109">
        <f>'2.a kiad. egyszerűsített önkorm'!C82+'2. Polg.Hiv. egyszerűs'!C82+'4. Közösségi Ház egyszer'!C82+'3.a Óvoda egyszer.'!C82</f>
        <v>107716</v>
      </c>
      <c r="D82" s="109">
        <f>'2.a kiad. egyszerűsített önkorm'!D82+'2. Polg.Hiv. egyszerűs'!D82+'4. Közösségi Ház egyszer'!D82+'3.a Óvoda egyszer.'!D82</f>
        <v>189670</v>
      </c>
      <c r="E82" s="109">
        <f>'2.a kiad. egyszerűsített önkorm'!E82+'2. Polg.Hiv. egyszerűs'!E82+'4. Közösségi Ház egyszer'!E82+'3.a Óvoda egyszer.'!E82</f>
        <v>146723</v>
      </c>
    </row>
    <row r="83" spans="1:5" x14ac:dyDescent="0.25">
      <c r="A83" s="13" t="s">
        <v>332</v>
      </c>
      <c r="B83" s="29" t="s">
        <v>333</v>
      </c>
      <c r="C83" s="37">
        <f>'2.a kiad. egyszerűsített önkorm'!C83+'2. Polg.Hiv. egyszerűs'!C83+'4. Közösségi Ház egyszer'!C83+'3.a Óvoda egyszer.'!C83</f>
        <v>179736</v>
      </c>
      <c r="D83" s="37">
        <f>'2.a kiad. egyszerűsített önkorm'!D83+'2. Polg.Hiv. egyszerűs'!D83+'4. Közösségi Ház egyszer'!D83+'3.a Óvoda egyszer.'!D83</f>
        <v>182292</v>
      </c>
      <c r="E83" s="37">
        <f>'2.a kiad. egyszerűsített önkorm'!E83+'2. Polg.Hiv. egyszerűs'!E83+'4. Közösségi Ház egyszer'!E83+'3.a Óvoda egyszer.'!E83</f>
        <v>25058</v>
      </c>
    </row>
    <row r="84" spans="1:5" x14ac:dyDescent="0.25">
      <c r="A84" s="13" t="s">
        <v>334</v>
      </c>
      <c r="B84" s="29" t="s">
        <v>335</v>
      </c>
      <c r="C84" s="37">
        <f>'2.a kiad. egyszerűsített önkorm'!C84+'2. Polg.Hiv. egyszerűs'!C84+'4. Közösségi Ház egyszer'!C84+'3.a Óvoda egyszer.'!C84</f>
        <v>0</v>
      </c>
      <c r="D84" s="37">
        <f>'2.a kiad. egyszerűsített önkorm'!D84+'2. Polg.Hiv. egyszerűs'!D84+'4. Közösségi Ház egyszer'!D84+'3.a Óvoda egyszer.'!D84</f>
        <v>0</v>
      </c>
      <c r="E84" s="37">
        <f>'2.a kiad. egyszerűsített önkorm'!E84+'2. Polg.Hiv. egyszerűs'!E84+'4. Közösségi Ház egyszer'!E84+'3.a Óvoda egyszer.'!E84</f>
        <v>0</v>
      </c>
    </row>
    <row r="85" spans="1:5" x14ac:dyDescent="0.25">
      <c r="A85" s="13" t="s">
        <v>336</v>
      </c>
      <c r="B85" s="29" t="s">
        <v>337</v>
      </c>
      <c r="C85" s="37">
        <f>'2.a kiad. egyszerűsített önkorm'!C85+'2. Polg.Hiv. egyszerűs'!C85+'4. Közösségi Ház egyszer'!C85+'3.a Óvoda egyszer.'!C85</f>
        <v>0</v>
      </c>
      <c r="D85" s="37">
        <f>'2.a kiad. egyszerűsített önkorm'!D85+'2. Polg.Hiv. egyszerűs'!D85+'4. Közösségi Ház egyszer'!D85+'3.a Óvoda egyszer.'!D85</f>
        <v>0</v>
      </c>
      <c r="E85" s="37">
        <f>'2.a kiad. egyszerűsített önkorm'!E85+'2. Polg.Hiv. egyszerűs'!E85+'4. Közösségi Ház egyszer'!E85+'3.a Óvoda egyszer.'!E85</f>
        <v>0</v>
      </c>
    </row>
    <row r="86" spans="1:5" x14ac:dyDescent="0.25">
      <c r="A86" s="13" t="s">
        <v>338</v>
      </c>
      <c r="B86" s="29" t="s">
        <v>339</v>
      </c>
      <c r="C86" s="37">
        <f>'2.a kiad. egyszerűsített önkorm'!C86+'2. Polg.Hiv. egyszerűs'!C86+'4. Közösségi Ház egyszer'!C86+'3.a Óvoda egyszer.'!C86</f>
        <v>48529</v>
      </c>
      <c r="D86" s="37">
        <f>'2.a kiad. egyszerűsített önkorm'!D86+'2. Polg.Hiv. egyszerűs'!D86+'4. Közösségi Ház egyszer'!D86+'3.a Óvoda egyszer.'!D86</f>
        <v>48529</v>
      </c>
      <c r="E86" s="37">
        <f>'2.a kiad. egyszerűsített önkorm'!E86+'2. Polg.Hiv. egyszerűs'!E86+'4. Közösségi Ház egyszer'!E86+'3.a Óvoda egyszer.'!E86</f>
        <v>3131</v>
      </c>
    </row>
    <row r="87" spans="1:5" x14ac:dyDescent="0.25">
      <c r="A87" s="41" t="s">
        <v>552</v>
      </c>
      <c r="B87" s="44" t="s">
        <v>340</v>
      </c>
      <c r="C87" s="109">
        <f>'2.a kiad. egyszerűsített önkorm'!C87+'2. Polg.Hiv. egyszerűs'!C87+'4. Közösségi Ház egyszer'!C87+'3.a Óvoda egyszer.'!C87</f>
        <v>228265</v>
      </c>
      <c r="D87" s="109">
        <f>'2.a kiad. egyszerűsített önkorm'!D87+'2. Polg.Hiv. egyszerűs'!D87+'4. Közösségi Ház egyszer'!D87+'3.a Óvoda egyszer.'!D87</f>
        <v>230821</v>
      </c>
      <c r="E87" s="109">
        <f>'2.a kiad. egyszerűsített önkorm'!E87+'2. Polg.Hiv. egyszerűs'!E87+'4. Közösségi Ház egyszer'!E87+'3.a Óvoda egyszer.'!E87</f>
        <v>28189</v>
      </c>
    </row>
    <row r="88" spans="1:5" x14ac:dyDescent="0.25">
      <c r="A88" s="13" t="s">
        <v>341</v>
      </c>
      <c r="B88" s="29" t="s">
        <v>342</v>
      </c>
      <c r="C88" s="37">
        <f>'2.a kiad. egyszerűsített önkorm'!C88+'2. Polg.Hiv. egyszerűs'!C88+'4. Közösségi Ház egyszer'!C88+'3.a Óvoda egyszer.'!C88</f>
        <v>0</v>
      </c>
      <c r="D88" s="37">
        <f>'2.a kiad. egyszerűsített önkorm'!D88+'2. Polg.Hiv. egyszerűs'!D88+'4. Közösségi Ház egyszer'!D88+'3.a Óvoda egyszer.'!D88</f>
        <v>0</v>
      </c>
      <c r="E88" s="37">
        <f>'2.a kiad. egyszerűsített önkorm'!E88+'2. Polg.Hiv. egyszerűs'!E88+'4. Közösségi Ház egyszer'!E88+'3.a Óvoda egyszer.'!E88</f>
        <v>0</v>
      </c>
    </row>
    <row r="89" spans="1:5" x14ac:dyDescent="0.25">
      <c r="A89" s="13" t="s">
        <v>583</v>
      </c>
      <c r="B89" s="29" t="s">
        <v>343</v>
      </c>
      <c r="C89" s="37">
        <f>'2.a kiad. egyszerűsített önkorm'!C89+'2. Polg.Hiv. egyszerűs'!C89+'4. Közösségi Ház egyszer'!C89+'3.a Óvoda egyszer.'!C89</f>
        <v>0</v>
      </c>
      <c r="D89" s="37">
        <f>'2.a kiad. egyszerűsített önkorm'!D89+'2. Polg.Hiv. egyszerűs'!D89+'4. Közösségi Ház egyszer'!D89+'3.a Óvoda egyszer.'!D89</f>
        <v>0</v>
      </c>
      <c r="E89" s="37">
        <f>'2.a kiad. egyszerűsített önkorm'!E89+'2. Polg.Hiv. egyszerűs'!E89+'4. Közösségi Ház egyszer'!E89+'3.a Óvoda egyszer.'!E89</f>
        <v>0</v>
      </c>
    </row>
    <row r="90" spans="1:5" x14ac:dyDescent="0.25">
      <c r="A90" s="13" t="s">
        <v>584</v>
      </c>
      <c r="B90" s="29" t="s">
        <v>344</v>
      </c>
      <c r="C90" s="37">
        <f>'2.a kiad. egyszerűsített önkorm'!C90+'2. Polg.Hiv. egyszerűs'!C90+'4. Közösségi Ház egyszer'!C90+'3.a Óvoda egyszer.'!C90</f>
        <v>0</v>
      </c>
      <c r="D90" s="37">
        <f>'2.a kiad. egyszerűsített önkorm'!D90+'2. Polg.Hiv. egyszerűs'!D90+'4. Közösségi Ház egyszer'!D90+'3.a Óvoda egyszer.'!D90</f>
        <v>0</v>
      </c>
      <c r="E90" s="37">
        <f>'2.a kiad. egyszerűsített önkorm'!E90+'2. Polg.Hiv. egyszerűs'!E90+'4. Közösségi Ház egyszer'!E90+'3.a Óvoda egyszer.'!E90</f>
        <v>0</v>
      </c>
    </row>
    <row r="91" spans="1:5" x14ac:dyDescent="0.25">
      <c r="A91" s="13" t="s">
        <v>585</v>
      </c>
      <c r="B91" s="29" t="s">
        <v>345</v>
      </c>
      <c r="C91" s="37">
        <f>'2.a kiad. egyszerűsített önkorm'!C91+'2. Polg.Hiv. egyszerűs'!C91+'4. Közösségi Ház egyszer'!C91+'3.a Óvoda egyszer.'!C91</f>
        <v>0</v>
      </c>
      <c r="D91" s="37">
        <f>'2.a kiad. egyszerűsített önkorm'!D91+'2. Polg.Hiv. egyszerűs'!D91+'4. Közösségi Ház egyszer'!D91+'3.a Óvoda egyszer.'!D91</f>
        <v>294</v>
      </c>
      <c r="E91" s="37">
        <f>'2.a kiad. egyszerűsített önkorm'!E91+'2. Polg.Hiv. egyszerűs'!E91+'4. Közösségi Ház egyszer'!E91+'3.a Óvoda egyszer.'!E91</f>
        <v>294</v>
      </c>
    </row>
    <row r="92" spans="1:5" x14ac:dyDescent="0.25">
      <c r="A92" s="13" t="s">
        <v>586</v>
      </c>
      <c r="B92" s="29" t="s">
        <v>346</v>
      </c>
      <c r="C92" s="37">
        <f>'2.a kiad. egyszerűsített önkorm'!C92+'2. Polg.Hiv. egyszerűs'!C92+'4. Közösségi Ház egyszer'!C92+'3.a Óvoda egyszer.'!C92</f>
        <v>0</v>
      </c>
      <c r="D92" s="37">
        <f>'2.a kiad. egyszerűsített önkorm'!D92+'2. Polg.Hiv. egyszerűs'!D92+'4. Közösségi Ház egyszer'!D92+'3.a Óvoda egyszer.'!D92</f>
        <v>0</v>
      </c>
      <c r="E92" s="37">
        <f>'2.a kiad. egyszerűsített önkorm'!E92+'2. Polg.Hiv. egyszerűs'!E92+'4. Közösségi Ház egyszer'!E92+'3.a Óvoda egyszer.'!E92</f>
        <v>0</v>
      </c>
    </row>
    <row r="93" spans="1:5" x14ac:dyDescent="0.25">
      <c r="A93" s="13" t="s">
        <v>587</v>
      </c>
      <c r="B93" s="29" t="s">
        <v>347</v>
      </c>
      <c r="C93" s="37">
        <f>'2.a kiad. egyszerűsített önkorm'!C93+'2. Polg.Hiv. egyszerűs'!C93+'4. Közösségi Ház egyszer'!C93+'3.a Óvoda egyszer.'!C93</f>
        <v>0</v>
      </c>
      <c r="D93" s="37">
        <f>'2.a kiad. egyszerűsített önkorm'!D93+'2. Polg.Hiv. egyszerűs'!D93+'4. Közösségi Ház egyszer'!D93+'3.a Óvoda egyszer.'!D93</f>
        <v>0</v>
      </c>
      <c r="E93" s="37">
        <f>'2.a kiad. egyszerűsített önkorm'!E93+'2. Polg.Hiv. egyszerűs'!E93+'4. Közösségi Ház egyszer'!E93+'3.a Óvoda egyszer.'!E93</f>
        <v>0</v>
      </c>
    </row>
    <row r="94" spans="1:5" x14ac:dyDescent="0.25">
      <c r="A94" s="13" t="s">
        <v>348</v>
      </c>
      <c r="B94" s="29" t="s">
        <v>349</v>
      </c>
      <c r="C94" s="37">
        <f>'2.a kiad. egyszerűsített önkorm'!C94+'2. Polg.Hiv. egyszerűs'!C94+'4. Közösségi Ház egyszer'!C94+'3.a Óvoda egyszer.'!C94</f>
        <v>0</v>
      </c>
      <c r="D94" s="37">
        <f>'2.a kiad. egyszerűsített önkorm'!D94+'2. Polg.Hiv. egyszerűs'!D94+'4. Közösségi Ház egyszer'!D94+'3.a Óvoda egyszer.'!D94</f>
        <v>0</v>
      </c>
      <c r="E94" s="37">
        <f>'2.a kiad. egyszerűsített önkorm'!E94+'2. Polg.Hiv. egyszerűs'!E94+'4. Közösségi Ház egyszer'!E94+'3.a Óvoda egyszer.'!E94</f>
        <v>0</v>
      </c>
    </row>
    <row r="95" spans="1:5" x14ac:dyDescent="0.25">
      <c r="A95" s="13" t="s">
        <v>588</v>
      </c>
      <c r="B95" s="29" t="s">
        <v>350</v>
      </c>
      <c r="C95" s="37">
        <f>'2.a kiad. egyszerűsített önkorm'!C95+'2. Polg.Hiv. egyszerűs'!C95+'4. Közösségi Ház egyszer'!C95+'3.a Óvoda egyszer.'!C95</f>
        <v>0</v>
      </c>
      <c r="D95" s="37">
        <f>'2.a kiad. egyszerűsített önkorm'!D95+'2. Polg.Hiv. egyszerűs'!D95+'4. Közösségi Ház egyszer'!D95+'3.a Óvoda egyszer.'!D95</f>
        <v>0</v>
      </c>
      <c r="E95" s="37">
        <f>'2.a kiad. egyszerűsített önkorm'!E95+'2. Polg.Hiv. egyszerűs'!E95+'4. Közösségi Ház egyszer'!E95+'3.a Óvoda egyszer.'!E95</f>
        <v>0</v>
      </c>
    </row>
    <row r="96" spans="1:5" x14ac:dyDescent="0.25">
      <c r="A96" s="41" t="s">
        <v>553</v>
      </c>
      <c r="B96" s="44" t="s">
        <v>351</v>
      </c>
      <c r="C96" s="109">
        <f>'2.a kiad. egyszerűsített önkorm'!C96+'2. Polg.Hiv. egyszerűs'!C96+'4. Közösségi Ház egyszer'!C96+'3.a Óvoda egyszer.'!C96</f>
        <v>0</v>
      </c>
      <c r="D96" s="109">
        <f>'2.a kiad. egyszerűsített önkorm'!D96+'2. Polg.Hiv. egyszerűs'!D96+'4. Közösségi Ház egyszer'!D96+'3.a Óvoda egyszer.'!D96</f>
        <v>294</v>
      </c>
      <c r="E96" s="109">
        <f>'2.a kiad. egyszerűsített önkorm'!E96+'2. Polg.Hiv. egyszerűs'!E96+'4. Közösségi Ház egyszer'!E96+'3.a Óvoda egyszer.'!E96</f>
        <v>294</v>
      </c>
    </row>
    <row r="97" spans="1:24" ht="15.75" x14ac:dyDescent="0.25">
      <c r="A97" s="76" t="s">
        <v>703</v>
      </c>
      <c r="B97" s="77"/>
      <c r="C97" s="109">
        <f>'2.a kiad. egyszerűsített önkorm'!C97+'2. Polg.Hiv. egyszerűs'!C97+'4. Közösségi Ház egyszer'!C97+'3.a Óvoda egyszer.'!C97</f>
        <v>335981</v>
      </c>
      <c r="D97" s="109">
        <f>'2.a kiad. egyszerűsített önkorm'!D97+'2. Polg.Hiv. egyszerűs'!D97+'4. Közösségi Ház egyszer'!D97+'3.a Óvoda egyszer.'!D97</f>
        <v>420785</v>
      </c>
      <c r="E97" s="109">
        <f>'2.a kiad. egyszerűsített önkorm'!E97+'2. Polg.Hiv. egyszerűs'!E97+'4. Közösségi Ház egyszer'!E97+'3.a Óvoda egyszer.'!E97</f>
        <v>175206</v>
      </c>
    </row>
    <row r="98" spans="1:24" ht="15.75" x14ac:dyDescent="0.25">
      <c r="A98" s="80" t="s">
        <v>596</v>
      </c>
      <c r="B98" s="81" t="s">
        <v>352</v>
      </c>
      <c r="C98" s="120">
        <f>'2.a kiad. egyszerűsített önkorm'!C98+'2. Polg.Hiv. egyszerűs'!C98+'4. Közösségi Ház egyszer'!C98+'3.a Óvoda egyszer.'!C98</f>
        <v>660893</v>
      </c>
      <c r="D98" s="120">
        <f>'2.a kiad. egyszerűsített önkorm'!D98+'2. Polg.Hiv. egyszerűs'!D98+'4. Közösségi Ház egyszer'!D98+'3.a Óvoda egyszer.'!D98</f>
        <v>890948</v>
      </c>
      <c r="E98" s="120">
        <f>'2.a kiad. egyszerűsített önkorm'!E98+'2. Polg.Hiv. egyszerűs'!E98+'4. Közösségi Ház egyszer'!E98+'3.a Óvoda egyszer.'!E98</f>
        <v>593500</v>
      </c>
    </row>
    <row r="99" spans="1:24" x14ac:dyDescent="0.25">
      <c r="A99" s="13" t="s">
        <v>589</v>
      </c>
      <c r="B99" s="5" t="s">
        <v>353</v>
      </c>
      <c r="C99" s="37">
        <f>'2.a kiad. egyszerűsített önkorm'!C99+'2. Polg.Hiv. egyszerűs'!C99+'4. Közösségi Ház egyszer'!C99+'3.a Óvoda egyszer.'!C99</f>
        <v>0</v>
      </c>
      <c r="D99" s="37">
        <f>'2.a kiad. egyszerűsített önkorm'!D99+'2. Polg.Hiv. egyszerűs'!D99+'4. Közösségi Ház egyszer'!D99+'3.a Óvoda egyszer.'!D99</f>
        <v>0</v>
      </c>
      <c r="E99" s="37">
        <f>'2.a kiad. egyszerűsített önkorm'!E99+'2. Polg.Hiv. egyszerűs'!E99+'4. Közösségi Ház egyszer'!E99+'3.a Óvoda egyszer.'!E99</f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3" t="s">
        <v>354</v>
      </c>
      <c r="B100" s="5" t="s">
        <v>355</v>
      </c>
      <c r="C100" s="37">
        <f>'2.a kiad. egyszerűsített önkorm'!C100+'2. Polg.Hiv. egyszerűs'!C100+'4. Közösségi Ház egyszer'!C100+'3.a Óvoda egyszer.'!C100</f>
        <v>0</v>
      </c>
      <c r="D100" s="37">
        <f>'2.a kiad. egyszerűsített önkorm'!D100+'2. Polg.Hiv. egyszerűs'!D100+'4. Közösségi Ház egyszer'!D100+'3.a Óvoda egyszer.'!D100</f>
        <v>0</v>
      </c>
      <c r="E100" s="37">
        <f>'2.a kiad. egyszerűsített önkorm'!E100+'2. Polg.Hiv. egyszerűs'!E100+'4. Közösségi Ház egyszer'!E100+'3.a Óvoda egyszer.'!E100</f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3" t="s">
        <v>590</v>
      </c>
      <c r="B101" s="5" t="s">
        <v>356</v>
      </c>
      <c r="C101" s="37">
        <f>'2.a kiad. egyszerűsített önkorm'!C101+'2. Polg.Hiv. egyszerűs'!C101+'4. Közösségi Ház egyszer'!C101+'3.a Óvoda egyszer.'!C101</f>
        <v>0</v>
      </c>
      <c r="D101" s="37">
        <f>'2.a kiad. egyszerűsített önkorm'!D101+'2. Polg.Hiv. egyszerűs'!D101+'4. Közösségi Ház egyszer'!D101+'3.a Óvoda egyszer.'!D101</f>
        <v>0</v>
      </c>
      <c r="E101" s="37">
        <f>'2.a kiad. egyszerűsített önkorm'!E101+'2. Polg.Hiv. egyszerűs'!E101+'4. Közösségi Ház egyszer'!E101+'3.a Óvoda egyszer.'!E101</f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5" t="s">
        <v>558</v>
      </c>
      <c r="B102" s="7" t="s">
        <v>357</v>
      </c>
      <c r="C102" s="109">
        <f>'2.a kiad. egyszerűsített önkorm'!C102+'2. Polg.Hiv. egyszerűs'!C102+'4. Közösségi Ház egyszer'!C102+'3.a Óvoda egyszer.'!C102</f>
        <v>0</v>
      </c>
      <c r="D102" s="109">
        <f>'2.a kiad. egyszerűsített önkorm'!D102+'2. Polg.Hiv. egyszerűs'!D102+'4. Közösségi Ház egyszer'!D102+'3.a Óvoda egyszer.'!D102</f>
        <v>0</v>
      </c>
      <c r="E102" s="109">
        <f>'2.a kiad. egyszerűsített önkorm'!E102+'2. Polg.Hiv. egyszerűs'!E102+'4. Közösségi Ház egyszer'!E102+'3.a Óvoda egyszer.'!E102</f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591</v>
      </c>
      <c r="B103" s="5" t="s">
        <v>358</v>
      </c>
      <c r="C103" s="37">
        <f>'2.a kiad. egyszerűsített önkorm'!C103+'2. Polg.Hiv. egyszerűs'!C103+'4. Közösségi Ház egyszer'!C103+'3.a Óvoda egyszer.'!C103</f>
        <v>0</v>
      </c>
      <c r="D103" s="37">
        <f>'2.a kiad. egyszerűsített önkorm'!D103+'2. Polg.Hiv. egyszerűs'!D103+'4. Közösségi Ház egyszer'!D103+'3.a Óvoda egyszer.'!D103</f>
        <v>40000</v>
      </c>
      <c r="E103" s="37">
        <f>'2.a kiad. egyszerűsített önkorm'!E103+'2. Polg.Hiv. egyszerűs'!E103+'4. Közösségi Ház egyszer'!E103+'3.a Óvoda egyszer.'!E103</f>
        <v>40000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561</v>
      </c>
      <c r="B104" s="5" t="s">
        <v>359</v>
      </c>
      <c r="C104" s="37">
        <f>'2.a kiad. egyszerűsített önkorm'!C104+'2. Polg.Hiv. egyszerűs'!C104+'4. Közösségi Ház egyszer'!C104+'3.a Óvoda egyszer.'!C104</f>
        <v>0</v>
      </c>
      <c r="D104" s="37">
        <f>'2.a kiad. egyszerűsített önkorm'!D104+'2. Polg.Hiv. egyszerűs'!D104+'4. Közösségi Ház egyszer'!D104+'3.a Óvoda egyszer.'!D104</f>
        <v>0</v>
      </c>
      <c r="E104" s="37">
        <f>'2.a kiad. egyszerűsített önkorm'!E104+'2. Polg.Hiv. egyszerűs'!E104+'4. Közösségi Ház egyszer'!E104+'3.a Óvoda egyszer.'!E104</f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3" t="s">
        <v>360</v>
      </c>
      <c r="B105" s="5" t="s">
        <v>361</v>
      </c>
      <c r="C105" s="37">
        <f>'2.a kiad. egyszerűsített önkorm'!C105+'2. Polg.Hiv. egyszerűs'!C105+'4. Közösségi Ház egyszer'!C105+'3.a Óvoda egyszer.'!C105</f>
        <v>0</v>
      </c>
      <c r="D105" s="37">
        <f>'2.a kiad. egyszerűsített önkorm'!D105+'2. Polg.Hiv. egyszerűs'!D105+'4. Közösségi Ház egyszer'!D105+'3.a Óvoda egyszer.'!D105</f>
        <v>0</v>
      </c>
      <c r="E105" s="37">
        <f>'2.a kiad. egyszerűsített önkorm'!E105+'2. Polg.Hiv. egyszerűs'!E105+'4. Közösségi Ház egyszer'!E105+'3.a Óvoda egyszer.'!E105</f>
        <v>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3" t="s">
        <v>592</v>
      </c>
      <c r="B106" s="5" t="s">
        <v>362</v>
      </c>
      <c r="C106" s="37">
        <f>'2.a kiad. egyszerűsített önkorm'!C106+'2. Polg.Hiv. egyszerűs'!C106+'4. Közösségi Ház egyszer'!C106+'3.a Óvoda egyszer.'!C106</f>
        <v>0</v>
      </c>
      <c r="D106" s="37">
        <f>'2.a kiad. egyszerűsített önkorm'!D106+'2. Polg.Hiv. egyszerűs'!D106+'4. Közösségi Ház egyszer'!D106+'3.a Óvoda egyszer.'!D106</f>
        <v>0</v>
      </c>
      <c r="E106" s="37">
        <f>'2.a kiad. egyszerűsített önkorm'!E106+'2. Polg.Hiv. egyszerűs'!E106+'4. Közösségi Ház egyszer'!E106+'3.a Óvoda egyszer.'!E106</f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4" t="s">
        <v>559</v>
      </c>
      <c r="B107" s="7" t="s">
        <v>363</v>
      </c>
      <c r="C107" s="37">
        <f>'2.a kiad. egyszerűsített önkorm'!C107+'2. Polg.Hiv. egyszerűs'!C107+'4. Közösségi Ház egyszer'!C107+'3.a Óvoda egyszer.'!C107</f>
        <v>0</v>
      </c>
      <c r="D107" s="37">
        <f>'2.a kiad. egyszerűsített önkorm'!D107+'2. Polg.Hiv. egyszerűs'!D107+'4. Közösségi Ház egyszer'!D107+'3.a Óvoda egyszer.'!D107</f>
        <v>40000</v>
      </c>
      <c r="E107" s="37">
        <f>'2.a kiad. egyszerűsített önkorm'!E107+'2. Polg.Hiv. egyszerűs'!E107+'4. Közösségi Ház egyszer'!E107+'3.a Óvoda egyszer.'!E107</f>
        <v>40000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364</v>
      </c>
      <c r="B108" s="5" t="s">
        <v>365</v>
      </c>
      <c r="C108" s="37">
        <f>'2.a kiad. egyszerűsített önkorm'!C108+'2. Polg.Hiv. egyszerűs'!C108+'4. Közösségi Ház egyszer'!C108+'3.a Óvoda egyszer.'!C108</f>
        <v>0</v>
      </c>
      <c r="D108" s="37">
        <f>'2.a kiad. egyszerűsített önkorm'!D108+'2. Polg.Hiv. egyszerűs'!D108+'4. Közösségi Ház egyszer'!D108+'3.a Óvoda egyszer.'!D108</f>
        <v>0</v>
      </c>
      <c r="E108" s="37">
        <f>'2.a kiad. egyszerűsített önkorm'!E108+'2. Polg.Hiv. egyszerűs'!E108+'4. Közösségi Ház egyszer'!E108+'3.a Óvoda egyszer.'!E108</f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366</v>
      </c>
      <c r="B109" s="5" t="s">
        <v>367</v>
      </c>
      <c r="C109" s="37">
        <f>'2.a kiad. egyszerűsített önkorm'!C109+'2. Polg.Hiv. egyszerűs'!C109+'4. Közösségi Ház egyszer'!C109+'3.a Óvoda egyszer.'!C109</f>
        <v>1374</v>
      </c>
      <c r="D109" s="37">
        <f>'2.a kiad. egyszerűsített önkorm'!D109+'2. Polg.Hiv. egyszerűs'!D109+'4. Közösségi Ház egyszer'!D109+'3.a Óvoda egyszer.'!D109</f>
        <v>46517</v>
      </c>
      <c r="E109" s="37">
        <f>'2.a kiad. egyszerűsített önkorm'!E109+'2. Polg.Hiv. egyszerűs'!E109+'4. Közösségi Ház egyszer'!E109+'3.a Óvoda egyszer.'!E109</f>
        <v>46517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4" t="s">
        <v>368</v>
      </c>
      <c r="B110" s="7" t="s">
        <v>369</v>
      </c>
      <c r="C110" s="121">
        <f>'2.a kiad. egyszerűsített önkorm'!C110+'2. Polg.Hiv. egyszerűs'!C110+'4. Közösségi Ház egyszer'!C110+'3.a Óvoda egyszer.'!C110</f>
        <v>49256</v>
      </c>
      <c r="D110" s="121">
        <f>'2.a kiad. egyszerűsített önkorm'!D110+'2. Polg.Hiv. egyszerűs'!D110+'4. Közösségi Ház egyszer'!D110+'3.a Óvoda egyszer.'!D110</f>
        <v>49256</v>
      </c>
      <c r="E110" s="121">
        <f>'2.a kiad. egyszerűsített önkorm'!E110+'2. Polg.Hiv. egyszerűs'!E110+'4. Közösségi Ház egyszer'!E110+'3.a Óvoda egyszer.'!E110</f>
        <v>48617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370</v>
      </c>
      <c r="B111" s="5" t="s">
        <v>371</v>
      </c>
      <c r="C111" s="37">
        <f>'2.a kiad. egyszerűsített önkorm'!C111+'2. Polg.Hiv. egyszerűs'!C111+'4. Közösségi Ház egyszer'!C111+'3.a Óvoda egyszer.'!C111</f>
        <v>0</v>
      </c>
      <c r="D111" s="37">
        <f>'2.a kiad. egyszerűsített önkorm'!D111+'2. Polg.Hiv. egyszerűs'!D111+'4. Közösségi Ház egyszer'!D111+'3.a Óvoda egyszer.'!D111</f>
        <v>0</v>
      </c>
      <c r="E111" s="37">
        <f>'2.a kiad. egyszerűsített önkorm'!E111+'2. Polg.Hiv. egyszerűs'!E111+'4. Közösségi Ház egyszer'!E111+'3.a Óvoda egyszer.'!E111</f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372</v>
      </c>
      <c r="B112" s="5" t="s">
        <v>373</v>
      </c>
      <c r="C112" s="37">
        <f>'2.a kiad. egyszerűsített önkorm'!C112+'2. Polg.Hiv. egyszerűs'!C112+'4. Közösségi Ház egyszer'!C112+'3.a Óvoda egyszer.'!C112</f>
        <v>0</v>
      </c>
      <c r="D112" s="37">
        <f>'2.a kiad. egyszerűsített önkorm'!D112+'2. Polg.Hiv. egyszerűs'!D112+'4. Közösségi Ház egyszer'!D112+'3.a Óvoda egyszer.'!D112</f>
        <v>0</v>
      </c>
      <c r="E112" s="37">
        <f>'2.a kiad. egyszerűsített önkorm'!E112+'2. Polg.Hiv. egyszerűs'!E112+'4. Közösségi Ház egyszer'!E112+'3.a Óvoda egyszer.'!E112</f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374</v>
      </c>
      <c r="B113" s="5" t="s">
        <v>375</v>
      </c>
      <c r="C113" s="37">
        <f>'2.a kiad. egyszerűsített önkorm'!C113+'2. Polg.Hiv. egyszerűs'!C113+'4. Közösségi Ház egyszer'!C113+'3.a Óvoda egyszer.'!C113</f>
        <v>0</v>
      </c>
      <c r="D113" s="37">
        <f>'2.a kiad. egyszerűsített önkorm'!D113+'2. Polg.Hiv. egyszerűs'!D113+'4. Közösségi Ház egyszer'!D113+'3.a Óvoda egyszer.'!D113</f>
        <v>0</v>
      </c>
      <c r="E113" s="37">
        <f>'2.a kiad. egyszerűsített önkorm'!E113+'2. Polg.Hiv. egyszerűs'!E113+'4. Közösségi Ház egyszer'!E113+'3.a Óvoda egyszer.'!E113</f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560</v>
      </c>
      <c r="B114" s="36" t="s">
        <v>376</v>
      </c>
      <c r="C114" s="109">
        <f>'2.a kiad. egyszerűsített önkorm'!C114+'2. Polg.Hiv. egyszerűs'!C114+'4. Közösségi Ház egyszer'!C114+'3.a Óvoda egyszer.'!C114</f>
        <v>50630</v>
      </c>
      <c r="D114" s="109">
        <f>'2.a kiad. egyszerűsített önkorm'!D114+'2. Polg.Hiv. egyszerűs'!D114+'4. Közösségi Ház egyszer'!D114+'3.a Óvoda egyszer.'!D114</f>
        <v>135773</v>
      </c>
      <c r="E114" s="109">
        <f>'2.a kiad. egyszerűsített önkorm'!E114+'2. Polg.Hiv. egyszerűs'!E114+'4. Közösségi Ház egyszer'!E114+'3.a Óvoda egyszer.'!E114</f>
        <v>135134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377</v>
      </c>
      <c r="B115" s="5" t="s">
        <v>378</v>
      </c>
      <c r="C115" s="37">
        <f>'2.a kiad. egyszerűsített önkorm'!C115+'2. Polg.Hiv. egyszerűs'!C115+'4. Közösségi Ház egyszer'!C115+'3.a Óvoda egyszer.'!C115</f>
        <v>0</v>
      </c>
      <c r="D115" s="37">
        <f>'2.a kiad. egyszerűsített önkorm'!D115+'2. Polg.Hiv. egyszerűs'!D115+'4. Közösségi Ház egyszer'!D115+'3.a Óvoda egyszer.'!D115</f>
        <v>0</v>
      </c>
      <c r="E115" s="37">
        <f>'2.a kiad. egyszerűsített önkorm'!E115+'2. Polg.Hiv. egyszerűs'!E115+'4. Közösségi Ház egyszer'!E115+'3.a Óvoda egyszer.'!E115</f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3" t="s">
        <v>379</v>
      </c>
      <c r="B116" s="5" t="s">
        <v>380</v>
      </c>
      <c r="C116" s="37">
        <f>'2.a kiad. egyszerűsített önkorm'!C116+'2. Polg.Hiv. egyszerűs'!C116+'4. Közösségi Ház egyszer'!C116+'3.a Óvoda egyszer.'!C116</f>
        <v>0</v>
      </c>
      <c r="D116" s="37">
        <f>'2.a kiad. egyszerűsített önkorm'!D116+'2. Polg.Hiv. egyszerűs'!D116+'4. Közösségi Ház egyszer'!D116+'3.a Óvoda egyszer.'!D116</f>
        <v>0</v>
      </c>
      <c r="E116" s="37">
        <f>'2.a kiad. egyszerűsített önkorm'!E116+'2. Polg.Hiv. egyszerűs'!E116+'4. Közösségi Ház egyszer'!E116+'3.a Óvoda egyszer.'!E116</f>
        <v>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593</v>
      </c>
      <c r="B117" s="5" t="s">
        <v>381</v>
      </c>
      <c r="C117" s="37">
        <f>'2.a kiad. egyszerűsített önkorm'!C117+'2. Polg.Hiv. egyszerűs'!C117+'4. Közösségi Ház egyszer'!C117+'3.a Óvoda egyszer.'!C117</f>
        <v>0</v>
      </c>
      <c r="D117" s="37">
        <f>'2.a kiad. egyszerűsített önkorm'!D117+'2. Polg.Hiv. egyszerűs'!D117+'4. Közösségi Ház egyszer'!D117+'3.a Óvoda egyszer.'!D117</f>
        <v>0</v>
      </c>
      <c r="E117" s="37">
        <f>'2.a kiad. egyszerűsített önkorm'!E117+'2. Polg.Hiv. egyszerűs'!E117+'4. Közösségi Ház egyszer'!E117+'3.a Óvoda egyszer.'!E117</f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562</v>
      </c>
      <c r="B118" s="5" t="s">
        <v>382</v>
      </c>
      <c r="C118" s="37">
        <f>'2.a kiad. egyszerűsített önkorm'!C118+'2. Polg.Hiv. egyszerűs'!C118+'4. Közösségi Ház egyszer'!C118+'3.a Óvoda egyszer.'!C118</f>
        <v>0</v>
      </c>
      <c r="D118" s="37">
        <f>'2.a kiad. egyszerűsített önkorm'!D118+'2. Polg.Hiv. egyszerűs'!D118+'4. Közösségi Ház egyszer'!D118+'3.a Óvoda egyszer.'!D118</f>
        <v>0</v>
      </c>
      <c r="E118" s="37">
        <f>'2.a kiad. egyszerűsített önkorm'!E118+'2. Polg.Hiv. egyszerűs'!E118+'4. Közösségi Ház egyszer'!E118+'3.a Óvoda egyszer.'!E118</f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563</v>
      </c>
      <c r="B119" s="36" t="s">
        <v>383</v>
      </c>
      <c r="C119" s="37">
        <f>'2.a kiad. egyszerűsített önkorm'!C119+'2. Polg.Hiv. egyszerűs'!C119+'4. Közösségi Ház egyszer'!C119+'3.a Óvoda egyszer.'!C119</f>
        <v>0</v>
      </c>
      <c r="D119" s="37">
        <f>'2.a kiad. egyszerűsített önkorm'!D119+'2. Polg.Hiv. egyszerűs'!D119+'4. Közösségi Ház egyszer'!D119+'3.a Óvoda egyszer.'!D119</f>
        <v>0</v>
      </c>
      <c r="E119" s="37">
        <f>'2.a kiad. egyszerűsített önkorm'!E119+'2. Polg.Hiv. egyszerűs'!E119+'4. Közösségi Ház egyszer'!E119+'3.a Óvoda egyszer.'!E119</f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3" t="s">
        <v>384</v>
      </c>
      <c r="B120" s="5" t="s">
        <v>385</v>
      </c>
      <c r="C120" s="37">
        <f>'2.a kiad. egyszerűsített önkorm'!C120+'2. Polg.Hiv. egyszerűs'!C120+'4. Közösségi Ház egyszer'!C120+'3.a Óvoda egyszer.'!C120</f>
        <v>0</v>
      </c>
      <c r="D120" s="37">
        <f>'2.a kiad. egyszerűsített önkorm'!D120+'2. Polg.Hiv. egyszerűs'!D120+'4. Közösségi Ház egyszer'!D120+'3.a Óvoda egyszer.'!D120</f>
        <v>0</v>
      </c>
      <c r="E120" s="37">
        <f>'2.a kiad. egyszerűsített önkorm'!E120+'2. Polg.Hiv. egyszerűs'!E120+'4. Közösségi Ház egyszer'!E120+'3.a Óvoda egyszer.'!E120</f>
        <v>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83" t="s">
        <v>597</v>
      </c>
      <c r="B121" s="84" t="s">
        <v>386</v>
      </c>
      <c r="C121" s="109">
        <f>'2.a kiad. egyszerűsített önkorm'!C121+'2. Polg.Hiv. egyszerűs'!C121+'4. Közösségi Ház egyszer'!C121+'3.a Óvoda egyszer.'!C121</f>
        <v>50630</v>
      </c>
      <c r="D121" s="109">
        <f>'2.a kiad. egyszerűsített önkorm'!D121+'2. Polg.Hiv. egyszerűs'!D121+'4. Közösségi Ház egyszer'!D121+'3.a Óvoda egyszer.'!D121</f>
        <v>135773</v>
      </c>
      <c r="E121" s="109">
        <f>'2.a kiad. egyszerűsített önkorm'!E121+'2. Polg.Hiv. egyszerűs'!E121+'4. Közösségi Ház egyszer'!E121+'3.a Óvoda egyszer.'!E121</f>
        <v>135134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89" t="s">
        <v>633</v>
      </c>
      <c r="B122" s="92"/>
      <c r="C122" s="109">
        <f>'2.a kiad. egyszerűsített önkorm'!C122+'2. Polg.Hiv. egyszerűs'!C122+'4. Közösségi Ház egyszer'!C122+'3.a Óvoda egyszer.'!C122</f>
        <v>711523</v>
      </c>
      <c r="D122" s="109">
        <f>'2.a kiad. egyszerűsített önkorm'!D122+'2. Polg.Hiv. egyszerűs'!D122+'4. Közösségi Ház egyszer'!D122+'3.a Óvoda egyszer.'!D122</f>
        <v>1026721</v>
      </c>
      <c r="E122" s="109">
        <f>'2.a kiad. egyszerűsített önkorm'!E122+'2. Polg.Hiv. egyszerűs'!E122+'4. Közösségi Ház egyszer'!E122+'3.a Óvoda egyszer.'!E122</f>
        <v>728634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s="122" customFormat="1" ht="18.75" x14ac:dyDescent="0.3">
      <c r="B123" s="123"/>
      <c r="C123" s="123">
        <f>C122-C110</f>
        <v>662267</v>
      </c>
      <c r="D123" s="123">
        <f>D122-D110</f>
        <v>977465</v>
      </c>
      <c r="E123" s="123">
        <f>E122-E110</f>
        <v>680017</v>
      </c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9" fitToWidth="0" orientation="portrait" r:id="rId1"/>
  <rowBreaks count="1" manualBreakCount="1">
    <brk id="73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  <pageSetUpPr fitToPage="1"/>
  </sheetPr>
  <dimension ref="A1:N97"/>
  <sheetViews>
    <sheetView view="pageBreakPreview" zoomScale="70" zoomScaleNormal="100" zoomScaleSheetLayoutView="70" workbookViewId="0">
      <selection activeCell="I3" sqref="I3"/>
    </sheetView>
  </sheetViews>
  <sheetFormatPr defaultRowHeight="15" x14ac:dyDescent="0.25"/>
  <cols>
    <col min="1" max="1" width="92.5703125" customWidth="1"/>
    <col min="3" max="3" width="11" style="144" customWidth="1"/>
    <col min="4" max="4" width="13" style="144" customWidth="1"/>
    <col min="5" max="5" width="11.7109375" style="144" customWidth="1"/>
    <col min="6" max="7" width="12.28515625" style="144" customWidth="1"/>
    <col min="8" max="8" width="11.28515625" style="144" customWidth="1"/>
    <col min="9" max="9" width="9.140625" style="144" customWidth="1"/>
    <col min="10" max="10" width="12.28515625" style="144" customWidth="1"/>
    <col min="11" max="11" width="10.85546875" style="144" customWidth="1"/>
    <col min="12" max="12" width="9.140625" style="144" customWidth="1"/>
    <col min="13" max="13" width="13.5703125" style="144" customWidth="1"/>
    <col min="14" max="14" width="11.28515625" style="144" customWidth="1"/>
  </cols>
  <sheetData>
    <row r="1" spans="1:14" ht="24" customHeight="1" x14ac:dyDescent="0.25">
      <c r="A1" s="345" t="s">
        <v>984</v>
      </c>
      <c r="B1" s="365"/>
      <c r="C1" s="365"/>
      <c r="D1" s="365"/>
      <c r="E1" s="365"/>
      <c r="F1" s="347"/>
      <c r="G1" s="348"/>
      <c r="H1" s="348"/>
      <c r="I1" s="348"/>
      <c r="J1" s="348"/>
      <c r="K1" s="348"/>
      <c r="L1" s="348"/>
      <c r="M1" s="348"/>
      <c r="N1" s="348"/>
    </row>
    <row r="2" spans="1:14" ht="24" customHeight="1" x14ac:dyDescent="0.25">
      <c r="A2" s="344" t="s">
        <v>674</v>
      </c>
      <c r="B2" s="346"/>
      <c r="C2" s="346"/>
      <c r="D2" s="346"/>
      <c r="E2" s="346"/>
      <c r="F2" s="347"/>
      <c r="G2" s="348"/>
      <c r="H2" s="348"/>
      <c r="I2" s="348"/>
      <c r="J2" s="348"/>
      <c r="K2" s="348"/>
      <c r="L2" s="348"/>
      <c r="M2" s="348"/>
      <c r="N2" s="348"/>
    </row>
    <row r="3" spans="1:14" ht="18" x14ac:dyDescent="0.25">
      <c r="A3" s="117" t="s">
        <v>986</v>
      </c>
    </row>
    <row r="4" spans="1:14" x14ac:dyDescent="0.25">
      <c r="A4" s="68" t="s">
        <v>763</v>
      </c>
    </row>
    <row r="5" spans="1:14" ht="30" customHeight="1" x14ac:dyDescent="0.25">
      <c r="A5" s="354" t="s">
        <v>215</v>
      </c>
      <c r="B5" s="356" t="s">
        <v>216</v>
      </c>
      <c r="C5" s="363" t="s">
        <v>705</v>
      </c>
      <c r="D5" s="363"/>
      <c r="E5" s="363"/>
      <c r="F5" s="363" t="s">
        <v>706</v>
      </c>
      <c r="G5" s="363"/>
      <c r="H5" s="363"/>
      <c r="I5" s="363" t="s">
        <v>707</v>
      </c>
      <c r="J5" s="363"/>
      <c r="K5" s="363"/>
      <c r="L5" s="364" t="s">
        <v>781</v>
      </c>
      <c r="M5" s="364"/>
      <c r="N5" s="364"/>
    </row>
    <row r="6" spans="1:14" ht="25.5" x14ac:dyDescent="0.25">
      <c r="A6" s="366"/>
      <c r="B6" s="367"/>
      <c r="C6" s="155" t="s">
        <v>784</v>
      </c>
      <c r="D6" s="155" t="s">
        <v>11</v>
      </c>
      <c r="E6" s="156" t="s">
        <v>12</v>
      </c>
      <c r="F6" s="155" t="s">
        <v>784</v>
      </c>
      <c r="G6" s="155" t="s">
        <v>11</v>
      </c>
      <c r="H6" s="156" t="s">
        <v>12</v>
      </c>
      <c r="I6" s="155" t="s">
        <v>784</v>
      </c>
      <c r="J6" s="155" t="s">
        <v>11</v>
      </c>
      <c r="K6" s="156" t="s">
        <v>12</v>
      </c>
      <c r="L6" s="155" t="s">
        <v>784</v>
      </c>
      <c r="M6" s="155" t="s">
        <v>11</v>
      </c>
      <c r="N6" s="156" t="s">
        <v>12</v>
      </c>
    </row>
    <row r="7" spans="1:14" ht="15" customHeight="1" x14ac:dyDescent="0.25">
      <c r="A7" s="30" t="s">
        <v>387</v>
      </c>
      <c r="B7" s="6" t="s">
        <v>388</v>
      </c>
      <c r="C7" s="158">
        <v>0</v>
      </c>
      <c r="D7" s="158">
        <v>0</v>
      </c>
      <c r="E7" s="158">
        <v>0</v>
      </c>
      <c r="F7" s="158"/>
      <c r="G7" s="158"/>
      <c r="H7" s="158"/>
      <c r="I7" s="158"/>
      <c r="J7" s="158"/>
      <c r="K7" s="158"/>
      <c r="L7" s="158">
        <f t="shared" ref="L7:N12" si="0">C7+F7+I7</f>
        <v>0</v>
      </c>
      <c r="M7" s="158">
        <f t="shared" si="0"/>
        <v>0</v>
      </c>
      <c r="N7" s="158">
        <f t="shared" si="0"/>
        <v>0</v>
      </c>
    </row>
    <row r="8" spans="1:14" ht="15" customHeight="1" x14ac:dyDescent="0.25">
      <c r="A8" s="5" t="s">
        <v>389</v>
      </c>
      <c r="B8" s="6" t="s">
        <v>390</v>
      </c>
      <c r="C8" s="158">
        <v>46654</v>
      </c>
      <c r="D8" s="158">
        <v>48149</v>
      </c>
      <c r="E8" s="158">
        <v>48149</v>
      </c>
      <c r="F8" s="158"/>
      <c r="G8" s="158"/>
      <c r="H8" s="158"/>
      <c r="I8" s="158"/>
      <c r="J8" s="158"/>
      <c r="K8" s="158"/>
      <c r="L8" s="158">
        <f t="shared" si="0"/>
        <v>46654</v>
      </c>
      <c r="M8" s="158">
        <f t="shared" si="0"/>
        <v>48149</v>
      </c>
      <c r="N8" s="158">
        <f t="shared" si="0"/>
        <v>48149</v>
      </c>
    </row>
    <row r="9" spans="1:14" ht="15" customHeight="1" x14ac:dyDescent="0.25">
      <c r="A9" s="5" t="s">
        <v>391</v>
      </c>
      <c r="B9" s="6" t="s">
        <v>392</v>
      </c>
      <c r="C9" s="158">
        <v>14193</v>
      </c>
      <c r="D9" s="158">
        <v>17696</v>
      </c>
      <c r="E9" s="158">
        <v>17696</v>
      </c>
      <c r="F9" s="158"/>
      <c r="G9" s="158"/>
      <c r="H9" s="158"/>
      <c r="I9" s="158"/>
      <c r="J9" s="158"/>
      <c r="K9" s="158"/>
      <c r="L9" s="158">
        <f t="shared" si="0"/>
        <v>14193</v>
      </c>
      <c r="M9" s="158">
        <f t="shared" si="0"/>
        <v>17696</v>
      </c>
      <c r="N9" s="158">
        <f t="shared" si="0"/>
        <v>17696</v>
      </c>
    </row>
    <row r="10" spans="1:14" ht="15" customHeight="1" x14ac:dyDescent="0.25">
      <c r="A10" s="5" t="s">
        <v>393</v>
      </c>
      <c r="B10" s="6" t="s">
        <v>394</v>
      </c>
      <c r="C10" s="158">
        <v>1800</v>
      </c>
      <c r="D10" s="158">
        <v>1800</v>
      </c>
      <c r="E10" s="158">
        <v>1800</v>
      </c>
      <c r="F10" s="158"/>
      <c r="G10" s="158"/>
      <c r="H10" s="158"/>
      <c r="I10" s="158"/>
      <c r="J10" s="158"/>
      <c r="K10" s="158"/>
      <c r="L10" s="158">
        <f t="shared" si="0"/>
        <v>1800</v>
      </c>
      <c r="M10" s="158">
        <f t="shared" si="0"/>
        <v>1800</v>
      </c>
      <c r="N10" s="158">
        <f t="shared" si="0"/>
        <v>1800</v>
      </c>
    </row>
    <row r="11" spans="1:14" ht="15" customHeight="1" x14ac:dyDescent="0.25">
      <c r="A11" s="5" t="s">
        <v>395</v>
      </c>
      <c r="B11" s="6" t="s">
        <v>396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>
        <f t="shared" si="0"/>
        <v>0</v>
      </c>
      <c r="M11" s="158">
        <f t="shared" si="0"/>
        <v>0</v>
      </c>
      <c r="N11" s="158">
        <f t="shared" si="0"/>
        <v>0</v>
      </c>
    </row>
    <row r="12" spans="1:14" ht="15" customHeight="1" x14ac:dyDescent="0.25">
      <c r="A12" s="5" t="s">
        <v>397</v>
      </c>
      <c r="B12" s="6" t="s">
        <v>398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>
        <f t="shared" si="0"/>
        <v>0</v>
      </c>
      <c r="M12" s="158">
        <f t="shared" si="0"/>
        <v>0</v>
      </c>
      <c r="N12" s="158">
        <f t="shared" si="0"/>
        <v>0</v>
      </c>
    </row>
    <row r="13" spans="1:14" s="116" customFormat="1" ht="15" customHeight="1" x14ac:dyDescent="0.25">
      <c r="A13" s="7" t="s">
        <v>636</v>
      </c>
      <c r="B13" s="8" t="s">
        <v>399</v>
      </c>
      <c r="C13" s="161">
        <f t="shared" ref="C13:N13" si="1">SUM(C7:C12)</f>
        <v>62647</v>
      </c>
      <c r="D13" s="161">
        <f t="shared" si="1"/>
        <v>67645</v>
      </c>
      <c r="E13" s="161">
        <f t="shared" si="1"/>
        <v>67645</v>
      </c>
      <c r="F13" s="161">
        <f t="shared" si="1"/>
        <v>0</v>
      </c>
      <c r="G13" s="161">
        <f t="shared" si="1"/>
        <v>0</v>
      </c>
      <c r="H13" s="161">
        <f t="shared" si="1"/>
        <v>0</v>
      </c>
      <c r="I13" s="161">
        <f t="shared" si="1"/>
        <v>0</v>
      </c>
      <c r="J13" s="161">
        <f t="shared" si="1"/>
        <v>0</v>
      </c>
      <c r="K13" s="161">
        <f t="shared" si="1"/>
        <v>0</v>
      </c>
      <c r="L13" s="161">
        <f t="shared" si="1"/>
        <v>62647</v>
      </c>
      <c r="M13" s="161">
        <f t="shared" si="1"/>
        <v>67645</v>
      </c>
      <c r="N13" s="161">
        <f t="shared" si="1"/>
        <v>67645</v>
      </c>
    </row>
    <row r="14" spans="1:14" ht="15" customHeight="1" x14ac:dyDescent="0.25">
      <c r="A14" s="5" t="s">
        <v>400</v>
      </c>
      <c r="B14" s="6" t="s">
        <v>401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>
        <f t="shared" ref="L14:N18" si="2">C14+F14+I14</f>
        <v>0</v>
      </c>
      <c r="M14" s="158">
        <f t="shared" si="2"/>
        <v>0</v>
      </c>
      <c r="N14" s="158">
        <f t="shared" si="2"/>
        <v>0</v>
      </c>
    </row>
    <row r="15" spans="1:14" ht="15" customHeight="1" x14ac:dyDescent="0.25">
      <c r="A15" s="5" t="s">
        <v>402</v>
      </c>
      <c r="B15" s="6" t="s">
        <v>403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>
        <f t="shared" si="2"/>
        <v>0</v>
      </c>
      <c r="M15" s="158">
        <f t="shared" si="2"/>
        <v>0</v>
      </c>
      <c r="N15" s="158">
        <f t="shared" si="2"/>
        <v>0</v>
      </c>
    </row>
    <row r="16" spans="1:14" ht="15" customHeight="1" x14ac:dyDescent="0.25">
      <c r="A16" s="5" t="s">
        <v>598</v>
      </c>
      <c r="B16" s="6" t="s">
        <v>404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>
        <f t="shared" si="2"/>
        <v>0</v>
      </c>
      <c r="M16" s="158">
        <f t="shared" si="2"/>
        <v>0</v>
      </c>
      <c r="N16" s="158">
        <f t="shared" si="2"/>
        <v>0</v>
      </c>
    </row>
    <row r="17" spans="1:14" ht="15" customHeight="1" x14ac:dyDescent="0.25">
      <c r="A17" s="5" t="s">
        <v>599</v>
      </c>
      <c r="B17" s="6" t="s">
        <v>405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>
        <f t="shared" si="2"/>
        <v>0</v>
      </c>
      <c r="M17" s="158">
        <f t="shared" si="2"/>
        <v>0</v>
      </c>
      <c r="N17" s="158">
        <f t="shared" si="2"/>
        <v>0</v>
      </c>
    </row>
    <row r="18" spans="1:14" ht="15" customHeight="1" x14ac:dyDescent="0.25">
      <c r="A18" s="5" t="s">
        <v>600</v>
      </c>
      <c r="B18" s="6" t="s">
        <v>406</v>
      </c>
      <c r="C18" s="158">
        <v>8498</v>
      </c>
      <c r="D18" s="158">
        <v>13743</v>
      </c>
      <c r="E18" s="158">
        <v>13743</v>
      </c>
      <c r="F18" s="158"/>
      <c r="G18" s="158"/>
      <c r="H18" s="158"/>
      <c r="I18" s="158"/>
      <c r="J18" s="158"/>
      <c r="K18" s="158"/>
      <c r="L18" s="158">
        <f t="shared" si="2"/>
        <v>8498</v>
      </c>
      <c r="M18" s="158">
        <f t="shared" si="2"/>
        <v>13743</v>
      </c>
      <c r="N18" s="158">
        <f t="shared" si="2"/>
        <v>13743</v>
      </c>
    </row>
    <row r="19" spans="1:14" ht="15" customHeight="1" x14ac:dyDescent="0.25">
      <c r="A19" s="36" t="s">
        <v>637</v>
      </c>
      <c r="B19" s="42" t="s">
        <v>407</v>
      </c>
      <c r="C19" s="161">
        <f>SUM(C13:C18)</f>
        <v>71145</v>
      </c>
      <c r="D19" s="161">
        <f t="shared" ref="D19:N19" si="3">SUM(D13:D18)</f>
        <v>81388</v>
      </c>
      <c r="E19" s="161">
        <f t="shared" si="3"/>
        <v>81388</v>
      </c>
      <c r="F19" s="161">
        <f t="shared" si="3"/>
        <v>0</v>
      </c>
      <c r="G19" s="161">
        <f t="shared" si="3"/>
        <v>0</v>
      </c>
      <c r="H19" s="161">
        <f t="shared" si="3"/>
        <v>0</v>
      </c>
      <c r="I19" s="161">
        <f t="shared" si="3"/>
        <v>0</v>
      </c>
      <c r="J19" s="161">
        <f t="shared" si="3"/>
        <v>0</v>
      </c>
      <c r="K19" s="161">
        <f t="shared" si="3"/>
        <v>0</v>
      </c>
      <c r="L19" s="161">
        <f t="shared" si="3"/>
        <v>71145</v>
      </c>
      <c r="M19" s="161">
        <f t="shared" si="3"/>
        <v>81388</v>
      </c>
      <c r="N19" s="161">
        <f t="shared" si="3"/>
        <v>81388</v>
      </c>
    </row>
    <row r="20" spans="1:14" ht="15" customHeight="1" x14ac:dyDescent="0.25">
      <c r="A20" s="5" t="s">
        <v>604</v>
      </c>
      <c r="B20" s="6" t="s">
        <v>416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>
        <f t="shared" ref="L20:N21" si="4">C20+F20+I20</f>
        <v>0</v>
      </c>
      <c r="M20" s="158">
        <f t="shared" si="4"/>
        <v>0</v>
      </c>
      <c r="N20" s="158">
        <f t="shared" si="4"/>
        <v>0</v>
      </c>
    </row>
    <row r="21" spans="1:14" ht="15" customHeight="1" x14ac:dyDescent="0.25">
      <c r="A21" s="5" t="s">
        <v>605</v>
      </c>
      <c r="B21" s="6" t="s">
        <v>417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>
        <f t="shared" si="4"/>
        <v>0</v>
      </c>
      <c r="M21" s="158">
        <f t="shared" si="4"/>
        <v>0</v>
      </c>
      <c r="N21" s="158">
        <f t="shared" si="4"/>
        <v>0</v>
      </c>
    </row>
    <row r="22" spans="1:14" ht="15" customHeight="1" x14ac:dyDescent="0.25">
      <c r="A22" s="7" t="s">
        <v>639</v>
      </c>
      <c r="B22" s="8" t="s">
        <v>418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</row>
    <row r="23" spans="1:14" ht="15" customHeight="1" x14ac:dyDescent="0.25">
      <c r="A23" s="5" t="s">
        <v>606</v>
      </c>
      <c r="B23" s="6" t="s">
        <v>419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>
        <f t="shared" ref="L23:L30" si="5">C23+F23+I23</f>
        <v>0</v>
      </c>
      <c r="M23" s="158">
        <f t="shared" ref="M23:M30" si="6">D23+G23+J23</f>
        <v>0</v>
      </c>
      <c r="N23" s="158">
        <f t="shared" ref="N23:N30" si="7">E23+H23+K23</f>
        <v>0</v>
      </c>
    </row>
    <row r="24" spans="1:14" ht="15" customHeight="1" x14ac:dyDescent="0.25">
      <c r="A24" s="5" t="s">
        <v>607</v>
      </c>
      <c r="B24" s="6" t="s">
        <v>420</v>
      </c>
      <c r="C24" s="158"/>
      <c r="D24" s="158"/>
      <c r="E24" s="158"/>
      <c r="F24" s="158"/>
      <c r="G24" s="158"/>
      <c r="H24" s="158"/>
      <c r="I24" s="158"/>
      <c r="J24" s="158"/>
      <c r="K24" s="158"/>
      <c r="L24" s="158">
        <f t="shared" si="5"/>
        <v>0</v>
      </c>
      <c r="M24" s="158">
        <f t="shared" si="6"/>
        <v>0</v>
      </c>
      <c r="N24" s="158">
        <f t="shared" si="7"/>
        <v>0</v>
      </c>
    </row>
    <row r="25" spans="1:14" ht="15" customHeight="1" x14ac:dyDescent="0.25">
      <c r="A25" s="5" t="s">
        <v>608</v>
      </c>
      <c r="B25" s="6" t="s">
        <v>421</v>
      </c>
      <c r="C25" s="158">
        <v>2500</v>
      </c>
      <c r="D25" s="158">
        <v>2500</v>
      </c>
      <c r="E25" s="158">
        <v>2807</v>
      </c>
      <c r="F25" s="158"/>
      <c r="G25" s="158"/>
      <c r="H25" s="158"/>
      <c r="I25" s="158"/>
      <c r="J25" s="158"/>
      <c r="K25" s="158"/>
      <c r="L25" s="158">
        <f t="shared" si="5"/>
        <v>2500</v>
      </c>
      <c r="M25" s="158">
        <f t="shared" si="6"/>
        <v>2500</v>
      </c>
      <c r="N25" s="158">
        <f t="shared" si="7"/>
        <v>2807</v>
      </c>
    </row>
    <row r="26" spans="1:14" ht="15" customHeight="1" x14ac:dyDescent="0.25">
      <c r="A26" s="5" t="s">
        <v>609</v>
      </c>
      <c r="B26" s="6" t="s">
        <v>422</v>
      </c>
      <c r="C26" s="158">
        <v>200000</v>
      </c>
      <c r="D26" s="158">
        <v>200000</v>
      </c>
      <c r="E26" s="158">
        <v>212643</v>
      </c>
      <c r="F26" s="158"/>
      <c r="G26" s="158"/>
      <c r="H26" s="158"/>
      <c r="I26" s="158"/>
      <c r="J26" s="158"/>
      <c r="K26" s="158"/>
      <c r="L26" s="158">
        <f t="shared" si="5"/>
        <v>200000</v>
      </c>
      <c r="M26" s="158">
        <f t="shared" si="6"/>
        <v>200000</v>
      </c>
      <c r="N26" s="158">
        <f t="shared" si="7"/>
        <v>212643</v>
      </c>
    </row>
    <row r="27" spans="1:14" ht="15" customHeight="1" x14ac:dyDescent="0.25">
      <c r="A27" s="5" t="s">
        <v>610</v>
      </c>
      <c r="B27" s="6" t="s">
        <v>425</v>
      </c>
      <c r="C27" s="158"/>
      <c r="D27" s="158"/>
      <c r="E27" s="158"/>
      <c r="F27" s="158"/>
      <c r="G27" s="158"/>
      <c r="H27" s="158"/>
      <c r="I27" s="158"/>
      <c r="J27" s="158"/>
      <c r="K27" s="158"/>
      <c r="L27" s="158">
        <f t="shared" si="5"/>
        <v>0</v>
      </c>
      <c r="M27" s="158">
        <f t="shared" si="6"/>
        <v>0</v>
      </c>
      <c r="N27" s="158">
        <f t="shared" si="7"/>
        <v>0</v>
      </c>
    </row>
    <row r="28" spans="1:14" ht="15" customHeight="1" x14ac:dyDescent="0.25">
      <c r="A28" s="5" t="s">
        <v>426</v>
      </c>
      <c r="B28" s="6" t="s">
        <v>427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>
        <f t="shared" si="5"/>
        <v>0</v>
      </c>
      <c r="M28" s="158">
        <f t="shared" si="6"/>
        <v>0</v>
      </c>
      <c r="N28" s="158">
        <f t="shared" si="7"/>
        <v>0</v>
      </c>
    </row>
    <row r="29" spans="1:14" ht="15" customHeight="1" x14ac:dyDescent="0.25">
      <c r="A29" s="5" t="s">
        <v>611</v>
      </c>
      <c r="B29" s="6" t="s">
        <v>428</v>
      </c>
      <c r="C29" s="158">
        <v>2500</v>
      </c>
      <c r="D29" s="158">
        <v>2500</v>
      </c>
      <c r="E29" s="158">
        <v>3842</v>
      </c>
      <c r="F29" s="158"/>
      <c r="G29" s="158"/>
      <c r="H29" s="158"/>
      <c r="I29" s="158"/>
      <c r="J29" s="158"/>
      <c r="K29" s="158"/>
      <c r="L29" s="158">
        <f t="shared" si="5"/>
        <v>2500</v>
      </c>
      <c r="M29" s="158">
        <f t="shared" si="6"/>
        <v>2500</v>
      </c>
      <c r="N29" s="158">
        <f t="shared" si="7"/>
        <v>3842</v>
      </c>
    </row>
    <row r="30" spans="1:14" ht="15" customHeight="1" x14ac:dyDescent="0.25">
      <c r="A30" s="5" t="s">
        <v>612</v>
      </c>
      <c r="B30" s="6" t="s">
        <v>433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>
        <f t="shared" si="5"/>
        <v>0</v>
      </c>
      <c r="M30" s="158">
        <f t="shared" si="6"/>
        <v>0</v>
      </c>
      <c r="N30" s="158">
        <f t="shared" si="7"/>
        <v>0</v>
      </c>
    </row>
    <row r="31" spans="1:14" ht="15" customHeight="1" x14ac:dyDescent="0.25">
      <c r="A31" s="7" t="s">
        <v>640</v>
      </c>
      <c r="B31" s="8" t="s">
        <v>435</v>
      </c>
      <c r="C31" s="161">
        <f>SUM(C26:C30)</f>
        <v>202500</v>
      </c>
      <c r="D31" s="161">
        <f t="shared" ref="D31:N31" si="8">SUM(D26:D30)</f>
        <v>202500</v>
      </c>
      <c r="E31" s="161">
        <f t="shared" si="8"/>
        <v>216485</v>
      </c>
      <c r="F31" s="161">
        <f t="shared" si="8"/>
        <v>0</v>
      </c>
      <c r="G31" s="161">
        <f t="shared" si="8"/>
        <v>0</v>
      </c>
      <c r="H31" s="161">
        <f t="shared" si="8"/>
        <v>0</v>
      </c>
      <c r="I31" s="161">
        <f t="shared" si="8"/>
        <v>0</v>
      </c>
      <c r="J31" s="161">
        <f t="shared" si="8"/>
        <v>0</v>
      </c>
      <c r="K31" s="161">
        <f t="shared" si="8"/>
        <v>0</v>
      </c>
      <c r="L31" s="161">
        <f t="shared" si="8"/>
        <v>202500</v>
      </c>
      <c r="M31" s="161">
        <f t="shared" si="8"/>
        <v>202500</v>
      </c>
      <c r="N31" s="161">
        <f t="shared" si="8"/>
        <v>216485</v>
      </c>
    </row>
    <row r="32" spans="1:14" ht="15" customHeight="1" x14ac:dyDescent="0.25">
      <c r="A32" s="5" t="s">
        <v>613</v>
      </c>
      <c r="B32" s="6" t="s">
        <v>436</v>
      </c>
      <c r="C32" s="158">
        <v>100</v>
      </c>
      <c r="D32" s="158">
        <v>100</v>
      </c>
      <c r="E32" s="158">
        <v>276</v>
      </c>
      <c r="F32" s="158"/>
      <c r="G32" s="158"/>
      <c r="H32" s="158"/>
      <c r="I32" s="158"/>
      <c r="J32" s="158"/>
      <c r="K32" s="158"/>
      <c r="L32" s="158">
        <f>C32+F32+I32</f>
        <v>100</v>
      </c>
      <c r="M32" s="158">
        <f>D32+G32+J32</f>
        <v>100</v>
      </c>
      <c r="N32" s="158">
        <f>E32+H32+K32</f>
        <v>276</v>
      </c>
    </row>
    <row r="33" spans="1:14" ht="15" customHeight="1" x14ac:dyDescent="0.25">
      <c r="A33" s="36" t="s">
        <v>641</v>
      </c>
      <c r="B33" s="42" t="s">
        <v>437</v>
      </c>
      <c r="C33" s="161">
        <f>C32+C31+C25</f>
        <v>205100</v>
      </c>
      <c r="D33" s="161">
        <f t="shared" ref="D33:N33" si="9">D32+D31+D25</f>
        <v>205100</v>
      </c>
      <c r="E33" s="161">
        <f t="shared" si="9"/>
        <v>219568</v>
      </c>
      <c r="F33" s="161">
        <f t="shared" si="9"/>
        <v>0</v>
      </c>
      <c r="G33" s="161">
        <f t="shared" si="9"/>
        <v>0</v>
      </c>
      <c r="H33" s="161">
        <f t="shared" si="9"/>
        <v>0</v>
      </c>
      <c r="I33" s="161">
        <f t="shared" si="9"/>
        <v>0</v>
      </c>
      <c r="J33" s="161">
        <f t="shared" si="9"/>
        <v>0</v>
      </c>
      <c r="K33" s="161">
        <f t="shared" si="9"/>
        <v>0</v>
      </c>
      <c r="L33" s="161">
        <f t="shared" si="9"/>
        <v>205100</v>
      </c>
      <c r="M33" s="161">
        <f t="shared" si="9"/>
        <v>205100</v>
      </c>
      <c r="N33" s="161">
        <f t="shared" si="9"/>
        <v>219568</v>
      </c>
    </row>
    <row r="34" spans="1:14" ht="15" customHeight="1" x14ac:dyDescent="0.25">
      <c r="A34" s="13" t="s">
        <v>438</v>
      </c>
      <c r="B34" s="6" t="s">
        <v>439</v>
      </c>
      <c r="C34" s="158">
        <v>0</v>
      </c>
      <c r="D34" s="158">
        <v>0</v>
      </c>
      <c r="E34" s="158">
        <v>2</v>
      </c>
      <c r="F34" s="158"/>
      <c r="G34" s="158"/>
      <c r="H34" s="158"/>
      <c r="I34" s="158"/>
      <c r="J34" s="158"/>
      <c r="K34" s="158"/>
      <c r="L34" s="158">
        <f t="shared" ref="L34:L43" si="10">C34+F34+I34</f>
        <v>0</v>
      </c>
      <c r="M34" s="158">
        <f t="shared" ref="M34:M43" si="11">D34+G34+J34</f>
        <v>0</v>
      </c>
      <c r="N34" s="158">
        <f t="shared" ref="N34:N43" si="12">E34+H34+K34</f>
        <v>2</v>
      </c>
    </row>
    <row r="35" spans="1:14" ht="15" customHeight="1" x14ac:dyDescent="0.25">
      <c r="A35" s="13" t="s">
        <v>614</v>
      </c>
      <c r="B35" s="6" t="s">
        <v>440</v>
      </c>
      <c r="C35" s="158">
        <v>73</v>
      </c>
      <c r="D35" s="158">
        <v>73</v>
      </c>
      <c r="E35" s="158">
        <v>922</v>
      </c>
      <c r="F35" s="158"/>
      <c r="G35" s="158"/>
      <c r="H35" s="158"/>
      <c r="I35" s="158"/>
      <c r="J35" s="158"/>
      <c r="K35" s="158"/>
      <c r="L35" s="158">
        <f t="shared" si="10"/>
        <v>73</v>
      </c>
      <c r="M35" s="158">
        <f t="shared" si="11"/>
        <v>73</v>
      </c>
      <c r="N35" s="158">
        <f t="shared" si="12"/>
        <v>922</v>
      </c>
    </row>
    <row r="36" spans="1:14" ht="15" customHeight="1" x14ac:dyDescent="0.25">
      <c r="A36" s="13" t="s">
        <v>615</v>
      </c>
      <c r="B36" s="6" t="s">
        <v>441</v>
      </c>
      <c r="C36" s="158">
        <v>2409</v>
      </c>
      <c r="D36" s="158">
        <v>2409</v>
      </c>
      <c r="E36" s="158">
        <v>2290</v>
      </c>
      <c r="F36" s="158"/>
      <c r="G36" s="158"/>
      <c r="H36" s="158"/>
      <c r="I36" s="158"/>
      <c r="J36" s="158"/>
      <c r="K36" s="158"/>
      <c r="L36" s="158">
        <f t="shared" si="10"/>
        <v>2409</v>
      </c>
      <c r="M36" s="158">
        <f t="shared" si="11"/>
        <v>2409</v>
      </c>
      <c r="N36" s="158">
        <f t="shared" si="12"/>
        <v>2290</v>
      </c>
    </row>
    <row r="37" spans="1:14" ht="15" customHeight="1" x14ac:dyDescent="0.25">
      <c r="A37" s="13" t="s">
        <v>616</v>
      </c>
      <c r="B37" s="6" t="s">
        <v>442</v>
      </c>
      <c r="C37" s="158">
        <v>2714</v>
      </c>
      <c r="D37" s="158">
        <v>2714</v>
      </c>
      <c r="E37" s="158">
        <v>808</v>
      </c>
      <c r="F37" s="158"/>
      <c r="G37" s="158"/>
      <c r="H37" s="158"/>
      <c r="I37" s="158"/>
      <c r="J37" s="158"/>
      <c r="K37" s="158"/>
      <c r="L37" s="158">
        <f t="shared" si="10"/>
        <v>2714</v>
      </c>
      <c r="M37" s="158">
        <f t="shared" si="11"/>
        <v>2714</v>
      </c>
      <c r="N37" s="158">
        <f t="shared" si="12"/>
        <v>808</v>
      </c>
    </row>
    <row r="38" spans="1:14" ht="15" customHeight="1" x14ac:dyDescent="0.25">
      <c r="A38" s="13" t="s">
        <v>443</v>
      </c>
      <c r="B38" s="6" t="s">
        <v>444</v>
      </c>
      <c r="C38" s="158">
        <v>0</v>
      </c>
      <c r="D38" s="158">
        <v>0</v>
      </c>
      <c r="E38" s="158"/>
      <c r="F38" s="158"/>
      <c r="G38" s="158"/>
      <c r="H38" s="158"/>
      <c r="I38" s="158"/>
      <c r="J38" s="158"/>
      <c r="K38" s="158"/>
      <c r="L38" s="158">
        <f t="shared" si="10"/>
        <v>0</v>
      </c>
      <c r="M38" s="158">
        <f t="shared" si="11"/>
        <v>0</v>
      </c>
      <c r="N38" s="158">
        <f t="shared" si="12"/>
        <v>0</v>
      </c>
    </row>
    <row r="39" spans="1:14" ht="15" customHeight="1" x14ac:dyDescent="0.25">
      <c r="A39" s="13" t="s">
        <v>445</v>
      </c>
      <c r="B39" s="6" t="s">
        <v>446</v>
      </c>
      <c r="C39" s="158">
        <v>5900</v>
      </c>
      <c r="D39" s="158">
        <v>33900</v>
      </c>
      <c r="E39" s="158">
        <v>33233</v>
      </c>
      <c r="F39" s="158"/>
      <c r="G39" s="158"/>
      <c r="H39" s="158"/>
      <c r="I39" s="158"/>
      <c r="J39" s="158"/>
      <c r="K39" s="158"/>
      <c r="L39" s="158">
        <f t="shared" si="10"/>
        <v>5900</v>
      </c>
      <c r="M39" s="158">
        <f t="shared" si="11"/>
        <v>33900</v>
      </c>
      <c r="N39" s="158">
        <f t="shared" si="12"/>
        <v>33233</v>
      </c>
    </row>
    <row r="40" spans="1:14" ht="15" customHeight="1" x14ac:dyDescent="0.25">
      <c r="A40" s="13" t="s">
        <v>447</v>
      </c>
      <c r="B40" s="6" t="s">
        <v>448</v>
      </c>
      <c r="C40" s="158">
        <v>0</v>
      </c>
      <c r="D40" s="158">
        <v>0</v>
      </c>
      <c r="E40" s="158"/>
      <c r="F40" s="158"/>
      <c r="G40" s="158"/>
      <c r="H40" s="158"/>
      <c r="I40" s="158"/>
      <c r="J40" s="158"/>
      <c r="K40" s="158"/>
      <c r="L40" s="158">
        <f t="shared" si="10"/>
        <v>0</v>
      </c>
      <c r="M40" s="158">
        <f t="shared" si="11"/>
        <v>0</v>
      </c>
      <c r="N40" s="158">
        <f t="shared" si="12"/>
        <v>0</v>
      </c>
    </row>
    <row r="41" spans="1:14" ht="15" customHeight="1" x14ac:dyDescent="0.25">
      <c r="A41" s="13" t="s">
        <v>617</v>
      </c>
      <c r="B41" s="6" t="s">
        <v>449</v>
      </c>
      <c r="C41" s="158">
        <v>2000</v>
      </c>
      <c r="D41" s="158">
        <v>2000</v>
      </c>
      <c r="E41" s="158">
        <v>0</v>
      </c>
      <c r="F41" s="158"/>
      <c r="G41" s="158"/>
      <c r="H41" s="158"/>
      <c r="I41" s="158"/>
      <c r="J41" s="158"/>
      <c r="K41" s="158"/>
      <c r="L41" s="158">
        <f t="shared" si="10"/>
        <v>2000</v>
      </c>
      <c r="M41" s="158">
        <f t="shared" si="11"/>
        <v>2000</v>
      </c>
      <c r="N41" s="158">
        <f t="shared" si="12"/>
        <v>0</v>
      </c>
    </row>
    <row r="42" spans="1:14" ht="15" customHeight="1" x14ac:dyDescent="0.25">
      <c r="A42" s="13" t="s">
        <v>808</v>
      </c>
      <c r="B42" s="6" t="s">
        <v>451</v>
      </c>
      <c r="C42" s="158">
        <v>0</v>
      </c>
      <c r="D42" s="158">
        <v>0</v>
      </c>
      <c r="E42" s="158"/>
      <c r="F42" s="158"/>
      <c r="G42" s="158"/>
      <c r="H42" s="158"/>
      <c r="I42" s="158"/>
      <c r="J42" s="158"/>
      <c r="K42" s="158"/>
      <c r="L42" s="158">
        <f t="shared" si="10"/>
        <v>0</v>
      </c>
      <c r="M42" s="158">
        <f t="shared" si="11"/>
        <v>0</v>
      </c>
      <c r="N42" s="158">
        <f t="shared" si="12"/>
        <v>0</v>
      </c>
    </row>
    <row r="43" spans="1:14" ht="15" customHeight="1" x14ac:dyDescent="0.25">
      <c r="A43" s="13" t="s">
        <v>619</v>
      </c>
      <c r="B43" s="6" t="s">
        <v>806</v>
      </c>
      <c r="C43" s="158">
        <v>2000</v>
      </c>
      <c r="D43" s="158">
        <v>2000</v>
      </c>
      <c r="E43" s="158">
        <v>1441</v>
      </c>
      <c r="F43" s="158"/>
      <c r="G43" s="158"/>
      <c r="H43" s="158"/>
      <c r="I43" s="158"/>
      <c r="J43" s="158"/>
      <c r="K43" s="158"/>
      <c r="L43" s="158">
        <f t="shared" si="10"/>
        <v>2000</v>
      </c>
      <c r="M43" s="158">
        <f t="shared" si="11"/>
        <v>2000</v>
      </c>
      <c r="N43" s="158">
        <f t="shared" si="12"/>
        <v>1441</v>
      </c>
    </row>
    <row r="44" spans="1:14" ht="15" customHeight="1" x14ac:dyDescent="0.25">
      <c r="A44" s="41" t="s">
        <v>642</v>
      </c>
      <c r="B44" s="42" t="s">
        <v>452</v>
      </c>
      <c r="C44" s="161">
        <f>SUM(C34:C43)</f>
        <v>15096</v>
      </c>
      <c r="D44" s="161">
        <f t="shared" ref="D44:N44" si="13">SUM(D34:D43)</f>
        <v>43096</v>
      </c>
      <c r="E44" s="161">
        <f t="shared" si="13"/>
        <v>38696</v>
      </c>
      <c r="F44" s="161">
        <f t="shared" si="13"/>
        <v>0</v>
      </c>
      <c r="G44" s="161">
        <f t="shared" si="13"/>
        <v>0</v>
      </c>
      <c r="H44" s="161">
        <f t="shared" si="13"/>
        <v>0</v>
      </c>
      <c r="I44" s="161">
        <f t="shared" si="13"/>
        <v>0</v>
      </c>
      <c r="J44" s="161">
        <f t="shared" si="13"/>
        <v>0</v>
      </c>
      <c r="K44" s="161">
        <f t="shared" si="13"/>
        <v>0</v>
      </c>
      <c r="L44" s="161">
        <f t="shared" si="13"/>
        <v>15096</v>
      </c>
      <c r="M44" s="161">
        <f t="shared" si="13"/>
        <v>43096</v>
      </c>
      <c r="N44" s="161">
        <f t="shared" si="13"/>
        <v>38696</v>
      </c>
    </row>
    <row r="45" spans="1:14" ht="15" customHeight="1" x14ac:dyDescent="0.25">
      <c r="A45" s="13" t="s">
        <v>461</v>
      </c>
      <c r="B45" s="6" t="s">
        <v>462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>
        <f t="shared" ref="L45:N47" si="14">C45+F45+I45</f>
        <v>0</v>
      </c>
      <c r="M45" s="158">
        <f t="shared" si="14"/>
        <v>0</v>
      </c>
      <c r="N45" s="158">
        <f t="shared" si="14"/>
        <v>0</v>
      </c>
    </row>
    <row r="46" spans="1:14" ht="15" customHeight="1" x14ac:dyDescent="0.25">
      <c r="A46" s="5" t="s">
        <v>623</v>
      </c>
      <c r="B46" s="6" t="s">
        <v>809</v>
      </c>
      <c r="C46" s="158">
        <v>0</v>
      </c>
      <c r="D46" s="158">
        <v>12000</v>
      </c>
      <c r="E46" s="158">
        <v>233</v>
      </c>
      <c r="F46" s="158"/>
      <c r="G46" s="158"/>
      <c r="H46" s="158"/>
      <c r="I46" s="158"/>
      <c r="J46" s="158"/>
      <c r="K46" s="158"/>
      <c r="L46" s="158">
        <f t="shared" si="14"/>
        <v>0</v>
      </c>
      <c r="M46" s="158">
        <f t="shared" si="14"/>
        <v>12000</v>
      </c>
      <c r="N46" s="158">
        <f t="shared" si="14"/>
        <v>233</v>
      </c>
    </row>
    <row r="47" spans="1:14" ht="15" customHeight="1" x14ac:dyDescent="0.25">
      <c r="A47" s="13" t="s">
        <v>624</v>
      </c>
      <c r="B47" s="6" t="s">
        <v>795</v>
      </c>
      <c r="C47" s="158">
        <v>0</v>
      </c>
      <c r="D47" s="158">
        <v>0</v>
      </c>
      <c r="E47" s="158">
        <v>2760</v>
      </c>
      <c r="F47" s="158"/>
      <c r="G47" s="158"/>
      <c r="H47" s="158"/>
      <c r="I47" s="158"/>
      <c r="J47" s="158"/>
      <c r="K47" s="158"/>
      <c r="L47" s="158">
        <f t="shared" si="14"/>
        <v>0</v>
      </c>
      <c r="M47" s="158">
        <f t="shared" si="14"/>
        <v>0</v>
      </c>
      <c r="N47" s="158">
        <f t="shared" si="14"/>
        <v>2760</v>
      </c>
    </row>
    <row r="48" spans="1:14" ht="15" customHeight="1" x14ac:dyDescent="0.25">
      <c r="A48" s="36" t="s">
        <v>644</v>
      </c>
      <c r="B48" s="42" t="s">
        <v>465</v>
      </c>
      <c r="C48" s="161">
        <f>SUM(C45:C47)</f>
        <v>0</v>
      </c>
      <c r="D48" s="161">
        <f t="shared" ref="D48:N48" si="15">SUM(D45:D47)</f>
        <v>12000</v>
      </c>
      <c r="E48" s="161">
        <f t="shared" si="15"/>
        <v>2993</v>
      </c>
      <c r="F48" s="161">
        <f t="shared" si="15"/>
        <v>0</v>
      </c>
      <c r="G48" s="161">
        <f t="shared" si="15"/>
        <v>0</v>
      </c>
      <c r="H48" s="161">
        <f t="shared" si="15"/>
        <v>0</v>
      </c>
      <c r="I48" s="161">
        <f t="shared" si="15"/>
        <v>0</v>
      </c>
      <c r="J48" s="161">
        <f t="shared" si="15"/>
        <v>0</v>
      </c>
      <c r="K48" s="161">
        <f t="shared" si="15"/>
        <v>0</v>
      </c>
      <c r="L48" s="161">
        <f t="shared" si="15"/>
        <v>0</v>
      </c>
      <c r="M48" s="161">
        <f t="shared" si="15"/>
        <v>12000</v>
      </c>
      <c r="N48" s="161">
        <f t="shared" si="15"/>
        <v>2993</v>
      </c>
    </row>
    <row r="49" spans="1:14" ht="15" customHeight="1" x14ac:dyDescent="0.25">
      <c r="A49" s="94" t="s">
        <v>704</v>
      </c>
      <c r="B49" s="95"/>
      <c r="C49" s="189">
        <f>C19+C33+C44+C48</f>
        <v>291341</v>
      </c>
      <c r="D49" s="189">
        <f t="shared" ref="D49:N49" si="16">D19+D33+D44+D48</f>
        <v>341584</v>
      </c>
      <c r="E49" s="189">
        <f t="shared" si="16"/>
        <v>342645</v>
      </c>
      <c r="F49" s="189">
        <f t="shared" si="16"/>
        <v>0</v>
      </c>
      <c r="G49" s="189">
        <f t="shared" si="16"/>
        <v>0</v>
      </c>
      <c r="H49" s="189">
        <f t="shared" si="16"/>
        <v>0</v>
      </c>
      <c r="I49" s="189">
        <f t="shared" si="16"/>
        <v>0</v>
      </c>
      <c r="J49" s="189">
        <f t="shared" si="16"/>
        <v>0</v>
      </c>
      <c r="K49" s="189">
        <f t="shared" si="16"/>
        <v>0</v>
      </c>
      <c r="L49" s="189">
        <f t="shared" si="16"/>
        <v>291341</v>
      </c>
      <c r="M49" s="189">
        <f t="shared" si="16"/>
        <v>341584</v>
      </c>
      <c r="N49" s="189">
        <f t="shared" si="16"/>
        <v>342645</v>
      </c>
    </row>
    <row r="50" spans="1:14" ht="15" customHeight="1" x14ac:dyDescent="0.25">
      <c r="A50" s="5" t="s">
        <v>408</v>
      </c>
      <c r="B50" s="6" t="s">
        <v>409</v>
      </c>
      <c r="C50" s="158"/>
      <c r="D50" s="158"/>
      <c r="E50" s="158"/>
      <c r="F50" s="158"/>
      <c r="G50" s="158"/>
      <c r="H50" s="158"/>
      <c r="I50" s="158"/>
      <c r="J50" s="158"/>
      <c r="K50" s="158"/>
      <c r="L50" s="158">
        <f t="shared" ref="L50:N54" si="17">C50+F50+I50</f>
        <v>0</v>
      </c>
      <c r="M50" s="158">
        <f t="shared" si="17"/>
        <v>0</v>
      </c>
      <c r="N50" s="158">
        <f t="shared" si="17"/>
        <v>0</v>
      </c>
    </row>
    <row r="51" spans="1:14" ht="15" customHeight="1" x14ac:dyDescent="0.25">
      <c r="A51" s="5" t="s">
        <v>410</v>
      </c>
      <c r="B51" s="6" t="s">
        <v>411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>
        <f t="shared" si="17"/>
        <v>0</v>
      </c>
      <c r="M51" s="158">
        <f t="shared" si="17"/>
        <v>0</v>
      </c>
      <c r="N51" s="158">
        <f t="shared" si="17"/>
        <v>0</v>
      </c>
    </row>
    <row r="52" spans="1:14" ht="15" customHeight="1" x14ac:dyDescent="0.25">
      <c r="A52" s="5" t="s">
        <v>601</v>
      </c>
      <c r="B52" s="6" t="s">
        <v>412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>
        <f t="shared" si="17"/>
        <v>0</v>
      </c>
      <c r="M52" s="158">
        <f t="shared" si="17"/>
        <v>0</v>
      </c>
      <c r="N52" s="158">
        <f t="shared" si="17"/>
        <v>0</v>
      </c>
    </row>
    <row r="53" spans="1:14" ht="15" customHeight="1" x14ac:dyDescent="0.25">
      <c r="A53" s="5" t="s">
        <v>602</v>
      </c>
      <c r="B53" s="6" t="s">
        <v>413</v>
      </c>
      <c r="C53" s="158"/>
      <c r="D53" s="158"/>
      <c r="E53" s="158"/>
      <c r="F53" s="158"/>
      <c r="G53" s="158"/>
      <c r="H53" s="158"/>
      <c r="I53" s="158"/>
      <c r="J53" s="158"/>
      <c r="K53" s="158"/>
      <c r="L53" s="158">
        <f t="shared" si="17"/>
        <v>0</v>
      </c>
      <c r="M53" s="158">
        <f t="shared" si="17"/>
        <v>0</v>
      </c>
      <c r="N53" s="158">
        <f t="shared" si="17"/>
        <v>0</v>
      </c>
    </row>
    <row r="54" spans="1:14" ht="15" customHeight="1" x14ac:dyDescent="0.25">
      <c r="A54" s="5" t="s">
        <v>603</v>
      </c>
      <c r="B54" s="6" t="s">
        <v>414</v>
      </c>
      <c r="C54" s="158">
        <v>58326</v>
      </c>
      <c r="D54" s="158">
        <v>58326</v>
      </c>
      <c r="E54" s="158">
        <v>43372</v>
      </c>
      <c r="F54" s="158"/>
      <c r="G54" s="158"/>
      <c r="H54" s="158"/>
      <c r="I54" s="158"/>
      <c r="J54" s="158"/>
      <c r="K54" s="158"/>
      <c r="L54" s="158">
        <f t="shared" si="17"/>
        <v>58326</v>
      </c>
      <c r="M54" s="158">
        <f t="shared" si="17"/>
        <v>58326</v>
      </c>
      <c r="N54" s="158">
        <f t="shared" si="17"/>
        <v>43372</v>
      </c>
    </row>
    <row r="55" spans="1:14" ht="15" customHeight="1" x14ac:dyDescent="0.25">
      <c r="A55" s="36" t="s">
        <v>638</v>
      </c>
      <c r="B55" s="42" t="s">
        <v>415</v>
      </c>
      <c r="C55" s="161">
        <f>SUM(C50:C54)</f>
        <v>58326</v>
      </c>
      <c r="D55" s="161">
        <f t="shared" ref="D55:N55" si="18">SUM(D50:D54)</f>
        <v>58326</v>
      </c>
      <c r="E55" s="161">
        <f t="shared" si="18"/>
        <v>43372</v>
      </c>
      <c r="F55" s="161">
        <f t="shared" si="18"/>
        <v>0</v>
      </c>
      <c r="G55" s="161">
        <f t="shared" si="18"/>
        <v>0</v>
      </c>
      <c r="H55" s="161">
        <f t="shared" si="18"/>
        <v>0</v>
      </c>
      <c r="I55" s="161">
        <f t="shared" si="18"/>
        <v>0</v>
      </c>
      <c r="J55" s="161">
        <f t="shared" si="18"/>
        <v>0</v>
      </c>
      <c r="K55" s="161">
        <f t="shared" si="18"/>
        <v>0</v>
      </c>
      <c r="L55" s="161">
        <f t="shared" si="18"/>
        <v>58326</v>
      </c>
      <c r="M55" s="161">
        <f t="shared" si="18"/>
        <v>58326</v>
      </c>
      <c r="N55" s="161">
        <f t="shared" si="18"/>
        <v>43372</v>
      </c>
    </row>
    <row r="56" spans="1:14" ht="15" customHeight="1" x14ac:dyDescent="0.25">
      <c r="A56" s="13" t="s">
        <v>620</v>
      </c>
      <c r="B56" s="6" t="s">
        <v>453</v>
      </c>
      <c r="C56" s="158"/>
      <c r="D56" s="158"/>
      <c r="E56" s="158"/>
      <c r="F56" s="158"/>
      <c r="G56" s="158"/>
      <c r="H56" s="158"/>
      <c r="I56" s="158"/>
      <c r="J56" s="158"/>
      <c r="K56" s="158"/>
      <c r="L56" s="158">
        <f t="shared" ref="L56:N60" si="19">C56+F56+I56</f>
        <v>0</v>
      </c>
      <c r="M56" s="158">
        <f t="shared" si="19"/>
        <v>0</v>
      </c>
      <c r="N56" s="158">
        <f t="shared" si="19"/>
        <v>0</v>
      </c>
    </row>
    <row r="57" spans="1:14" ht="15" customHeight="1" x14ac:dyDescent="0.25">
      <c r="A57" s="13" t="s">
        <v>621</v>
      </c>
      <c r="B57" s="6" t="s">
        <v>454</v>
      </c>
      <c r="C57" s="158">
        <v>43414</v>
      </c>
      <c r="D57" s="158">
        <v>120414</v>
      </c>
      <c r="E57" s="158">
        <v>120106</v>
      </c>
      <c r="F57" s="158"/>
      <c r="G57" s="158"/>
      <c r="H57" s="158"/>
      <c r="I57" s="158"/>
      <c r="J57" s="158"/>
      <c r="K57" s="158"/>
      <c r="L57" s="158">
        <f t="shared" si="19"/>
        <v>43414</v>
      </c>
      <c r="M57" s="158">
        <f t="shared" si="19"/>
        <v>120414</v>
      </c>
      <c r="N57" s="158">
        <f t="shared" si="19"/>
        <v>120106</v>
      </c>
    </row>
    <row r="58" spans="1:14" ht="15" customHeight="1" x14ac:dyDescent="0.25">
      <c r="A58" s="13" t="s">
        <v>455</v>
      </c>
      <c r="B58" s="6" t="s">
        <v>456</v>
      </c>
      <c r="C58" s="158"/>
      <c r="D58" s="158"/>
      <c r="E58" s="158"/>
      <c r="F58" s="158"/>
      <c r="G58" s="158"/>
      <c r="H58" s="158"/>
      <c r="I58" s="158"/>
      <c r="J58" s="158"/>
      <c r="K58" s="158"/>
      <c r="L58" s="158">
        <f t="shared" si="19"/>
        <v>0</v>
      </c>
      <c r="M58" s="158">
        <f t="shared" si="19"/>
        <v>0</v>
      </c>
      <c r="N58" s="158">
        <f t="shared" si="19"/>
        <v>0</v>
      </c>
    </row>
    <row r="59" spans="1:14" ht="15" customHeight="1" x14ac:dyDescent="0.25">
      <c r="A59" s="13" t="s">
        <v>622</v>
      </c>
      <c r="B59" s="6" t="s">
        <v>457</v>
      </c>
      <c r="C59" s="158"/>
      <c r="D59" s="158"/>
      <c r="E59" s="158"/>
      <c r="F59" s="158"/>
      <c r="G59" s="158"/>
      <c r="H59" s="158"/>
      <c r="I59" s="158"/>
      <c r="J59" s="158"/>
      <c r="K59" s="158"/>
      <c r="L59" s="158">
        <f t="shared" si="19"/>
        <v>0</v>
      </c>
      <c r="M59" s="158">
        <f t="shared" si="19"/>
        <v>0</v>
      </c>
      <c r="N59" s="158">
        <f t="shared" si="19"/>
        <v>0</v>
      </c>
    </row>
    <row r="60" spans="1:14" ht="15" customHeight="1" x14ac:dyDescent="0.25">
      <c r="A60" s="13" t="s">
        <v>458</v>
      </c>
      <c r="B60" s="6" t="s">
        <v>459</v>
      </c>
      <c r="C60" s="158"/>
      <c r="D60" s="158"/>
      <c r="E60" s="158"/>
      <c r="F60" s="158"/>
      <c r="G60" s="158"/>
      <c r="H60" s="158"/>
      <c r="I60" s="158"/>
      <c r="J60" s="158"/>
      <c r="K60" s="158"/>
      <c r="L60" s="158">
        <f t="shared" si="19"/>
        <v>0</v>
      </c>
      <c r="M60" s="158">
        <f t="shared" si="19"/>
        <v>0</v>
      </c>
      <c r="N60" s="158">
        <f t="shared" si="19"/>
        <v>0</v>
      </c>
    </row>
    <row r="61" spans="1:14" ht="15" customHeight="1" x14ac:dyDescent="0.25">
      <c r="A61" s="36" t="s">
        <v>643</v>
      </c>
      <c r="B61" s="42" t="s">
        <v>460</v>
      </c>
      <c r="C61" s="161">
        <f>SUM(C56:C60)</f>
        <v>43414</v>
      </c>
      <c r="D61" s="161">
        <f t="shared" ref="D61:N61" si="20">SUM(D56:D60)</f>
        <v>120414</v>
      </c>
      <c r="E61" s="161">
        <f t="shared" si="20"/>
        <v>120106</v>
      </c>
      <c r="F61" s="161">
        <f t="shared" si="20"/>
        <v>0</v>
      </c>
      <c r="G61" s="161">
        <f t="shared" si="20"/>
        <v>0</v>
      </c>
      <c r="H61" s="161">
        <f t="shared" si="20"/>
        <v>0</v>
      </c>
      <c r="I61" s="161">
        <f t="shared" si="20"/>
        <v>0</v>
      </c>
      <c r="J61" s="161">
        <f t="shared" si="20"/>
        <v>0</v>
      </c>
      <c r="K61" s="161">
        <f t="shared" si="20"/>
        <v>0</v>
      </c>
      <c r="L61" s="161">
        <f t="shared" si="20"/>
        <v>43414</v>
      </c>
      <c r="M61" s="161">
        <f t="shared" si="20"/>
        <v>120414</v>
      </c>
      <c r="N61" s="161">
        <f t="shared" si="20"/>
        <v>120106</v>
      </c>
    </row>
    <row r="62" spans="1:14" ht="15" customHeight="1" x14ac:dyDescent="0.25">
      <c r="A62" s="13" t="s">
        <v>466</v>
      </c>
      <c r="B62" s="6" t="s">
        <v>467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>
        <f t="shared" ref="L62:N64" si="21">C62+F62+I62</f>
        <v>0</v>
      </c>
      <c r="M62" s="158">
        <f t="shared" si="21"/>
        <v>0</v>
      </c>
      <c r="N62" s="158">
        <f t="shared" si="21"/>
        <v>0</v>
      </c>
    </row>
    <row r="63" spans="1:14" ht="15" customHeight="1" x14ac:dyDescent="0.25">
      <c r="A63" s="5" t="s">
        <v>625</v>
      </c>
      <c r="B63" s="6" t="s">
        <v>468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>
        <f t="shared" si="21"/>
        <v>0</v>
      </c>
      <c r="M63" s="158">
        <f t="shared" si="21"/>
        <v>0</v>
      </c>
      <c r="N63" s="158">
        <f t="shared" si="21"/>
        <v>0</v>
      </c>
    </row>
    <row r="64" spans="1:14" ht="15" customHeight="1" x14ac:dyDescent="0.25">
      <c r="A64" s="13" t="s">
        <v>626</v>
      </c>
      <c r="B64" s="6" t="s">
        <v>1000</v>
      </c>
      <c r="C64" s="158">
        <v>0</v>
      </c>
      <c r="D64" s="158">
        <v>0</v>
      </c>
      <c r="E64" s="158">
        <v>354</v>
      </c>
      <c r="F64" s="158"/>
      <c r="G64" s="158"/>
      <c r="H64" s="158"/>
      <c r="I64" s="158"/>
      <c r="J64" s="158"/>
      <c r="K64" s="158"/>
      <c r="L64" s="158">
        <f t="shared" si="21"/>
        <v>0</v>
      </c>
      <c r="M64" s="158">
        <f t="shared" si="21"/>
        <v>0</v>
      </c>
      <c r="N64" s="158">
        <f t="shared" si="21"/>
        <v>354</v>
      </c>
    </row>
    <row r="65" spans="1:14" ht="15" customHeight="1" x14ac:dyDescent="0.25">
      <c r="A65" s="36" t="s">
        <v>646</v>
      </c>
      <c r="B65" s="42" t="s">
        <v>470</v>
      </c>
      <c r="C65" s="158">
        <f>SUM(C62:C64)</f>
        <v>0</v>
      </c>
      <c r="D65" s="158">
        <f>SUM(D62:D64)</f>
        <v>0</v>
      </c>
      <c r="E65" s="158">
        <f>SUM(E62:E64)</f>
        <v>354</v>
      </c>
      <c r="F65" s="158">
        <f t="shared" ref="F65:K65" si="22">SUM(F62:F63)</f>
        <v>0</v>
      </c>
      <c r="G65" s="158">
        <f t="shared" si="22"/>
        <v>0</v>
      </c>
      <c r="H65" s="158">
        <f t="shared" si="22"/>
        <v>0</v>
      </c>
      <c r="I65" s="158">
        <f t="shared" si="22"/>
        <v>0</v>
      </c>
      <c r="J65" s="158">
        <f t="shared" si="22"/>
        <v>0</v>
      </c>
      <c r="K65" s="158">
        <f t="shared" si="22"/>
        <v>0</v>
      </c>
      <c r="L65" s="158">
        <f>SUM(L62:L64)</f>
        <v>0</v>
      </c>
      <c r="M65" s="158">
        <f>SUM(M62:M64)</f>
        <v>0</v>
      </c>
      <c r="N65" s="158">
        <f>SUM(N62:N64)</f>
        <v>354</v>
      </c>
    </row>
    <row r="66" spans="1:14" ht="15" customHeight="1" x14ac:dyDescent="0.25">
      <c r="A66" s="94" t="s">
        <v>703</v>
      </c>
      <c r="B66" s="95"/>
      <c r="C66" s="189">
        <f>C55+C61+C65</f>
        <v>101740</v>
      </c>
      <c r="D66" s="189">
        <f t="shared" ref="D66:N66" si="23">D55+D61+D65</f>
        <v>178740</v>
      </c>
      <c r="E66" s="189">
        <f t="shared" si="23"/>
        <v>163832</v>
      </c>
      <c r="F66" s="189">
        <f t="shared" si="23"/>
        <v>0</v>
      </c>
      <c r="G66" s="189">
        <f t="shared" si="23"/>
        <v>0</v>
      </c>
      <c r="H66" s="189">
        <f t="shared" si="23"/>
        <v>0</v>
      </c>
      <c r="I66" s="189">
        <f t="shared" si="23"/>
        <v>0</v>
      </c>
      <c r="J66" s="189">
        <f t="shared" si="23"/>
        <v>0</v>
      </c>
      <c r="K66" s="189">
        <f t="shared" si="23"/>
        <v>0</v>
      </c>
      <c r="L66" s="189">
        <f t="shared" si="23"/>
        <v>101740</v>
      </c>
      <c r="M66" s="189">
        <f t="shared" si="23"/>
        <v>178740</v>
      </c>
      <c r="N66" s="189">
        <f t="shared" si="23"/>
        <v>163832</v>
      </c>
    </row>
    <row r="67" spans="1:14" ht="15.75" x14ac:dyDescent="0.25">
      <c r="A67" s="85" t="s">
        <v>645</v>
      </c>
      <c r="B67" s="80" t="s">
        <v>471</v>
      </c>
      <c r="C67" s="190">
        <f>C65+C61+C55+C48+C44+C33+C19</f>
        <v>393081</v>
      </c>
      <c r="D67" s="190">
        <f t="shared" ref="D67:N67" si="24">D65+D61+D55+D48+D44+D33+D19</f>
        <v>520324</v>
      </c>
      <c r="E67" s="190">
        <f t="shared" si="24"/>
        <v>506477</v>
      </c>
      <c r="F67" s="190">
        <f t="shared" si="24"/>
        <v>0</v>
      </c>
      <c r="G67" s="190">
        <f t="shared" si="24"/>
        <v>0</v>
      </c>
      <c r="H67" s="190">
        <f t="shared" si="24"/>
        <v>0</v>
      </c>
      <c r="I67" s="190">
        <f t="shared" si="24"/>
        <v>0</v>
      </c>
      <c r="J67" s="190">
        <f t="shared" si="24"/>
        <v>0</v>
      </c>
      <c r="K67" s="190">
        <f t="shared" si="24"/>
        <v>0</v>
      </c>
      <c r="L67" s="190">
        <f t="shared" si="24"/>
        <v>393081</v>
      </c>
      <c r="M67" s="190">
        <f t="shared" si="24"/>
        <v>520324</v>
      </c>
      <c r="N67" s="190">
        <f t="shared" si="24"/>
        <v>506477</v>
      </c>
    </row>
    <row r="68" spans="1:14" ht="15.75" x14ac:dyDescent="0.25">
      <c r="A68" s="86" t="s">
        <v>756</v>
      </c>
      <c r="B68" s="87"/>
      <c r="C68" s="191">
        <f>C49-'2.kiadások önk'!C75</f>
        <v>20494</v>
      </c>
      <c r="D68" s="191">
        <f>D49-'2.kiadások önk'!D75</f>
        <v>-74257</v>
      </c>
      <c r="E68" s="191">
        <f>E49-'2.kiadások önk'!E75</f>
        <v>-23653</v>
      </c>
      <c r="F68" s="191">
        <f>F49-'2.kiadások önk'!F75</f>
        <v>0</v>
      </c>
      <c r="G68" s="191">
        <f>G49-'2.kiadások önk'!G75</f>
        <v>0</v>
      </c>
      <c r="H68" s="191">
        <f>H49-'2.kiadások önk'!H75</f>
        <v>0</v>
      </c>
      <c r="I68" s="191">
        <f>I49-'2.kiadások önk'!I75</f>
        <v>0</v>
      </c>
      <c r="J68" s="191">
        <f>J49-'2.kiadások önk'!J75</f>
        <v>0</v>
      </c>
      <c r="K68" s="191">
        <f>K49-'2.kiadások önk'!K75</f>
        <v>0</v>
      </c>
      <c r="L68" s="191">
        <f>L49-'2.kiadások önk'!L75</f>
        <v>20494</v>
      </c>
      <c r="M68" s="191">
        <f>M49-'2.kiadások önk'!M75</f>
        <v>-74257</v>
      </c>
      <c r="N68" s="191">
        <f>N49-'2.kiadások önk'!N75</f>
        <v>-23653</v>
      </c>
    </row>
    <row r="69" spans="1:14" ht="15.75" x14ac:dyDescent="0.25">
      <c r="A69" s="86" t="s">
        <v>757</v>
      </c>
      <c r="B69" s="87"/>
      <c r="C69" s="191">
        <f>C66-'2.kiadások önk'!C98</f>
        <v>-234241</v>
      </c>
      <c r="D69" s="191">
        <f>D66-'2.kiadások önk'!D98</f>
        <v>-242045</v>
      </c>
      <c r="E69" s="191">
        <f>E66-'2.kiadások önk'!E98</f>
        <v>-11374</v>
      </c>
      <c r="F69" s="191">
        <f>F66-'2.kiadások önk'!F98</f>
        <v>0</v>
      </c>
      <c r="G69" s="191">
        <f>G66-'2.kiadások önk'!G98</f>
        <v>0</v>
      </c>
      <c r="H69" s="191">
        <f>H66-'2.kiadások önk'!H98</f>
        <v>0</v>
      </c>
      <c r="I69" s="191">
        <f>I66-'2.kiadások önk'!I98</f>
        <v>0</v>
      </c>
      <c r="J69" s="191">
        <f>J66-'2.kiadások önk'!J98</f>
        <v>0</v>
      </c>
      <c r="K69" s="191">
        <f>K66-'2.kiadások önk'!K98</f>
        <v>0</v>
      </c>
      <c r="L69" s="191">
        <f>L66-'2.kiadások önk'!L98</f>
        <v>-234241</v>
      </c>
      <c r="M69" s="191">
        <f>M66-'2.kiadások önk'!M98</f>
        <v>-242045</v>
      </c>
      <c r="N69" s="191">
        <f>N66-'2.kiadások önk'!N98</f>
        <v>-11374</v>
      </c>
    </row>
    <row r="70" spans="1:14" x14ac:dyDescent="0.25">
      <c r="A70" s="34" t="s">
        <v>627</v>
      </c>
      <c r="B70" s="5" t="s">
        <v>472</v>
      </c>
      <c r="C70" s="158"/>
      <c r="D70" s="158"/>
      <c r="E70" s="158"/>
      <c r="F70" s="158"/>
      <c r="G70" s="158"/>
      <c r="H70" s="158"/>
      <c r="I70" s="158"/>
      <c r="J70" s="158"/>
      <c r="K70" s="158"/>
      <c r="L70" s="158">
        <f t="shared" ref="L70:L82" si="25">C70+F70+I70</f>
        <v>0</v>
      </c>
      <c r="M70" s="158">
        <f t="shared" ref="M70:M82" si="26">D70+G70+J70</f>
        <v>0</v>
      </c>
      <c r="N70" s="158">
        <f t="shared" ref="N70:N82" si="27">E70+H70+K70</f>
        <v>0</v>
      </c>
    </row>
    <row r="71" spans="1:14" x14ac:dyDescent="0.25">
      <c r="A71" s="13" t="s">
        <v>473</v>
      </c>
      <c r="B71" s="5" t="s">
        <v>474</v>
      </c>
      <c r="C71" s="158"/>
      <c r="D71" s="158"/>
      <c r="E71" s="158"/>
      <c r="F71" s="158"/>
      <c r="G71" s="158"/>
      <c r="H71" s="158"/>
      <c r="I71" s="158"/>
      <c r="J71" s="158"/>
      <c r="K71" s="158"/>
      <c r="L71" s="158">
        <f t="shared" si="25"/>
        <v>0</v>
      </c>
      <c r="M71" s="158">
        <f t="shared" si="26"/>
        <v>0</v>
      </c>
      <c r="N71" s="158">
        <f t="shared" si="27"/>
        <v>0</v>
      </c>
    </row>
    <row r="72" spans="1:14" x14ac:dyDescent="0.25">
      <c r="A72" s="34" t="s">
        <v>628</v>
      </c>
      <c r="B72" s="5" t="s">
        <v>475</v>
      </c>
      <c r="C72" s="158"/>
      <c r="D72" s="158"/>
      <c r="E72" s="158"/>
      <c r="F72" s="158"/>
      <c r="G72" s="158"/>
      <c r="H72" s="158"/>
      <c r="I72" s="158"/>
      <c r="J72" s="158"/>
      <c r="K72" s="158"/>
      <c r="L72" s="158">
        <f t="shared" si="25"/>
        <v>0</v>
      </c>
      <c r="M72" s="158">
        <f t="shared" si="26"/>
        <v>0</v>
      </c>
      <c r="N72" s="158">
        <f t="shared" si="27"/>
        <v>0</v>
      </c>
    </row>
    <row r="73" spans="1:14" x14ac:dyDescent="0.25">
      <c r="A73" s="15" t="s">
        <v>647</v>
      </c>
      <c r="B73" s="7" t="s">
        <v>476</v>
      </c>
      <c r="C73" s="158">
        <f>SUM(C70:C72)</f>
        <v>0</v>
      </c>
      <c r="D73" s="158">
        <f>SUM(D70:D72)</f>
        <v>0</v>
      </c>
      <c r="E73" s="158">
        <f>SUM(E70:E72)</f>
        <v>0</v>
      </c>
      <c r="F73" s="158"/>
      <c r="G73" s="158"/>
      <c r="H73" s="158"/>
      <c r="I73" s="158"/>
      <c r="J73" s="158"/>
      <c r="K73" s="158"/>
      <c r="L73" s="158">
        <f t="shared" si="25"/>
        <v>0</v>
      </c>
      <c r="M73" s="158">
        <f t="shared" si="26"/>
        <v>0</v>
      </c>
      <c r="N73" s="158">
        <f t="shared" si="27"/>
        <v>0</v>
      </c>
    </row>
    <row r="74" spans="1:14" x14ac:dyDescent="0.25">
      <c r="A74" s="13" t="s">
        <v>629</v>
      </c>
      <c r="B74" s="5" t="s">
        <v>477</v>
      </c>
      <c r="C74" s="158">
        <v>203100</v>
      </c>
      <c r="D74" s="158">
        <v>343100</v>
      </c>
      <c r="E74" s="158">
        <v>100223</v>
      </c>
      <c r="F74" s="158"/>
      <c r="G74" s="158"/>
      <c r="H74" s="158"/>
      <c r="I74" s="158"/>
      <c r="J74" s="158"/>
      <c r="K74" s="158"/>
      <c r="L74" s="158">
        <f t="shared" si="25"/>
        <v>203100</v>
      </c>
      <c r="M74" s="158">
        <f t="shared" si="26"/>
        <v>343100</v>
      </c>
      <c r="N74" s="158">
        <f t="shared" si="27"/>
        <v>100223</v>
      </c>
    </row>
    <row r="75" spans="1:14" x14ac:dyDescent="0.25">
      <c r="A75" s="34" t="s">
        <v>478</v>
      </c>
      <c r="B75" s="5" t="s">
        <v>479</v>
      </c>
      <c r="C75" s="158"/>
      <c r="D75" s="158"/>
      <c r="E75" s="158"/>
      <c r="F75" s="158"/>
      <c r="G75" s="158"/>
      <c r="H75" s="158"/>
      <c r="I75" s="158"/>
      <c r="J75" s="158"/>
      <c r="K75" s="158"/>
      <c r="L75" s="158">
        <f t="shared" si="25"/>
        <v>0</v>
      </c>
      <c r="M75" s="158">
        <f t="shared" si="26"/>
        <v>0</v>
      </c>
      <c r="N75" s="158">
        <f t="shared" si="27"/>
        <v>0</v>
      </c>
    </row>
    <row r="76" spans="1:14" x14ac:dyDescent="0.25">
      <c r="A76" s="13" t="s">
        <v>630</v>
      </c>
      <c r="B76" s="5" t="s">
        <v>480</v>
      </c>
      <c r="C76" s="158"/>
      <c r="D76" s="158"/>
      <c r="E76" s="158"/>
      <c r="F76" s="158"/>
      <c r="G76" s="158"/>
      <c r="H76" s="158"/>
      <c r="I76" s="158"/>
      <c r="J76" s="158"/>
      <c r="K76" s="158"/>
      <c r="L76" s="158">
        <f t="shared" si="25"/>
        <v>0</v>
      </c>
      <c r="M76" s="158">
        <f t="shared" si="26"/>
        <v>0</v>
      </c>
      <c r="N76" s="158">
        <f t="shared" si="27"/>
        <v>0</v>
      </c>
    </row>
    <row r="77" spans="1:14" x14ac:dyDescent="0.25">
      <c r="A77" s="34" t="s">
        <v>481</v>
      </c>
      <c r="B77" s="5" t="s">
        <v>482</v>
      </c>
      <c r="C77" s="158"/>
      <c r="D77" s="158"/>
      <c r="E77" s="158"/>
      <c r="F77" s="158"/>
      <c r="G77" s="158"/>
      <c r="H77" s="158"/>
      <c r="I77" s="158"/>
      <c r="J77" s="158"/>
      <c r="K77" s="158"/>
      <c r="L77" s="158">
        <f t="shared" si="25"/>
        <v>0</v>
      </c>
      <c r="M77" s="158">
        <f t="shared" si="26"/>
        <v>0</v>
      </c>
      <c r="N77" s="158">
        <f t="shared" si="27"/>
        <v>0</v>
      </c>
    </row>
    <row r="78" spans="1:14" x14ac:dyDescent="0.25">
      <c r="A78" s="14" t="s">
        <v>648</v>
      </c>
      <c r="B78" s="7" t="s">
        <v>483</v>
      </c>
      <c r="C78" s="158">
        <f>SUM(C74:C77)</f>
        <v>203100</v>
      </c>
      <c r="D78" s="158">
        <f>SUM(D74:D77)</f>
        <v>343100</v>
      </c>
      <c r="E78" s="158">
        <f>SUM(E74:E77)</f>
        <v>100223</v>
      </c>
      <c r="F78" s="158"/>
      <c r="G78" s="158"/>
      <c r="H78" s="158"/>
      <c r="I78" s="158"/>
      <c r="J78" s="158"/>
      <c r="K78" s="158"/>
      <c r="L78" s="158">
        <f t="shared" si="25"/>
        <v>203100</v>
      </c>
      <c r="M78" s="158">
        <f t="shared" si="26"/>
        <v>343100</v>
      </c>
      <c r="N78" s="158">
        <f t="shared" si="27"/>
        <v>100223</v>
      </c>
    </row>
    <row r="79" spans="1:14" x14ac:dyDescent="0.25">
      <c r="A79" s="5" t="s">
        <v>754</v>
      </c>
      <c r="B79" s="5" t="s">
        <v>484</v>
      </c>
      <c r="C79" s="158">
        <v>61277</v>
      </c>
      <c r="D79" s="158">
        <v>61277</v>
      </c>
      <c r="E79" s="158">
        <v>61277</v>
      </c>
      <c r="F79" s="158"/>
      <c r="G79" s="158"/>
      <c r="H79" s="158"/>
      <c r="I79" s="158"/>
      <c r="J79" s="158"/>
      <c r="K79" s="158"/>
      <c r="L79" s="158">
        <f t="shared" si="25"/>
        <v>61277</v>
      </c>
      <c r="M79" s="158">
        <f t="shared" si="26"/>
        <v>61277</v>
      </c>
      <c r="N79" s="158">
        <f t="shared" si="27"/>
        <v>61277</v>
      </c>
    </row>
    <row r="80" spans="1:14" x14ac:dyDescent="0.25">
      <c r="A80" s="5" t="s">
        <v>755</v>
      </c>
      <c r="B80" s="5" t="s">
        <v>484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>
        <f t="shared" si="25"/>
        <v>0</v>
      </c>
      <c r="M80" s="158">
        <f t="shared" si="26"/>
        <v>0</v>
      </c>
      <c r="N80" s="158">
        <f t="shared" si="27"/>
        <v>0</v>
      </c>
    </row>
    <row r="81" spans="1:14" x14ac:dyDescent="0.25">
      <c r="A81" s="5" t="s">
        <v>752</v>
      </c>
      <c r="B81" s="5" t="s">
        <v>485</v>
      </c>
      <c r="C81" s="158"/>
      <c r="D81" s="158"/>
      <c r="E81" s="158"/>
      <c r="F81" s="158"/>
      <c r="G81" s="158"/>
      <c r="H81" s="158"/>
      <c r="I81" s="158"/>
      <c r="J81" s="158"/>
      <c r="K81" s="158"/>
      <c r="L81" s="158">
        <f t="shared" si="25"/>
        <v>0</v>
      </c>
      <c r="M81" s="158">
        <f t="shared" si="26"/>
        <v>0</v>
      </c>
      <c r="N81" s="158">
        <f t="shared" si="27"/>
        <v>0</v>
      </c>
    </row>
    <row r="82" spans="1:14" x14ac:dyDescent="0.25">
      <c r="A82" s="5" t="s">
        <v>753</v>
      </c>
      <c r="B82" s="5" t="s">
        <v>485</v>
      </c>
      <c r="C82" s="158"/>
      <c r="D82" s="158"/>
      <c r="E82" s="158"/>
      <c r="F82" s="158"/>
      <c r="G82" s="158"/>
      <c r="H82" s="158"/>
      <c r="I82" s="158"/>
      <c r="J82" s="158"/>
      <c r="K82" s="158"/>
      <c r="L82" s="158">
        <f t="shared" si="25"/>
        <v>0</v>
      </c>
      <c r="M82" s="158">
        <f t="shared" si="26"/>
        <v>0</v>
      </c>
      <c r="N82" s="158">
        <f t="shared" si="27"/>
        <v>0</v>
      </c>
    </row>
    <row r="83" spans="1:14" x14ac:dyDescent="0.25">
      <c r="A83" s="7" t="s">
        <v>649</v>
      </c>
      <c r="B83" s="7" t="s">
        <v>486</v>
      </c>
      <c r="C83" s="161">
        <f>SUM(C79:C82)</f>
        <v>61277</v>
      </c>
      <c r="D83" s="161">
        <f t="shared" ref="D83:N83" si="28">SUM(D79:D82)</f>
        <v>61277</v>
      </c>
      <c r="E83" s="161">
        <f t="shared" si="28"/>
        <v>61277</v>
      </c>
      <c r="F83" s="161">
        <f t="shared" si="28"/>
        <v>0</v>
      </c>
      <c r="G83" s="161">
        <f t="shared" si="28"/>
        <v>0</v>
      </c>
      <c r="H83" s="161">
        <f t="shared" si="28"/>
        <v>0</v>
      </c>
      <c r="I83" s="161">
        <f t="shared" si="28"/>
        <v>0</v>
      </c>
      <c r="J83" s="161">
        <f t="shared" si="28"/>
        <v>0</v>
      </c>
      <c r="K83" s="161">
        <f t="shared" si="28"/>
        <v>0</v>
      </c>
      <c r="L83" s="161">
        <f t="shared" si="28"/>
        <v>61277</v>
      </c>
      <c r="M83" s="161">
        <f t="shared" si="28"/>
        <v>61277</v>
      </c>
      <c r="N83" s="161">
        <f t="shared" si="28"/>
        <v>61277</v>
      </c>
    </row>
    <row r="84" spans="1:14" x14ac:dyDescent="0.25">
      <c r="A84" s="34" t="s">
        <v>487</v>
      </c>
      <c r="B84" s="5" t="s">
        <v>488</v>
      </c>
      <c r="C84" s="158">
        <v>0</v>
      </c>
      <c r="D84" s="158">
        <v>47698</v>
      </c>
      <c r="E84" s="158">
        <v>47698</v>
      </c>
      <c r="F84" s="158"/>
      <c r="G84" s="158"/>
      <c r="H84" s="158"/>
      <c r="I84" s="158"/>
      <c r="J84" s="158"/>
      <c r="K84" s="158"/>
      <c r="L84" s="158">
        <f t="shared" ref="L84:N88" si="29">C84+F84+I84</f>
        <v>0</v>
      </c>
      <c r="M84" s="158">
        <f t="shared" si="29"/>
        <v>47698</v>
      </c>
      <c r="N84" s="158">
        <f t="shared" si="29"/>
        <v>47698</v>
      </c>
    </row>
    <row r="85" spans="1:14" x14ac:dyDescent="0.25">
      <c r="A85" s="34" t="s">
        <v>489</v>
      </c>
      <c r="B85" s="5" t="s">
        <v>490</v>
      </c>
      <c r="C85" s="158"/>
      <c r="D85" s="158"/>
      <c r="E85" s="158"/>
      <c r="F85" s="158"/>
      <c r="G85" s="158"/>
      <c r="H85" s="158"/>
      <c r="I85" s="158"/>
      <c r="J85" s="158"/>
      <c r="K85" s="158"/>
      <c r="L85" s="158">
        <f t="shared" si="29"/>
        <v>0</v>
      </c>
      <c r="M85" s="158">
        <f t="shared" si="29"/>
        <v>0</v>
      </c>
      <c r="N85" s="158">
        <f t="shared" si="29"/>
        <v>0</v>
      </c>
    </row>
    <row r="86" spans="1:14" x14ac:dyDescent="0.25">
      <c r="A86" s="34" t="s">
        <v>491</v>
      </c>
      <c r="B86" s="5" t="s">
        <v>492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>
        <f t="shared" si="29"/>
        <v>0</v>
      </c>
      <c r="M86" s="158">
        <f t="shared" si="29"/>
        <v>0</v>
      </c>
      <c r="N86" s="158">
        <f t="shared" si="29"/>
        <v>0</v>
      </c>
    </row>
    <row r="87" spans="1:14" x14ac:dyDescent="0.25">
      <c r="A87" s="34" t="s">
        <v>493</v>
      </c>
      <c r="B87" s="5" t="s">
        <v>494</v>
      </c>
      <c r="C87" s="158"/>
      <c r="D87" s="158"/>
      <c r="E87" s="158"/>
      <c r="F87" s="158"/>
      <c r="G87" s="158"/>
      <c r="H87" s="158"/>
      <c r="I87" s="158"/>
      <c r="J87" s="158"/>
      <c r="K87" s="158"/>
      <c r="L87" s="158">
        <f t="shared" si="29"/>
        <v>0</v>
      </c>
      <c r="M87" s="158">
        <f t="shared" si="29"/>
        <v>0</v>
      </c>
      <c r="N87" s="158">
        <f t="shared" si="29"/>
        <v>0</v>
      </c>
    </row>
    <row r="88" spans="1:14" x14ac:dyDescent="0.25">
      <c r="A88" s="13" t="s">
        <v>631</v>
      </c>
      <c r="B88" s="5" t="s">
        <v>495</v>
      </c>
      <c r="C88" s="158"/>
      <c r="D88" s="158"/>
      <c r="E88" s="158"/>
      <c r="F88" s="158"/>
      <c r="G88" s="158"/>
      <c r="H88" s="158"/>
      <c r="I88" s="158"/>
      <c r="J88" s="158"/>
      <c r="K88" s="158"/>
      <c r="L88" s="158">
        <f t="shared" si="29"/>
        <v>0</v>
      </c>
      <c r="M88" s="158">
        <f t="shared" si="29"/>
        <v>0</v>
      </c>
      <c r="N88" s="158">
        <f t="shared" si="29"/>
        <v>0</v>
      </c>
    </row>
    <row r="89" spans="1:14" x14ac:dyDescent="0.25">
      <c r="A89" s="15" t="s">
        <v>650</v>
      </c>
      <c r="B89" s="7" t="s">
        <v>496</v>
      </c>
      <c r="C89" s="161">
        <f>SUM(C83:C88)+C78</f>
        <v>264377</v>
      </c>
      <c r="D89" s="161">
        <f>SUM(D83:D88)+D78</f>
        <v>452075</v>
      </c>
      <c r="E89" s="161">
        <f>SUM(E83:E88)+E78</f>
        <v>209198</v>
      </c>
      <c r="F89" s="161">
        <f t="shared" ref="F89:N89" si="30">SUM(F83:F88)+F78</f>
        <v>0</v>
      </c>
      <c r="G89" s="161">
        <f t="shared" si="30"/>
        <v>0</v>
      </c>
      <c r="H89" s="161">
        <f t="shared" si="30"/>
        <v>0</v>
      </c>
      <c r="I89" s="161">
        <f t="shared" si="30"/>
        <v>0</v>
      </c>
      <c r="J89" s="161">
        <f t="shared" si="30"/>
        <v>0</v>
      </c>
      <c r="K89" s="161">
        <f t="shared" si="30"/>
        <v>0</v>
      </c>
      <c r="L89" s="161">
        <f t="shared" si="30"/>
        <v>264377</v>
      </c>
      <c r="M89" s="161">
        <f t="shared" si="30"/>
        <v>452075</v>
      </c>
      <c r="N89" s="161">
        <f t="shared" si="30"/>
        <v>209198</v>
      </c>
    </row>
    <row r="90" spans="1:14" x14ac:dyDescent="0.25">
      <c r="A90" s="13" t="s">
        <v>497</v>
      </c>
      <c r="B90" s="5" t="s">
        <v>498</v>
      </c>
      <c r="C90" s="158"/>
      <c r="D90" s="158"/>
      <c r="E90" s="158"/>
      <c r="F90" s="158"/>
      <c r="G90" s="158"/>
      <c r="H90" s="158"/>
      <c r="I90" s="158"/>
      <c r="J90" s="158"/>
      <c r="K90" s="158"/>
      <c r="L90" s="158">
        <f t="shared" ref="L90:L95" si="31">C90+F90+I90</f>
        <v>0</v>
      </c>
      <c r="M90" s="158">
        <f t="shared" ref="M90:M95" si="32">D90+G90+J90</f>
        <v>0</v>
      </c>
      <c r="N90" s="158">
        <f t="shared" ref="N90:N95" si="33">E90+H90+K90</f>
        <v>0</v>
      </c>
    </row>
    <row r="91" spans="1:14" x14ac:dyDescent="0.25">
      <c r="A91" s="13" t="s">
        <v>499</v>
      </c>
      <c r="B91" s="5" t="s">
        <v>500</v>
      </c>
      <c r="C91" s="158"/>
      <c r="D91" s="158"/>
      <c r="E91" s="158"/>
      <c r="F91" s="158"/>
      <c r="G91" s="158"/>
      <c r="H91" s="158"/>
      <c r="I91" s="158"/>
      <c r="J91" s="158"/>
      <c r="K91" s="158"/>
      <c r="L91" s="158">
        <f t="shared" si="31"/>
        <v>0</v>
      </c>
      <c r="M91" s="158">
        <f t="shared" si="32"/>
        <v>0</v>
      </c>
      <c r="N91" s="158">
        <f t="shared" si="33"/>
        <v>0</v>
      </c>
    </row>
    <row r="92" spans="1:14" x14ac:dyDescent="0.25">
      <c r="A92" s="34" t="s">
        <v>501</v>
      </c>
      <c r="B92" s="5" t="s">
        <v>502</v>
      </c>
      <c r="C92" s="158"/>
      <c r="D92" s="158"/>
      <c r="E92" s="158"/>
      <c r="F92" s="158"/>
      <c r="G92" s="158"/>
      <c r="H92" s="158"/>
      <c r="I92" s="158"/>
      <c r="J92" s="158"/>
      <c r="K92" s="158"/>
      <c r="L92" s="158">
        <f t="shared" si="31"/>
        <v>0</v>
      </c>
      <c r="M92" s="158">
        <f t="shared" si="32"/>
        <v>0</v>
      </c>
      <c r="N92" s="158">
        <f t="shared" si="33"/>
        <v>0</v>
      </c>
    </row>
    <row r="93" spans="1:14" x14ac:dyDescent="0.25">
      <c r="A93" s="34" t="s">
        <v>632</v>
      </c>
      <c r="B93" s="5" t="s">
        <v>503</v>
      </c>
      <c r="C93" s="158"/>
      <c r="D93" s="158"/>
      <c r="E93" s="158"/>
      <c r="F93" s="158"/>
      <c r="G93" s="158"/>
      <c r="H93" s="158"/>
      <c r="I93" s="158"/>
      <c r="J93" s="158"/>
      <c r="K93" s="158"/>
      <c r="L93" s="158">
        <f t="shared" si="31"/>
        <v>0</v>
      </c>
      <c r="M93" s="158">
        <f t="shared" si="32"/>
        <v>0</v>
      </c>
      <c r="N93" s="158">
        <f t="shared" si="33"/>
        <v>0</v>
      </c>
    </row>
    <row r="94" spans="1:14" x14ac:dyDescent="0.25">
      <c r="A94" s="14" t="s">
        <v>651</v>
      </c>
      <c r="B94" s="7" t="s">
        <v>504</v>
      </c>
      <c r="C94" s="158"/>
      <c r="D94" s="158"/>
      <c r="E94" s="158"/>
      <c r="F94" s="158"/>
      <c r="G94" s="158"/>
      <c r="H94" s="158"/>
      <c r="I94" s="158"/>
      <c r="J94" s="158"/>
      <c r="K94" s="158"/>
      <c r="L94" s="158">
        <f t="shared" si="31"/>
        <v>0</v>
      </c>
      <c r="M94" s="158">
        <f t="shared" si="32"/>
        <v>0</v>
      </c>
      <c r="N94" s="158">
        <f t="shared" si="33"/>
        <v>0</v>
      </c>
    </row>
    <row r="95" spans="1:14" x14ac:dyDescent="0.25">
      <c r="A95" s="15" t="s">
        <v>505</v>
      </c>
      <c r="B95" s="7" t="s">
        <v>506</v>
      </c>
      <c r="C95" s="158"/>
      <c r="D95" s="158"/>
      <c r="E95" s="158"/>
      <c r="F95" s="158"/>
      <c r="G95" s="158"/>
      <c r="H95" s="158"/>
      <c r="I95" s="158"/>
      <c r="J95" s="158"/>
      <c r="K95" s="158"/>
      <c r="L95" s="158">
        <f t="shared" si="31"/>
        <v>0</v>
      </c>
      <c r="M95" s="158">
        <f t="shared" si="32"/>
        <v>0</v>
      </c>
      <c r="N95" s="158">
        <f t="shared" si="33"/>
        <v>0</v>
      </c>
    </row>
    <row r="96" spans="1:14" ht="15.75" x14ac:dyDescent="0.25">
      <c r="A96" s="83" t="s">
        <v>652</v>
      </c>
      <c r="B96" s="84" t="s">
        <v>507</v>
      </c>
      <c r="C96" s="190">
        <f>C89</f>
        <v>264377</v>
      </c>
      <c r="D96" s="190">
        <f t="shared" ref="D96:N96" si="34">D89</f>
        <v>452075</v>
      </c>
      <c r="E96" s="190">
        <f t="shared" si="34"/>
        <v>209198</v>
      </c>
      <c r="F96" s="190">
        <f t="shared" si="34"/>
        <v>0</v>
      </c>
      <c r="G96" s="190">
        <f t="shared" si="34"/>
        <v>0</v>
      </c>
      <c r="H96" s="190">
        <f t="shared" si="34"/>
        <v>0</v>
      </c>
      <c r="I96" s="190">
        <f t="shared" si="34"/>
        <v>0</v>
      </c>
      <c r="J96" s="190">
        <f t="shared" si="34"/>
        <v>0</v>
      </c>
      <c r="K96" s="190">
        <f t="shared" si="34"/>
        <v>0</v>
      </c>
      <c r="L96" s="190">
        <f t="shared" si="34"/>
        <v>264377</v>
      </c>
      <c r="M96" s="190">
        <f t="shared" si="34"/>
        <v>452075</v>
      </c>
      <c r="N96" s="190">
        <f t="shared" si="34"/>
        <v>209198</v>
      </c>
    </row>
    <row r="97" spans="1:14" ht="15.75" x14ac:dyDescent="0.25">
      <c r="A97" s="90" t="s">
        <v>634</v>
      </c>
      <c r="B97" s="93"/>
      <c r="C97" s="192">
        <f>C67+C96</f>
        <v>657458</v>
      </c>
      <c r="D97" s="192">
        <f t="shared" ref="D97:N97" si="35">D67+D96</f>
        <v>972399</v>
      </c>
      <c r="E97" s="192">
        <f t="shared" si="35"/>
        <v>715675</v>
      </c>
      <c r="F97" s="192">
        <f t="shared" si="35"/>
        <v>0</v>
      </c>
      <c r="G97" s="192">
        <f t="shared" si="35"/>
        <v>0</v>
      </c>
      <c r="H97" s="192">
        <f t="shared" si="35"/>
        <v>0</v>
      </c>
      <c r="I97" s="192">
        <f t="shared" si="35"/>
        <v>0</v>
      </c>
      <c r="J97" s="192">
        <f t="shared" si="35"/>
        <v>0</v>
      </c>
      <c r="K97" s="192">
        <f t="shared" si="35"/>
        <v>0</v>
      </c>
      <c r="L97" s="192">
        <f t="shared" si="35"/>
        <v>657458</v>
      </c>
      <c r="M97" s="192">
        <f t="shared" si="35"/>
        <v>972399</v>
      </c>
      <c r="N97" s="192">
        <f t="shared" si="35"/>
        <v>715675</v>
      </c>
    </row>
  </sheetData>
  <mergeCells count="8">
    <mergeCell ref="I5:K5"/>
    <mergeCell ref="L5:N5"/>
    <mergeCell ref="A1:N1"/>
    <mergeCell ref="A2:N2"/>
    <mergeCell ref="A5:A6"/>
    <mergeCell ref="B5:B6"/>
    <mergeCell ref="C5:E5"/>
    <mergeCell ref="F5:H5"/>
  </mergeCells>
  <phoneticPr fontId="0" type="noConversion"/>
  <pageMargins left="0.7" right="0.7" top="0.75" bottom="0.75" header="0.3" footer="0.3"/>
  <pageSetup paperSize="8" scale="54" orientation="portrait" r:id="rId1"/>
  <rowBreaks count="1" manualBreakCount="1">
    <brk id="65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  <pageSetUpPr fitToPage="1"/>
  </sheetPr>
  <dimension ref="A1:G96"/>
  <sheetViews>
    <sheetView view="pageBreakPreview" topLeftCell="A64" zoomScale="60" zoomScaleNormal="100" workbookViewId="0">
      <selection activeCell="A22" sqref="A22"/>
    </sheetView>
  </sheetViews>
  <sheetFormatPr defaultRowHeight="15" x14ac:dyDescent="0.25"/>
  <cols>
    <col min="1" max="1" width="86.710937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345" t="s">
        <v>984</v>
      </c>
      <c r="B1" s="365"/>
      <c r="C1" s="365"/>
      <c r="D1" s="365"/>
      <c r="E1" s="365"/>
    </row>
    <row r="2" spans="1:7" ht="24" customHeight="1" x14ac:dyDescent="0.25">
      <c r="A2" s="344" t="s">
        <v>674</v>
      </c>
      <c r="B2" s="346"/>
      <c r="C2" s="346"/>
      <c r="D2" s="346"/>
      <c r="E2" s="346"/>
      <c r="G2" s="61"/>
    </row>
    <row r="3" spans="1:7" ht="18" x14ac:dyDescent="0.25">
      <c r="A3" s="117" t="s">
        <v>986</v>
      </c>
    </row>
    <row r="4" spans="1:7" x14ac:dyDescent="0.25">
      <c r="A4" s="68" t="s">
        <v>763</v>
      </c>
    </row>
    <row r="5" spans="1:7" ht="25.5" x14ac:dyDescent="0.25">
      <c r="A5" s="2" t="s">
        <v>215</v>
      </c>
      <c r="B5" s="3" t="s">
        <v>8</v>
      </c>
      <c r="C5" s="3" t="s">
        <v>784</v>
      </c>
      <c r="D5" s="3" t="s">
        <v>11</v>
      </c>
      <c r="E5" s="67" t="s">
        <v>12</v>
      </c>
    </row>
    <row r="6" spans="1:7" ht="15" customHeight="1" x14ac:dyDescent="0.25">
      <c r="A6" s="30" t="s">
        <v>387</v>
      </c>
      <c r="B6" s="6" t="s">
        <v>388</v>
      </c>
      <c r="C6" s="26">
        <f>'5. bevételek önk'!L7</f>
        <v>0</v>
      </c>
      <c r="D6" s="26">
        <f>'5. bevételek önk'!M7</f>
        <v>0</v>
      </c>
      <c r="E6" s="26">
        <f>'5. bevételek önk'!N7</f>
        <v>0</v>
      </c>
    </row>
    <row r="7" spans="1:7" ht="15" customHeight="1" x14ac:dyDescent="0.25">
      <c r="A7" s="5" t="s">
        <v>389</v>
      </c>
      <c r="B7" s="6" t="s">
        <v>390</v>
      </c>
      <c r="C7" s="26">
        <f>'5. bevételek önk'!L8</f>
        <v>46654</v>
      </c>
      <c r="D7" s="26">
        <f>'5. bevételek önk'!M8</f>
        <v>48149</v>
      </c>
      <c r="E7" s="26">
        <f>'5. bevételek önk'!N8</f>
        <v>48149</v>
      </c>
    </row>
    <row r="8" spans="1:7" ht="15" customHeight="1" x14ac:dyDescent="0.25">
      <c r="A8" s="5" t="s">
        <v>391</v>
      </c>
      <c r="B8" s="6" t="s">
        <v>392</v>
      </c>
      <c r="C8" s="26">
        <f>'5. bevételek önk'!L9</f>
        <v>14193</v>
      </c>
      <c r="D8" s="26">
        <f>'5. bevételek önk'!M9</f>
        <v>17696</v>
      </c>
      <c r="E8" s="26">
        <f>'5. bevételek önk'!N9</f>
        <v>17696</v>
      </c>
    </row>
    <row r="9" spans="1:7" ht="15" customHeight="1" x14ac:dyDescent="0.25">
      <c r="A9" s="5" t="s">
        <v>393</v>
      </c>
      <c r="B9" s="6" t="s">
        <v>394</v>
      </c>
      <c r="C9" s="26">
        <f>'5. bevételek önk'!L10</f>
        <v>1800</v>
      </c>
      <c r="D9" s="26">
        <f>'5. bevételek önk'!M10</f>
        <v>1800</v>
      </c>
      <c r="E9" s="26">
        <f>'5. bevételek önk'!N10</f>
        <v>1800</v>
      </c>
    </row>
    <row r="10" spans="1:7" ht="15" customHeight="1" x14ac:dyDescent="0.25">
      <c r="A10" s="5" t="s">
        <v>395</v>
      </c>
      <c r="B10" s="6" t="s">
        <v>396</v>
      </c>
      <c r="C10" s="26">
        <f>'5. bevételek önk'!L11</f>
        <v>0</v>
      </c>
      <c r="D10" s="26">
        <f>'5. bevételek önk'!M11</f>
        <v>0</v>
      </c>
      <c r="E10" s="26">
        <f>'5. bevételek önk'!N11</f>
        <v>0</v>
      </c>
    </row>
    <row r="11" spans="1:7" ht="15" customHeight="1" x14ac:dyDescent="0.25">
      <c r="A11" s="5" t="s">
        <v>397</v>
      </c>
      <c r="B11" s="6" t="s">
        <v>398</v>
      </c>
      <c r="C11" s="26">
        <f>'5. bevételek önk'!L12</f>
        <v>0</v>
      </c>
      <c r="D11" s="26">
        <f>'5. bevételek önk'!M12</f>
        <v>0</v>
      </c>
      <c r="E11" s="26">
        <f>'5. bevételek önk'!N12</f>
        <v>0</v>
      </c>
    </row>
    <row r="12" spans="1:7" s="116" customFormat="1" ht="15" customHeight="1" x14ac:dyDescent="0.25">
      <c r="A12" s="7" t="s">
        <v>636</v>
      </c>
      <c r="B12" s="8" t="s">
        <v>399</v>
      </c>
      <c r="C12" s="110">
        <f>'5. bevételek önk'!L13</f>
        <v>62647</v>
      </c>
      <c r="D12" s="110">
        <f>'5. bevételek önk'!M13</f>
        <v>67645</v>
      </c>
      <c r="E12" s="110">
        <f>'5. bevételek önk'!N13</f>
        <v>67645</v>
      </c>
      <c r="F12" s="342"/>
    </row>
    <row r="13" spans="1:7" ht="15" customHeight="1" x14ac:dyDescent="0.25">
      <c r="A13" s="5" t="s">
        <v>400</v>
      </c>
      <c r="B13" s="6" t="s">
        <v>401</v>
      </c>
      <c r="C13" s="26">
        <f>'5. bevételek önk'!L14</f>
        <v>0</v>
      </c>
      <c r="D13" s="26">
        <f>'5. bevételek önk'!M14</f>
        <v>0</v>
      </c>
      <c r="E13" s="26">
        <f>'5. bevételek önk'!N14</f>
        <v>0</v>
      </c>
    </row>
    <row r="14" spans="1:7" ht="15" customHeight="1" x14ac:dyDescent="0.25">
      <c r="A14" s="5" t="s">
        <v>402</v>
      </c>
      <c r="B14" s="6" t="s">
        <v>403</v>
      </c>
      <c r="C14" s="26">
        <f>'5. bevételek önk'!L15</f>
        <v>0</v>
      </c>
      <c r="D14" s="26">
        <f>'5. bevételek önk'!M15</f>
        <v>0</v>
      </c>
      <c r="E14" s="26">
        <f>'5. bevételek önk'!N15</f>
        <v>0</v>
      </c>
    </row>
    <row r="15" spans="1:7" ht="15" customHeight="1" x14ac:dyDescent="0.25">
      <c r="A15" s="5" t="s">
        <v>598</v>
      </c>
      <c r="B15" s="6" t="s">
        <v>404</v>
      </c>
      <c r="C15" s="26">
        <f>'5. bevételek önk'!L16</f>
        <v>0</v>
      </c>
      <c r="D15" s="26">
        <f>'5. bevételek önk'!M16</f>
        <v>0</v>
      </c>
      <c r="E15" s="26">
        <f>'5. bevételek önk'!N16</f>
        <v>0</v>
      </c>
    </row>
    <row r="16" spans="1:7" ht="15" customHeight="1" x14ac:dyDescent="0.25">
      <c r="A16" s="5" t="s">
        <v>599</v>
      </c>
      <c r="B16" s="6" t="s">
        <v>405</v>
      </c>
      <c r="C16" s="26">
        <f>'5. bevételek önk'!L17</f>
        <v>0</v>
      </c>
      <c r="D16" s="26">
        <f>'5. bevételek önk'!M17</f>
        <v>0</v>
      </c>
      <c r="E16" s="26">
        <f>'5. bevételek önk'!N17</f>
        <v>0</v>
      </c>
    </row>
    <row r="17" spans="1:7" ht="15" customHeight="1" x14ac:dyDescent="0.25">
      <c r="A17" s="5" t="s">
        <v>600</v>
      </c>
      <c r="B17" s="6" t="s">
        <v>406</v>
      </c>
      <c r="C17" s="26">
        <f>'5. bevételek önk'!L18</f>
        <v>8498</v>
      </c>
      <c r="D17" s="26">
        <f>'5. bevételek önk'!M18</f>
        <v>13743</v>
      </c>
      <c r="E17" s="26">
        <f>'5. bevételek önk'!N18</f>
        <v>13743</v>
      </c>
      <c r="F17" s="255"/>
      <c r="G17" s="255"/>
    </row>
    <row r="18" spans="1:7" s="116" customFormat="1" ht="15" customHeight="1" x14ac:dyDescent="0.25">
      <c r="A18" s="36" t="s">
        <v>637</v>
      </c>
      <c r="B18" s="42" t="s">
        <v>407</v>
      </c>
      <c r="C18" s="110">
        <f>'5. bevételek önk'!L19</f>
        <v>71145</v>
      </c>
      <c r="D18" s="110">
        <f>'5. bevételek önk'!M19</f>
        <v>81388</v>
      </c>
      <c r="E18" s="110">
        <f>'5. bevételek önk'!N19</f>
        <v>81388</v>
      </c>
      <c r="F18" s="342"/>
      <c r="G18" s="342"/>
    </row>
    <row r="19" spans="1:7" ht="15" customHeight="1" x14ac:dyDescent="0.25">
      <c r="A19" s="5" t="s">
        <v>604</v>
      </c>
      <c r="B19" s="6" t="s">
        <v>416</v>
      </c>
      <c r="C19" s="26">
        <f>'5. bevételek önk'!L20</f>
        <v>0</v>
      </c>
      <c r="D19" s="26">
        <f>'5. bevételek önk'!M20</f>
        <v>0</v>
      </c>
      <c r="E19" s="26">
        <f>'5. bevételek önk'!N20</f>
        <v>0</v>
      </c>
      <c r="F19" s="255"/>
      <c r="G19" s="255"/>
    </row>
    <row r="20" spans="1:7" ht="15" customHeight="1" x14ac:dyDescent="0.25">
      <c r="A20" s="5" t="s">
        <v>605</v>
      </c>
      <c r="B20" s="6" t="s">
        <v>417</v>
      </c>
      <c r="C20" s="26">
        <f>'5. bevételek önk'!L21</f>
        <v>0</v>
      </c>
      <c r="D20" s="26">
        <f>'5. bevételek önk'!M21</f>
        <v>0</v>
      </c>
      <c r="E20" s="26">
        <f>'5. bevételek önk'!N21</f>
        <v>0</v>
      </c>
      <c r="F20" s="255"/>
      <c r="G20" s="255"/>
    </row>
    <row r="21" spans="1:7" s="116" customFormat="1" ht="15" customHeight="1" x14ac:dyDescent="0.25">
      <c r="A21" s="7" t="s">
        <v>639</v>
      </c>
      <c r="B21" s="8" t="s">
        <v>418</v>
      </c>
      <c r="C21" s="110">
        <f>'5. bevételek önk'!L22</f>
        <v>0</v>
      </c>
      <c r="D21" s="110">
        <f>'5. bevételek önk'!M22</f>
        <v>0</v>
      </c>
      <c r="E21" s="110">
        <f>'5. bevételek önk'!N22</f>
        <v>0</v>
      </c>
      <c r="F21" s="342"/>
      <c r="G21" s="342"/>
    </row>
    <row r="22" spans="1:7" ht="15" customHeight="1" x14ac:dyDescent="0.25">
      <c r="A22" s="5" t="s">
        <v>606</v>
      </c>
      <c r="B22" s="6" t="s">
        <v>419</v>
      </c>
      <c r="C22" s="26">
        <f>'5. bevételek önk'!L23</f>
        <v>0</v>
      </c>
      <c r="D22" s="26">
        <f>'5. bevételek önk'!M23</f>
        <v>0</v>
      </c>
      <c r="E22" s="26">
        <f>'5. bevételek önk'!N23</f>
        <v>0</v>
      </c>
      <c r="F22" s="255"/>
      <c r="G22" s="255"/>
    </row>
    <row r="23" spans="1:7" ht="15" customHeight="1" x14ac:dyDescent="0.25">
      <c r="A23" s="5" t="s">
        <v>607</v>
      </c>
      <c r="B23" s="6" t="s">
        <v>420</v>
      </c>
      <c r="C23" s="26">
        <f>'5. bevételek önk'!L24</f>
        <v>0</v>
      </c>
      <c r="D23" s="26">
        <f>'5. bevételek önk'!M24</f>
        <v>0</v>
      </c>
      <c r="E23" s="26">
        <f>'5. bevételek önk'!N24</f>
        <v>0</v>
      </c>
      <c r="F23" s="255"/>
      <c r="G23" s="255"/>
    </row>
    <row r="24" spans="1:7" ht="15" customHeight="1" x14ac:dyDescent="0.25">
      <c r="A24" s="5" t="s">
        <v>608</v>
      </c>
      <c r="B24" s="6" t="s">
        <v>421</v>
      </c>
      <c r="C24" s="26">
        <f>'5. bevételek önk'!L25</f>
        <v>2500</v>
      </c>
      <c r="D24" s="26">
        <f>'5. bevételek önk'!M25</f>
        <v>2500</v>
      </c>
      <c r="E24" s="26">
        <f>'5. bevételek önk'!N25</f>
        <v>2807</v>
      </c>
      <c r="F24" s="255"/>
      <c r="G24" s="255"/>
    </row>
    <row r="25" spans="1:7" ht="15" customHeight="1" x14ac:dyDescent="0.25">
      <c r="A25" s="5" t="s">
        <v>609</v>
      </c>
      <c r="B25" s="6" t="s">
        <v>422</v>
      </c>
      <c r="C25" s="26">
        <f>'5. bevételek önk'!L26</f>
        <v>200000</v>
      </c>
      <c r="D25" s="26">
        <f>'5. bevételek önk'!M26</f>
        <v>200000</v>
      </c>
      <c r="E25" s="26">
        <f>'5. bevételek önk'!N26</f>
        <v>212643</v>
      </c>
      <c r="F25" s="255"/>
      <c r="G25" s="255"/>
    </row>
    <row r="26" spans="1:7" ht="15" customHeight="1" x14ac:dyDescent="0.25">
      <c r="A26" s="5" t="s">
        <v>610</v>
      </c>
      <c r="B26" s="6" t="s">
        <v>425</v>
      </c>
      <c r="C26" s="26">
        <f>'5. bevételek önk'!L27</f>
        <v>0</v>
      </c>
      <c r="D26" s="26">
        <f>'5. bevételek önk'!M27</f>
        <v>0</v>
      </c>
      <c r="E26" s="26">
        <f>'5. bevételek önk'!N27</f>
        <v>0</v>
      </c>
      <c r="F26" s="255"/>
      <c r="G26" s="255"/>
    </row>
    <row r="27" spans="1:7" ht="15" customHeight="1" x14ac:dyDescent="0.25">
      <c r="A27" s="5" t="s">
        <v>426</v>
      </c>
      <c r="B27" s="6" t="s">
        <v>427</v>
      </c>
      <c r="C27" s="26">
        <f>'5. bevételek önk'!L28</f>
        <v>0</v>
      </c>
      <c r="D27" s="26">
        <f>'5. bevételek önk'!M28</f>
        <v>0</v>
      </c>
      <c r="E27" s="26">
        <f>'5. bevételek önk'!N28</f>
        <v>0</v>
      </c>
      <c r="F27" s="255"/>
      <c r="G27" s="255"/>
    </row>
    <row r="28" spans="1:7" ht="15" customHeight="1" x14ac:dyDescent="0.25">
      <c r="A28" s="5" t="s">
        <v>611</v>
      </c>
      <c r="B28" s="6" t="s">
        <v>428</v>
      </c>
      <c r="C28" s="26">
        <f>'5. bevételek önk'!L29</f>
        <v>2500</v>
      </c>
      <c r="D28" s="26">
        <f>'5. bevételek önk'!M29</f>
        <v>2500</v>
      </c>
      <c r="E28" s="26">
        <f>'5. bevételek önk'!N29</f>
        <v>3842</v>
      </c>
      <c r="F28" s="255"/>
      <c r="G28" s="255"/>
    </row>
    <row r="29" spans="1:7" ht="15" customHeight="1" x14ac:dyDescent="0.25">
      <c r="A29" s="5" t="s">
        <v>612</v>
      </c>
      <c r="B29" s="6" t="s">
        <v>433</v>
      </c>
      <c r="C29" s="26">
        <f>'5. bevételek önk'!L30</f>
        <v>0</v>
      </c>
      <c r="D29" s="26">
        <f>'5. bevételek önk'!M30</f>
        <v>0</v>
      </c>
      <c r="E29" s="26">
        <f>'5. bevételek önk'!N30</f>
        <v>0</v>
      </c>
      <c r="F29" s="255"/>
      <c r="G29" s="255"/>
    </row>
    <row r="30" spans="1:7" s="116" customFormat="1" ht="15" customHeight="1" x14ac:dyDescent="0.25">
      <c r="A30" s="7" t="s">
        <v>640</v>
      </c>
      <c r="B30" s="8" t="s">
        <v>435</v>
      </c>
      <c r="C30" s="110">
        <f>'5. bevételek önk'!L31</f>
        <v>202500</v>
      </c>
      <c r="D30" s="110">
        <f>'5. bevételek önk'!M31</f>
        <v>202500</v>
      </c>
      <c r="E30" s="110">
        <f>'5. bevételek önk'!N31</f>
        <v>216485</v>
      </c>
      <c r="F30" s="342"/>
      <c r="G30" s="342"/>
    </row>
    <row r="31" spans="1:7" ht="15" customHeight="1" x14ac:dyDescent="0.25">
      <c r="A31" s="5" t="s">
        <v>613</v>
      </c>
      <c r="B31" s="6" t="s">
        <v>436</v>
      </c>
      <c r="C31" s="26">
        <f>'5. bevételek önk'!L32</f>
        <v>100</v>
      </c>
      <c r="D31" s="26">
        <f>'5. bevételek önk'!M32</f>
        <v>100</v>
      </c>
      <c r="E31" s="26">
        <f>'5. bevételek önk'!N32</f>
        <v>276</v>
      </c>
      <c r="F31" s="255"/>
      <c r="G31" s="255"/>
    </row>
    <row r="32" spans="1:7" s="116" customFormat="1" ht="15" customHeight="1" x14ac:dyDescent="0.25">
      <c r="A32" s="36" t="s">
        <v>641</v>
      </c>
      <c r="B32" s="42" t="s">
        <v>437</v>
      </c>
      <c r="C32" s="110">
        <f>'5. bevételek önk'!L33</f>
        <v>205100</v>
      </c>
      <c r="D32" s="110">
        <f>'5. bevételek önk'!M33</f>
        <v>205100</v>
      </c>
      <c r="E32" s="110">
        <f>'5. bevételek önk'!N33</f>
        <v>219568</v>
      </c>
      <c r="F32" s="342"/>
      <c r="G32" s="342"/>
    </row>
    <row r="33" spans="1:7" ht="15" customHeight="1" x14ac:dyDescent="0.25">
      <c r="A33" s="13" t="s">
        <v>438</v>
      </c>
      <c r="B33" s="6" t="s">
        <v>439</v>
      </c>
      <c r="C33" s="26">
        <f>'5. bevételek önk'!L34</f>
        <v>0</v>
      </c>
      <c r="D33" s="26">
        <f>'5. bevételek önk'!M34</f>
        <v>0</v>
      </c>
      <c r="E33" s="26">
        <f>'5. bevételek önk'!N34</f>
        <v>2</v>
      </c>
      <c r="F33" s="255"/>
      <c r="G33" s="255"/>
    </row>
    <row r="34" spans="1:7" ht="15" customHeight="1" x14ac:dyDescent="0.25">
      <c r="A34" s="13" t="s">
        <v>614</v>
      </c>
      <c r="B34" s="6" t="s">
        <v>440</v>
      </c>
      <c r="C34" s="26">
        <f>'5. bevételek önk'!L35</f>
        <v>73</v>
      </c>
      <c r="D34" s="26">
        <f>'5. bevételek önk'!M35</f>
        <v>73</v>
      </c>
      <c r="E34" s="26">
        <f>'5. bevételek önk'!N35</f>
        <v>922</v>
      </c>
      <c r="F34" s="255"/>
      <c r="G34" s="255"/>
    </row>
    <row r="35" spans="1:7" ht="15" customHeight="1" x14ac:dyDescent="0.25">
      <c r="A35" s="13" t="s">
        <v>615</v>
      </c>
      <c r="B35" s="6" t="s">
        <v>441</v>
      </c>
      <c r="C35" s="26">
        <f>'5. bevételek önk'!L36</f>
        <v>2409</v>
      </c>
      <c r="D35" s="26">
        <f>'5. bevételek önk'!M36</f>
        <v>2409</v>
      </c>
      <c r="E35" s="26">
        <f>'5. bevételek önk'!N36</f>
        <v>2290</v>
      </c>
      <c r="F35" s="255"/>
      <c r="G35" s="255"/>
    </row>
    <row r="36" spans="1:7" ht="15" customHeight="1" x14ac:dyDescent="0.25">
      <c r="A36" s="13" t="s">
        <v>616</v>
      </c>
      <c r="B36" s="6" t="s">
        <v>442</v>
      </c>
      <c r="C36" s="26">
        <f>'5. bevételek önk'!L37</f>
        <v>2714</v>
      </c>
      <c r="D36" s="26">
        <f>'5. bevételek önk'!M37</f>
        <v>2714</v>
      </c>
      <c r="E36" s="26">
        <f>'5. bevételek önk'!N37</f>
        <v>808</v>
      </c>
    </row>
    <row r="37" spans="1:7" ht="15" customHeight="1" x14ac:dyDescent="0.25">
      <c r="A37" s="13" t="s">
        <v>443</v>
      </c>
      <c r="B37" s="6" t="s">
        <v>444</v>
      </c>
      <c r="C37" s="26">
        <f>'5. bevételek önk'!L38</f>
        <v>0</v>
      </c>
      <c r="D37" s="26">
        <f>'5. bevételek önk'!M38</f>
        <v>0</v>
      </c>
      <c r="E37" s="26">
        <f>'5. bevételek önk'!N38</f>
        <v>0</v>
      </c>
    </row>
    <row r="38" spans="1:7" ht="15" customHeight="1" x14ac:dyDescent="0.25">
      <c r="A38" s="13" t="s">
        <v>445</v>
      </c>
      <c r="B38" s="6" t="s">
        <v>446</v>
      </c>
      <c r="C38" s="26">
        <f>'5. bevételek önk'!L39</f>
        <v>5900</v>
      </c>
      <c r="D38" s="26">
        <f>'5. bevételek önk'!M39</f>
        <v>33900</v>
      </c>
      <c r="E38" s="26">
        <f>'5. bevételek önk'!N39</f>
        <v>33233</v>
      </c>
    </row>
    <row r="39" spans="1:7" ht="15" customHeight="1" x14ac:dyDescent="0.25">
      <c r="A39" s="13" t="s">
        <v>447</v>
      </c>
      <c r="B39" s="6" t="s">
        <v>448</v>
      </c>
      <c r="C39" s="26">
        <f>'5. bevételek önk'!L40</f>
        <v>0</v>
      </c>
      <c r="D39" s="26">
        <f>'5. bevételek önk'!M40</f>
        <v>0</v>
      </c>
      <c r="E39" s="26">
        <f>'5. bevételek önk'!N40</f>
        <v>0</v>
      </c>
    </row>
    <row r="40" spans="1:7" ht="15" customHeight="1" x14ac:dyDescent="0.25">
      <c r="A40" s="13" t="s">
        <v>617</v>
      </c>
      <c r="B40" s="6" t="s">
        <v>449</v>
      </c>
      <c r="C40" s="26">
        <f>'5. bevételek önk'!L41</f>
        <v>2000</v>
      </c>
      <c r="D40" s="26">
        <f>'5. bevételek önk'!M41</f>
        <v>2000</v>
      </c>
      <c r="E40" s="26">
        <f>'5. bevételek önk'!N41</f>
        <v>0</v>
      </c>
    </row>
    <row r="41" spans="1:7" ht="15" customHeight="1" x14ac:dyDescent="0.25">
      <c r="A41" s="13" t="s">
        <v>618</v>
      </c>
      <c r="B41" s="6" t="s">
        <v>450</v>
      </c>
      <c r="C41" s="26">
        <f>'5. bevételek önk'!L42</f>
        <v>0</v>
      </c>
      <c r="D41" s="26">
        <f>'5. bevételek önk'!M42</f>
        <v>0</v>
      </c>
      <c r="E41" s="26">
        <f>'5. bevételek önk'!N42</f>
        <v>0</v>
      </c>
    </row>
    <row r="42" spans="1:7" ht="15" customHeight="1" x14ac:dyDescent="0.25">
      <c r="A42" s="13" t="s">
        <v>619</v>
      </c>
      <c r="B42" s="6" t="s">
        <v>451</v>
      </c>
      <c r="C42" s="26">
        <f>'5. bevételek önk'!L43</f>
        <v>2000</v>
      </c>
      <c r="D42" s="26">
        <f>'5. bevételek önk'!M43</f>
        <v>2000</v>
      </c>
      <c r="E42" s="26">
        <f>'5. bevételek önk'!N43</f>
        <v>1441</v>
      </c>
    </row>
    <row r="43" spans="1:7" s="116" customFormat="1" ht="15" customHeight="1" x14ac:dyDescent="0.25">
      <c r="A43" s="41" t="s">
        <v>642</v>
      </c>
      <c r="B43" s="42" t="s">
        <v>452</v>
      </c>
      <c r="C43" s="110">
        <f>'5. bevételek önk'!L44</f>
        <v>15096</v>
      </c>
      <c r="D43" s="110">
        <f>'5. bevételek önk'!M44</f>
        <v>43096</v>
      </c>
      <c r="E43" s="110">
        <f>'5. bevételek önk'!N44</f>
        <v>38696</v>
      </c>
      <c r="F43" s="342"/>
    </row>
    <row r="44" spans="1:7" ht="15" customHeight="1" x14ac:dyDescent="0.25">
      <c r="A44" s="13" t="s">
        <v>461</v>
      </c>
      <c r="B44" s="6" t="s">
        <v>462</v>
      </c>
      <c r="C44" s="26">
        <f>'5. bevételek önk'!L45</f>
        <v>0</v>
      </c>
      <c r="D44" s="26">
        <f>'5. bevételek önk'!M45</f>
        <v>0</v>
      </c>
      <c r="E44" s="26">
        <f>'5. bevételek önk'!N45</f>
        <v>0</v>
      </c>
    </row>
    <row r="45" spans="1:7" ht="15" customHeight="1" x14ac:dyDescent="0.25">
      <c r="A45" s="5" t="s">
        <v>623</v>
      </c>
      <c r="B45" s="6" t="s">
        <v>463</v>
      </c>
      <c r="C45" s="26">
        <f>'5. bevételek önk'!L46</f>
        <v>0</v>
      </c>
      <c r="D45" s="26">
        <f>'5. bevételek önk'!M46</f>
        <v>12000</v>
      </c>
      <c r="E45" s="26">
        <f>'5. bevételek önk'!N46</f>
        <v>233</v>
      </c>
    </row>
    <row r="46" spans="1:7" ht="15" customHeight="1" x14ac:dyDescent="0.25">
      <c r="A46" s="13" t="s">
        <v>624</v>
      </c>
      <c r="B46" s="6" t="s">
        <v>795</v>
      </c>
      <c r="C46" s="26">
        <f>'5. bevételek önk'!L47</f>
        <v>0</v>
      </c>
      <c r="D46" s="26">
        <f>'5. bevételek önk'!M47</f>
        <v>0</v>
      </c>
      <c r="E46" s="26">
        <f>'5. bevételek önk'!N47</f>
        <v>2760</v>
      </c>
    </row>
    <row r="47" spans="1:7" s="116" customFormat="1" ht="15" customHeight="1" x14ac:dyDescent="0.25">
      <c r="A47" s="36" t="s">
        <v>644</v>
      </c>
      <c r="B47" s="42" t="s">
        <v>465</v>
      </c>
      <c r="C47" s="110">
        <f>'5. bevételek önk'!L48</f>
        <v>0</v>
      </c>
      <c r="D47" s="110">
        <f>'5. bevételek önk'!M48</f>
        <v>12000</v>
      </c>
      <c r="E47" s="110">
        <f>'5. bevételek önk'!N48</f>
        <v>2993</v>
      </c>
      <c r="F47" s="342"/>
    </row>
    <row r="48" spans="1:7" ht="15" customHeight="1" x14ac:dyDescent="0.25">
      <c r="A48" s="76" t="s">
        <v>704</v>
      </c>
      <c r="B48" s="78"/>
      <c r="C48" s="149">
        <f>C18+C32+C43+C47</f>
        <v>291341</v>
      </c>
      <c r="D48" s="149">
        <f>D18+D32+D43+D47</f>
        <v>341584</v>
      </c>
      <c r="E48" s="149">
        <f>E18+E32+E43+E47</f>
        <v>342645</v>
      </c>
    </row>
    <row r="49" spans="1:7" ht="15" customHeight="1" x14ac:dyDescent="0.25">
      <c r="A49" s="5" t="s">
        <v>408</v>
      </c>
      <c r="B49" s="6" t="s">
        <v>409</v>
      </c>
      <c r="C49" s="26">
        <f>'5. bevételek önk'!L50</f>
        <v>0</v>
      </c>
      <c r="D49" s="26">
        <f>'5. bevételek önk'!M50</f>
        <v>0</v>
      </c>
      <c r="E49" s="26">
        <f>'5. bevételek önk'!N50</f>
        <v>0</v>
      </c>
    </row>
    <row r="50" spans="1:7" ht="15" customHeight="1" x14ac:dyDescent="0.25">
      <c r="A50" s="5" t="s">
        <v>410</v>
      </c>
      <c r="B50" s="6" t="s">
        <v>411</v>
      </c>
      <c r="C50" s="26">
        <f>'5. bevételek önk'!L51</f>
        <v>0</v>
      </c>
      <c r="D50" s="26">
        <f>'5. bevételek önk'!M51</f>
        <v>0</v>
      </c>
      <c r="E50" s="26">
        <f>'5. bevételek önk'!N51</f>
        <v>0</v>
      </c>
    </row>
    <row r="51" spans="1:7" ht="15" customHeight="1" x14ac:dyDescent="0.25">
      <c r="A51" s="5" t="s">
        <v>601</v>
      </c>
      <c r="B51" s="6" t="s">
        <v>412</v>
      </c>
      <c r="C51" s="26">
        <f>'5. bevételek önk'!L52</f>
        <v>0</v>
      </c>
      <c r="D51" s="26">
        <f>'5. bevételek önk'!M52</f>
        <v>0</v>
      </c>
      <c r="E51" s="26">
        <f>'5. bevételek önk'!N52</f>
        <v>0</v>
      </c>
    </row>
    <row r="52" spans="1:7" ht="15" customHeight="1" x14ac:dyDescent="0.25">
      <c r="A52" s="5" t="s">
        <v>602</v>
      </c>
      <c r="B52" s="6" t="s">
        <v>413</v>
      </c>
      <c r="C52" s="26">
        <f>'5. bevételek önk'!L53</f>
        <v>0</v>
      </c>
      <c r="D52" s="26">
        <f>'5. bevételek önk'!M53</f>
        <v>0</v>
      </c>
      <c r="E52" s="26">
        <f>'5. bevételek önk'!N53</f>
        <v>0</v>
      </c>
    </row>
    <row r="53" spans="1:7" ht="15" customHeight="1" x14ac:dyDescent="0.25">
      <c r="A53" s="5" t="s">
        <v>603</v>
      </c>
      <c r="B53" s="6" t="s">
        <v>414</v>
      </c>
      <c r="C53" s="26">
        <f>'5. bevételek önk'!L54</f>
        <v>58326</v>
      </c>
      <c r="D53" s="26">
        <f>'5. bevételek önk'!M54</f>
        <v>58326</v>
      </c>
      <c r="E53" s="26">
        <f>'5. bevételek önk'!N54</f>
        <v>43372</v>
      </c>
    </row>
    <row r="54" spans="1:7" s="116" customFormat="1" ht="15" customHeight="1" x14ac:dyDescent="0.25">
      <c r="A54" s="36" t="s">
        <v>638</v>
      </c>
      <c r="B54" s="42" t="s">
        <v>415</v>
      </c>
      <c r="C54" s="110">
        <f>'5. bevételek önk'!L55</f>
        <v>58326</v>
      </c>
      <c r="D54" s="110">
        <f>'5. bevételek önk'!M55</f>
        <v>58326</v>
      </c>
      <c r="E54" s="110">
        <f>'5. bevételek önk'!N55</f>
        <v>43372</v>
      </c>
      <c r="F54" s="342"/>
    </row>
    <row r="55" spans="1:7" ht="15" customHeight="1" x14ac:dyDescent="0.25">
      <c r="A55" s="13" t="s">
        <v>620</v>
      </c>
      <c r="B55" s="6" t="s">
        <v>453</v>
      </c>
      <c r="C55" s="26">
        <f>'5. bevételek önk'!L56</f>
        <v>0</v>
      </c>
      <c r="D55" s="26">
        <f>'5. bevételek önk'!M56</f>
        <v>0</v>
      </c>
      <c r="E55" s="26">
        <f>'5. bevételek önk'!N56</f>
        <v>0</v>
      </c>
    </row>
    <row r="56" spans="1:7" ht="15" customHeight="1" x14ac:dyDescent="0.25">
      <c r="A56" s="13" t="s">
        <v>621</v>
      </c>
      <c r="B56" s="6" t="s">
        <v>454</v>
      </c>
      <c r="C56" s="26">
        <f>'5. bevételek önk'!L57</f>
        <v>43414</v>
      </c>
      <c r="D56" s="26">
        <f>'5. bevételek önk'!M57</f>
        <v>120414</v>
      </c>
      <c r="E56" s="26">
        <f>'5. bevételek önk'!N57</f>
        <v>120106</v>
      </c>
    </row>
    <row r="57" spans="1:7" ht="15" customHeight="1" x14ac:dyDescent="0.25">
      <c r="A57" s="13" t="s">
        <v>455</v>
      </c>
      <c r="B57" s="6" t="s">
        <v>456</v>
      </c>
      <c r="C57" s="26">
        <f>'5. bevételek önk'!L58</f>
        <v>0</v>
      </c>
      <c r="D57" s="26">
        <f>'5. bevételek önk'!M58</f>
        <v>0</v>
      </c>
      <c r="E57" s="26">
        <f>'5. bevételek önk'!N58</f>
        <v>0</v>
      </c>
    </row>
    <row r="58" spans="1:7" ht="15" customHeight="1" x14ac:dyDescent="0.25">
      <c r="A58" s="13" t="s">
        <v>622</v>
      </c>
      <c r="B58" s="6" t="s">
        <v>457</v>
      </c>
      <c r="C58" s="26">
        <f>'5. bevételek önk'!L59</f>
        <v>0</v>
      </c>
      <c r="D58" s="26">
        <f>'5. bevételek önk'!M59</f>
        <v>0</v>
      </c>
      <c r="E58" s="26">
        <f>'5. bevételek önk'!N59</f>
        <v>0</v>
      </c>
    </row>
    <row r="59" spans="1:7" ht="15" customHeight="1" x14ac:dyDescent="0.25">
      <c r="A59" s="13" t="s">
        <v>458</v>
      </c>
      <c r="B59" s="6" t="s">
        <v>459</v>
      </c>
      <c r="C59" s="26">
        <f>'5. bevételek önk'!L60</f>
        <v>0</v>
      </c>
      <c r="D59" s="26">
        <f>'5. bevételek önk'!M60</f>
        <v>0</v>
      </c>
      <c r="E59" s="26">
        <f>'5. bevételek önk'!N60</f>
        <v>0</v>
      </c>
    </row>
    <row r="60" spans="1:7" s="116" customFormat="1" ht="15" customHeight="1" x14ac:dyDescent="0.25">
      <c r="A60" s="36" t="s">
        <v>643</v>
      </c>
      <c r="B60" s="42" t="s">
        <v>460</v>
      </c>
      <c r="C60" s="110">
        <f>'5. bevételek önk'!L61</f>
        <v>43414</v>
      </c>
      <c r="D60" s="110">
        <f>'5. bevételek önk'!M61</f>
        <v>120414</v>
      </c>
      <c r="E60" s="110">
        <f>'5. bevételek önk'!N61</f>
        <v>120106</v>
      </c>
      <c r="F60" s="342"/>
      <c r="G60" s="342"/>
    </row>
    <row r="61" spans="1:7" ht="15" customHeight="1" x14ac:dyDescent="0.25">
      <c r="A61" s="13" t="s">
        <v>466</v>
      </c>
      <c r="B61" s="6" t="s">
        <v>467</v>
      </c>
      <c r="C61" s="26">
        <f>'5. bevételek önk'!L62</f>
        <v>0</v>
      </c>
      <c r="D61" s="26">
        <f>'5. bevételek önk'!M62</f>
        <v>0</v>
      </c>
      <c r="E61" s="26">
        <f>'5. bevételek önk'!N62</f>
        <v>0</v>
      </c>
    </row>
    <row r="62" spans="1:7" ht="15" customHeight="1" x14ac:dyDescent="0.25">
      <c r="A62" s="5" t="s">
        <v>625</v>
      </c>
      <c r="B62" s="6" t="s">
        <v>468</v>
      </c>
      <c r="C62" s="26">
        <f>'5. bevételek önk'!L63</f>
        <v>0</v>
      </c>
      <c r="D62" s="26">
        <f>'5. bevételek önk'!M63</f>
        <v>0</v>
      </c>
      <c r="E62" s="26">
        <f>'5. bevételek önk'!N63</f>
        <v>0</v>
      </c>
    </row>
    <row r="63" spans="1:7" ht="15" customHeight="1" x14ac:dyDescent="0.25">
      <c r="A63" s="13" t="s">
        <v>626</v>
      </c>
      <c r="B63" s="6" t="s">
        <v>469</v>
      </c>
      <c r="C63" s="26">
        <f>'5. bevételek önk'!L64</f>
        <v>0</v>
      </c>
      <c r="D63" s="26">
        <f>'5. bevételek önk'!M64</f>
        <v>0</v>
      </c>
      <c r="E63" s="26">
        <f>'5. bevételek önk'!N64</f>
        <v>354</v>
      </c>
    </row>
    <row r="64" spans="1:7" s="116" customFormat="1" ht="15" customHeight="1" x14ac:dyDescent="0.25">
      <c r="A64" s="36" t="s">
        <v>646</v>
      </c>
      <c r="B64" s="42" t="s">
        <v>470</v>
      </c>
      <c r="C64" s="110">
        <f>SUM(C61:C63)</f>
        <v>0</v>
      </c>
      <c r="D64" s="110">
        <f>SUM(D61:D63)</f>
        <v>0</v>
      </c>
      <c r="E64" s="110">
        <f>SUM(E61:E63)</f>
        <v>354</v>
      </c>
      <c r="F64" s="342"/>
    </row>
    <row r="65" spans="1:5" ht="15" customHeight="1" x14ac:dyDescent="0.25">
      <c r="A65" s="76" t="s">
        <v>703</v>
      </c>
      <c r="B65" s="78"/>
      <c r="C65" s="79">
        <f>C54+C60+C64</f>
        <v>101740</v>
      </c>
      <c r="D65" s="79">
        <f>D54+D60+D64</f>
        <v>178740</v>
      </c>
      <c r="E65" s="79">
        <f>E54+E60+E64</f>
        <v>163832</v>
      </c>
    </row>
    <row r="66" spans="1:5" ht="15.75" x14ac:dyDescent="0.25">
      <c r="A66" s="85" t="s">
        <v>645</v>
      </c>
      <c r="B66" s="80" t="s">
        <v>471</v>
      </c>
      <c r="C66" s="126">
        <f>'5. bevételek önk'!L67</f>
        <v>393081</v>
      </c>
      <c r="D66" s="126">
        <f>'5. bevételek önk'!M67</f>
        <v>520324</v>
      </c>
      <c r="E66" s="126">
        <f>'5. bevételek önk'!N67</f>
        <v>506477</v>
      </c>
    </row>
    <row r="67" spans="1:5" ht="15.75" x14ac:dyDescent="0.25">
      <c r="A67" s="86" t="s">
        <v>756</v>
      </c>
      <c r="B67" s="87"/>
      <c r="C67" s="88">
        <f>C48-'2.a kiad. egyszerűsített önkorm'!C74</f>
        <v>20494</v>
      </c>
      <c r="D67" s="88">
        <f>D48-'2.a kiad. egyszerűsített önkorm'!D74</f>
        <v>-74257</v>
      </c>
      <c r="E67" s="88">
        <f>E48-'2.a kiad. egyszerűsített önkorm'!E74</f>
        <v>-23653</v>
      </c>
    </row>
    <row r="68" spans="1:5" ht="15.75" x14ac:dyDescent="0.25">
      <c r="A68" s="86" t="s">
        <v>757</v>
      </c>
      <c r="B68" s="87"/>
      <c r="C68" s="88">
        <f>C65-'2.a kiad. egyszerűsített önkorm'!C97</f>
        <v>-234241</v>
      </c>
      <c r="D68" s="88">
        <f>D65-'2.a kiad. egyszerűsített önkorm'!D97</f>
        <v>-242045</v>
      </c>
      <c r="E68" s="88">
        <f>E65-'2.a kiad. egyszerűsített önkorm'!E97</f>
        <v>-11374</v>
      </c>
    </row>
    <row r="69" spans="1:5" x14ac:dyDescent="0.25">
      <c r="A69" s="34" t="s">
        <v>627</v>
      </c>
      <c r="B69" s="5" t="s">
        <v>472</v>
      </c>
      <c r="C69" s="26">
        <f>'5. bevételek önk'!L70</f>
        <v>0</v>
      </c>
      <c r="D69" s="26">
        <f>'5. bevételek önk'!M70</f>
        <v>0</v>
      </c>
      <c r="E69" s="26">
        <f>'5. bevételek önk'!N70</f>
        <v>0</v>
      </c>
    </row>
    <row r="70" spans="1:5" x14ac:dyDescent="0.25">
      <c r="A70" s="13" t="s">
        <v>473</v>
      </c>
      <c r="B70" s="5" t="s">
        <v>474</v>
      </c>
      <c r="C70" s="26">
        <f>'5. bevételek önk'!L71</f>
        <v>0</v>
      </c>
      <c r="D70" s="26">
        <f>'5. bevételek önk'!M71</f>
        <v>0</v>
      </c>
      <c r="E70" s="26">
        <f>'5. bevételek önk'!N71</f>
        <v>0</v>
      </c>
    </row>
    <row r="71" spans="1:5" x14ac:dyDescent="0.25">
      <c r="A71" s="34" t="s">
        <v>628</v>
      </c>
      <c r="B71" s="5" t="s">
        <v>475</v>
      </c>
      <c r="C71" s="26">
        <f>'5. bevételek önk'!L72</f>
        <v>0</v>
      </c>
      <c r="D71" s="26">
        <f>'5. bevételek önk'!M72</f>
        <v>0</v>
      </c>
      <c r="E71" s="26">
        <f>'5. bevételek önk'!N72</f>
        <v>0</v>
      </c>
    </row>
    <row r="72" spans="1:5" s="116" customFormat="1" x14ac:dyDescent="0.25">
      <c r="A72" s="15" t="s">
        <v>647</v>
      </c>
      <c r="B72" s="7" t="s">
        <v>476</v>
      </c>
      <c r="C72" s="110">
        <f>'5. bevételek önk'!L73</f>
        <v>0</v>
      </c>
      <c r="D72" s="110">
        <f>'5. bevételek önk'!M73</f>
        <v>0</v>
      </c>
      <c r="E72" s="110">
        <f>'5. bevételek önk'!N73</f>
        <v>0</v>
      </c>
    </row>
    <row r="73" spans="1:5" x14ac:dyDescent="0.25">
      <c r="A73" s="13" t="s">
        <v>629</v>
      </c>
      <c r="B73" s="5" t="s">
        <v>477</v>
      </c>
      <c r="C73" s="26">
        <f>'5. bevételek önk'!L74</f>
        <v>203100</v>
      </c>
      <c r="D73" s="26">
        <f>'5. bevételek önk'!M74</f>
        <v>343100</v>
      </c>
      <c r="E73" s="26">
        <f>'5. bevételek önk'!N74</f>
        <v>100223</v>
      </c>
    </row>
    <row r="74" spans="1:5" x14ac:dyDescent="0.25">
      <c r="A74" s="34" t="s">
        <v>478</v>
      </c>
      <c r="B74" s="5" t="s">
        <v>479</v>
      </c>
      <c r="C74" s="26">
        <f>'5. bevételek önk'!L75</f>
        <v>0</v>
      </c>
      <c r="D74" s="26">
        <f>'5. bevételek önk'!M75</f>
        <v>0</v>
      </c>
      <c r="E74" s="26">
        <f>'5. bevételek önk'!N75</f>
        <v>0</v>
      </c>
    </row>
    <row r="75" spans="1:5" x14ac:dyDescent="0.25">
      <c r="A75" s="13" t="s">
        <v>630</v>
      </c>
      <c r="B75" s="5" t="s">
        <v>480</v>
      </c>
      <c r="C75" s="26">
        <f>'5. bevételek önk'!L76</f>
        <v>0</v>
      </c>
      <c r="D75" s="26">
        <f>'5. bevételek önk'!M76</f>
        <v>0</v>
      </c>
      <c r="E75" s="26">
        <f>'5. bevételek önk'!N76</f>
        <v>0</v>
      </c>
    </row>
    <row r="76" spans="1:5" x14ac:dyDescent="0.25">
      <c r="A76" s="34" t="s">
        <v>481</v>
      </c>
      <c r="B76" s="5" t="s">
        <v>482</v>
      </c>
      <c r="C76" s="26">
        <f>'5. bevételek önk'!L77</f>
        <v>0</v>
      </c>
      <c r="D76" s="26">
        <f>'5. bevételek önk'!M77</f>
        <v>0</v>
      </c>
      <c r="E76" s="26">
        <f>'5. bevételek önk'!N77</f>
        <v>0</v>
      </c>
    </row>
    <row r="77" spans="1:5" s="116" customFormat="1" x14ac:dyDescent="0.25">
      <c r="A77" s="14" t="s">
        <v>648</v>
      </c>
      <c r="B77" s="7" t="s">
        <v>483</v>
      </c>
      <c r="C77" s="110">
        <f>'5. bevételek önk'!L78</f>
        <v>203100</v>
      </c>
      <c r="D77" s="110">
        <f>'5. bevételek önk'!M78</f>
        <v>343100</v>
      </c>
      <c r="E77" s="110">
        <f>'5. bevételek önk'!N78</f>
        <v>100223</v>
      </c>
    </row>
    <row r="78" spans="1:5" x14ac:dyDescent="0.25">
      <c r="A78" s="5" t="s">
        <v>754</v>
      </c>
      <c r="B78" s="5" t="s">
        <v>484</v>
      </c>
      <c r="C78" s="26">
        <f>'5. bevételek önk'!L79</f>
        <v>61277</v>
      </c>
      <c r="D78" s="26">
        <f>'5. bevételek önk'!M79</f>
        <v>61277</v>
      </c>
      <c r="E78" s="26">
        <f>'5. bevételek önk'!N79</f>
        <v>61277</v>
      </c>
    </row>
    <row r="79" spans="1:5" x14ac:dyDescent="0.25">
      <c r="A79" s="5" t="s">
        <v>755</v>
      </c>
      <c r="B79" s="5" t="s">
        <v>484</v>
      </c>
      <c r="C79" s="26">
        <f>'5. bevételek önk'!L80</f>
        <v>0</v>
      </c>
      <c r="D79" s="26">
        <f>'5. bevételek önk'!M80</f>
        <v>0</v>
      </c>
      <c r="E79" s="26">
        <f>'5. bevételek önk'!N80</f>
        <v>0</v>
      </c>
    </row>
    <row r="80" spans="1:5" x14ac:dyDescent="0.25">
      <c r="A80" s="5" t="s">
        <v>752</v>
      </c>
      <c r="B80" s="5" t="s">
        <v>485</v>
      </c>
      <c r="C80" s="26">
        <f>'5. bevételek önk'!L81</f>
        <v>0</v>
      </c>
      <c r="D80" s="26">
        <f>'5. bevételek önk'!M81</f>
        <v>0</v>
      </c>
      <c r="E80" s="26">
        <f>'5. bevételek önk'!N81</f>
        <v>0</v>
      </c>
    </row>
    <row r="81" spans="1:6" x14ac:dyDescent="0.25">
      <c r="A81" s="5" t="s">
        <v>753</v>
      </c>
      <c r="B81" s="5" t="s">
        <v>485</v>
      </c>
      <c r="C81" s="26">
        <f>'5. bevételek önk'!L82</f>
        <v>0</v>
      </c>
      <c r="D81" s="26">
        <f>'5. bevételek önk'!M82</f>
        <v>0</v>
      </c>
      <c r="E81" s="26">
        <f>'5. bevételek önk'!N82</f>
        <v>0</v>
      </c>
    </row>
    <row r="82" spans="1:6" s="116" customFormat="1" x14ac:dyDescent="0.25">
      <c r="A82" s="7" t="s">
        <v>649</v>
      </c>
      <c r="B82" s="7" t="s">
        <v>486</v>
      </c>
      <c r="C82" s="110">
        <f>'5. bevételek önk'!L83</f>
        <v>61277</v>
      </c>
      <c r="D82" s="110">
        <f>'5. bevételek önk'!M83</f>
        <v>61277</v>
      </c>
      <c r="E82" s="110">
        <f>'5. bevételek önk'!N83</f>
        <v>61277</v>
      </c>
    </row>
    <row r="83" spans="1:6" x14ac:dyDescent="0.25">
      <c r="A83" s="34" t="s">
        <v>487</v>
      </c>
      <c r="B83" s="5" t="s">
        <v>488</v>
      </c>
      <c r="C83" s="26">
        <f>'5. bevételek önk'!L84</f>
        <v>0</v>
      </c>
      <c r="D83" s="26">
        <f>'5. bevételek önk'!M84</f>
        <v>47698</v>
      </c>
      <c r="E83" s="26">
        <f>'5. bevételek önk'!N84</f>
        <v>47698</v>
      </c>
    </row>
    <row r="84" spans="1:6" x14ac:dyDescent="0.25">
      <c r="A84" s="34" t="s">
        <v>489</v>
      </c>
      <c r="B84" s="5" t="s">
        <v>490</v>
      </c>
      <c r="C84" s="26">
        <f>'5. bevételek önk'!L85</f>
        <v>0</v>
      </c>
      <c r="D84" s="26">
        <f>'5. bevételek önk'!M85</f>
        <v>0</v>
      </c>
      <c r="E84" s="26">
        <f>'5. bevételek önk'!N85</f>
        <v>0</v>
      </c>
    </row>
    <row r="85" spans="1:6" x14ac:dyDescent="0.25">
      <c r="A85" s="34" t="s">
        <v>491</v>
      </c>
      <c r="B85" s="5" t="s">
        <v>492</v>
      </c>
      <c r="C85" s="26">
        <f>'5. bevételek önk'!L86</f>
        <v>0</v>
      </c>
      <c r="D85" s="26">
        <f>'5. bevételek önk'!M86</f>
        <v>0</v>
      </c>
      <c r="E85" s="26">
        <f>'5. bevételek önk'!N86</f>
        <v>0</v>
      </c>
    </row>
    <row r="86" spans="1:6" x14ac:dyDescent="0.25">
      <c r="A86" s="34" t="s">
        <v>493</v>
      </c>
      <c r="B86" s="5" t="s">
        <v>494</v>
      </c>
      <c r="C86" s="26">
        <f>'5. bevételek önk'!L87</f>
        <v>0</v>
      </c>
      <c r="D86" s="26">
        <f>'5. bevételek önk'!M87</f>
        <v>0</v>
      </c>
      <c r="E86" s="26">
        <f>'5. bevételek önk'!N87</f>
        <v>0</v>
      </c>
    </row>
    <row r="87" spans="1:6" x14ac:dyDescent="0.25">
      <c r="A87" s="13" t="s">
        <v>631</v>
      </c>
      <c r="B87" s="5" t="s">
        <v>495</v>
      </c>
      <c r="C87" s="26">
        <f>'5. bevételek önk'!L88</f>
        <v>0</v>
      </c>
      <c r="D87" s="26">
        <f>'5. bevételek önk'!M88</f>
        <v>0</v>
      </c>
      <c r="E87" s="26">
        <f>'5. bevételek önk'!N88</f>
        <v>0</v>
      </c>
    </row>
    <row r="88" spans="1:6" s="116" customFormat="1" x14ac:dyDescent="0.25">
      <c r="A88" s="15" t="s">
        <v>650</v>
      </c>
      <c r="B88" s="7" t="s">
        <v>496</v>
      </c>
      <c r="C88" s="110">
        <f>'5. bevételek önk'!L89</f>
        <v>264377</v>
      </c>
      <c r="D88" s="110">
        <f>'5. bevételek önk'!M89</f>
        <v>452075</v>
      </c>
      <c r="E88" s="110">
        <f>'5. bevételek önk'!N89</f>
        <v>209198</v>
      </c>
    </row>
    <row r="89" spans="1:6" x14ac:dyDescent="0.25">
      <c r="A89" s="13" t="s">
        <v>497</v>
      </c>
      <c r="B89" s="5" t="s">
        <v>498</v>
      </c>
      <c r="C89" s="26">
        <f>'5. bevételek önk'!L90</f>
        <v>0</v>
      </c>
      <c r="D89" s="26">
        <f>'5. bevételek önk'!M90</f>
        <v>0</v>
      </c>
      <c r="E89" s="26">
        <f>'5. bevételek önk'!N90</f>
        <v>0</v>
      </c>
    </row>
    <row r="90" spans="1:6" x14ac:dyDescent="0.25">
      <c r="A90" s="13" t="s">
        <v>499</v>
      </c>
      <c r="B90" s="5" t="s">
        <v>500</v>
      </c>
      <c r="C90" s="26">
        <f>'5. bevételek önk'!L91</f>
        <v>0</v>
      </c>
      <c r="D90" s="26">
        <f>'5. bevételek önk'!M91</f>
        <v>0</v>
      </c>
      <c r="E90" s="26">
        <f>'5. bevételek önk'!N91</f>
        <v>0</v>
      </c>
    </row>
    <row r="91" spans="1:6" x14ac:dyDescent="0.25">
      <c r="A91" s="34" t="s">
        <v>501</v>
      </c>
      <c r="B91" s="5" t="s">
        <v>502</v>
      </c>
      <c r="C91" s="26">
        <f>'5. bevételek önk'!L92</f>
        <v>0</v>
      </c>
      <c r="D91" s="26">
        <f>'5. bevételek önk'!M92</f>
        <v>0</v>
      </c>
      <c r="E91" s="26">
        <f>'5. bevételek önk'!N92</f>
        <v>0</v>
      </c>
    </row>
    <row r="92" spans="1:6" x14ac:dyDescent="0.25">
      <c r="A92" s="34" t="s">
        <v>632</v>
      </c>
      <c r="B92" s="5" t="s">
        <v>503</v>
      </c>
      <c r="C92" s="26">
        <f>'5. bevételek önk'!L93</f>
        <v>0</v>
      </c>
      <c r="D92" s="26">
        <f>'5. bevételek önk'!M93</f>
        <v>0</v>
      </c>
      <c r="E92" s="26">
        <f>'5. bevételek önk'!N93</f>
        <v>0</v>
      </c>
    </row>
    <row r="93" spans="1:6" s="116" customFormat="1" x14ac:dyDescent="0.25">
      <c r="A93" s="14" t="s">
        <v>651</v>
      </c>
      <c r="B93" s="7" t="s">
        <v>504</v>
      </c>
      <c r="C93" s="110">
        <f>'5. bevételek önk'!L94</f>
        <v>0</v>
      </c>
      <c r="D93" s="110">
        <f>'5. bevételek önk'!M94</f>
        <v>0</v>
      </c>
      <c r="E93" s="110">
        <f>'5. bevételek önk'!N94</f>
        <v>0</v>
      </c>
    </row>
    <row r="94" spans="1:6" s="116" customFormat="1" x14ac:dyDescent="0.25">
      <c r="A94" s="15" t="s">
        <v>505</v>
      </c>
      <c r="B94" s="7" t="s">
        <v>506</v>
      </c>
      <c r="C94" s="110">
        <f>'5. bevételek önk'!L95</f>
        <v>0</v>
      </c>
      <c r="D94" s="110">
        <f>'5. bevételek önk'!M95</f>
        <v>0</v>
      </c>
      <c r="E94" s="110">
        <f>'5. bevételek önk'!N95</f>
        <v>0</v>
      </c>
    </row>
    <row r="95" spans="1:6" ht="15.75" x14ac:dyDescent="0.25">
      <c r="A95" s="83" t="s">
        <v>652</v>
      </c>
      <c r="B95" s="84" t="s">
        <v>507</v>
      </c>
      <c r="C95" s="126">
        <f>'5. bevételek önk'!L96</f>
        <v>264377</v>
      </c>
      <c r="D95" s="126">
        <f>'5. bevételek önk'!M96</f>
        <v>452075</v>
      </c>
      <c r="E95" s="126">
        <f>'5. bevételek önk'!N96</f>
        <v>209198</v>
      </c>
      <c r="F95" s="255"/>
    </row>
    <row r="96" spans="1:6" ht="15.75" x14ac:dyDescent="0.25">
      <c r="A96" s="90" t="s">
        <v>634</v>
      </c>
      <c r="B96" s="93"/>
      <c r="C96" s="129">
        <f>'5. bevételek önk'!L97</f>
        <v>657458</v>
      </c>
      <c r="D96" s="129">
        <f>'5. bevételek önk'!M97</f>
        <v>972399</v>
      </c>
      <c r="E96" s="129">
        <f>'5. bevételek önk'!N97</f>
        <v>715675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4" fitToWidth="0" orientation="portrait" r:id="rId1"/>
  <rowBreaks count="1" manualBreakCount="1">
    <brk id="6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FF00"/>
    <pageSetUpPr fitToPage="1"/>
  </sheetPr>
  <dimension ref="A1:N97"/>
  <sheetViews>
    <sheetView workbookViewId="0">
      <selection activeCell="C19" sqref="C19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ht="24" customHeight="1" x14ac:dyDescent="0.25">
      <c r="A1" s="345" t="s">
        <v>952</v>
      </c>
      <c r="B1" s="365"/>
      <c r="C1" s="365"/>
      <c r="D1" s="365"/>
      <c r="E1" s="365"/>
      <c r="F1" s="347"/>
      <c r="G1" s="348"/>
      <c r="H1" s="348"/>
      <c r="I1" s="348"/>
      <c r="J1" s="348"/>
      <c r="K1" s="348"/>
      <c r="L1" s="348"/>
      <c r="M1" s="348"/>
      <c r="N1" s="348"/>
    </row>
    <row r="2" spans="1:14" ht="24" customHeight="1" x14ac:dyDescent="0.25">
      <c r="A2" s="344" t="s">
        <v>674</v>
      </c>
      <c r="B2" s="346"/>
      <c r="C2" s="346"/>
      <c r="D2" s="346"/>
      <c r="E2" s="346"/>
      <c r="F2" s="347"/>
      <c r="G2" s="348"/>
      <c r="H2" s="348"/>
      <c r="I2" s="348"/>
      <c r="J2" s="348"/>
      <c r="K2" s="348"/>
      <c r="L2" s="348"/>
      <c r="M2" s="348"/>
      <c r="N2" s="348"/>
    </row>
    <row r="3" spans="1:14" ht="18" x14ac:dyDescent="0.25">
      <c r="A3" s="117" t="s">
        <v>987</v>
      </c>
    </row>
    <row r="4" spans="1:14" x14ac:dyDescent="0.25">
      <c r="A4" s="68" t="s">
        <v>766</v>
      </c>
    </row>
    <row r="5" spans="1:14" ht="30" customHeight="1" x14ac:dyDescent="0.25">
      <c r="A5" s="354" t="s">
        <v>215</v>
      </c>
      <c r="B5" s="356" t="s">
        <v>216</v>
      </c>
      <c r="C5" s="368" t="s">
        <v>705</v>
      </c>
      <c r="D5" s="368"/>
      <c r="E5" s="368"/>
      <c r="F5" s="368" t="s">
        <v>706</v>
      </c>
      <c r="G5" s="368"/>
      <c r="H5" s="368"/>
      <c r="I5" s="368" t="s">
        <v>707</v>
      </c>
      <c r="J5" s="368"/>
      <c r="K5" s="368"/>
      <c r="L5" s="361" t="s">
        <v>781</v>
      </c>
      <c r="M5" s="361"/>
      <c r="N5" s="361"/>
    </row>
    <row r="6" spans="1:14" ht="26.25" customHeight="1" x14ac:dyDescent="0.25">
      <c r="A6" s="366"/>
      <c r="B6" s="36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ht="15" customHeight="1" x14ac:dyDescent="0.25">
      <c r="A7" s="30" t="s">
        <v>387</v>
      </c>
      <c r="B7" s="6" t="s">
        <v>388</v>
      </c>
      <c r="C7" s="26"/>
      <c r="D7" s="26"/>
      <c r="E7" s="26"/>
      <c r="F7" s="26"/>
      <c r="G7" s="26"/>
      <c r="H7" s="26"/>
      <c r="I7" s="26"/>
      <c r="J7" s="26"/>
      <c r="K7" s="26"/>
      <c r="L7" s="26">
        <f>C7+F7+I7</f>
        <v>0</v>
      </c>
      <c r="M7" s="26">
        <f>D7+G7+J7</f>
        <v>0</v>
      </c>
      <c r="N7" s="26">
        <f>E7+H7+K7</f>
        <v>0</v>
      </c>
    </row>
    <row r="8" spans="1:14" ht="15" customHeight="1" x14ac:dyDescent="0.25">
      <c r="A8" s="5" t="s">
        <v>389</v>
      </c>
      <c r="B8" s="6" t="s">
        <v>390</v>
      </c>
      <c r="C8" s="26"/>
      <c r="D8" s="26"/>
      <c r="E8" s="26"/>
      <c r="F8" s="26"/>
      <c r="G8" s="26"/>
      <c r="H8" s="26"/>
      <c r="I8" s="26"/>
      <c r="J8" s="26"/>
      <c r="K8" s="26"/>
      <c r="L8" s="26">
        <f t="shared" ref="L8:N12" si="0">C8+F8+I8</f>
        <v>0</v>
      </c>
      <c r="M8" s="26">
        <f t="shared" si="0"/>
        <v>0</v>
      </c>
      <c r="N8" s="26">
        <f t="shared" si="0"/>
        <v>0</v>
      </c>
    </row>
    <row r="9" spans="1:14" ht="15" customHeight="1" x14ac:dyDescent="0.25">
      <c r="A9" s="5" t="s">
        <v>391</v>
      </c>
      <c r="B9" s="6" t="s">
        <v>392</v>
      </c>
      <c r="C9" s="26"/>
      <c r="D9" s="26"/>
      <c r="E9" s="26"/>
      <c r="F9" s="26"/>
      <c r="G9" s="26"/>
      <c r="H9" s="26"/>
      <c r="I9" s="26"/>
      <c r="J9" s="26"/>
      <c r="K9" s="26"/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4" ht="15" customHeight="1" x14ac:dyDescent="0.25">
      <c r="A10" s="5" t="s">
        <v>393</v>
      </c>
      <c r="B10" s="6" t="s">
        <v>394</v>
      </c>
      <c r="C10" s="26"/>
      <c r="D10" s="26"/>
      <c r="E10" s="26"/>
      <c r="F10" s="26"/>
      <c r="G10" s="26"/>
      <c r="H10" s="26"/>
      <c r="I10" s="26"/>
      <c r="J10" s="26"/>
      <c r="K10" s="26"/>
      <c r="L10" s="26">
        <f t="shared" si="0"/>
        <v>0</v>
      </c>
      <c r="M10" s="26">
        <f t="shared" si="0"/>
        <v>0</v>
      </c>
      <c r="N10" s="26">
        <f t="shared" si="0"/>
        <v>0</v>
      </c>
    </row>
    <row r="11" spans="1:14" ht="15" customHeight="1" x14ac:dyDescent="0.25">
      <c r="A11" s="5" t="s">
        <v>395</v>
      </c>
      <c r="B11" s="6" t="s">
        <v>396</v>
      </c>
      <c r="C11" s="26"/>
      <c r="D11" s="26"/>
      <c r="E11" s="26"/>
      <c r="F11" s="26"/>
      <c r="G11" s="26"/>
      <c r="H11" s="26"/>
      <c r="I11" s="26"/>
      <c r="J11" s="26"/>
      <c r="K11" s="26"/>
      <c r="L11" s="26">
        <f t="shared" si="0"/>
        <v>0</v>
      </c>
      <c r="M11" s="26">
        <f t="shared" si="0"/>
        <v>0</v>
      </c>
      <c r="N11" s="26">
        <f t="shared" si="0"/>
        <v>0</v>
      </c>
    </row>
    <row r="12" spans="1:14" ht="15" customHeight="1" x14ac:dyDescent="0.25">
      <c r="A12" s="5" t="s">
        <v>397</v>
      </c>
      <c r="B12" s="6" t="s">
        <v>398</v>
      </c>
      <c r="C12" s="26"/>
      <c r="D12" s="26"/>
      <c r="E12" s="26"/>
      <c r="F12" s="26"/>
      <c r="G12" s="26"/>
      <c r="H12" s="26"/>
      <c r="I12" s="26"/>
      <c r="J12" s="26"/>
      <c r="K12" s="26"/>
      <c r="L12" s="26">
        <f t="shared" si="0"/>
        <v>0</v>
      </c>
      <c r="M12" s="26">
        <f t="shared" si="0"/>
        <v>0</v>
      </c>
      <c r="N12" s="26">
        <f t="shared" si="0"/>
        <v>0</v>
      </c>
    </row>
    <row r="13" spans="1:14" s="116" customFormat="1" ht="15" customHeight="1" x14ac:dyDescent="0.25">
      <c r="A13" s="7" t="s">
        <v>636</v>
      </c>
      <c r="B13" s="8" t="s">
        <v>399</v>
      </c>
      <c r="C13" s="110">
        <f>SUM(C7:C12)</f>
        <v>0</v>
      </c>
      <c r="D13" s="110">
        <f t="shared" ref="D13:N13" si="1">SUM(D7:D12)</f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0">
        <f t="shared" si="1"/>
        <v>0</v>
      </c>
      <c r="J13" s="110">
        <f t="shared" si="1"/>
        <v>0</v>
      </c>
      <c r="K13" s="110">
        <f t="shared" si="1"/>
        <v>0</v>
      </c>
      <c r="L13" s="110">
        <f t="shared" si="1"/>
        <v>0</v>
      </c>
      <c r="M13" s="110">
        <f t="shared" si="1"/>
        <v>0</v>
      </c>
      <c r="N13" s="110">
        <f t="shared" si="1"/>
        <v>0</v>
      </c>
    </row>
    <row r="14" spans="1:14" ht="15" customHeight="1" x14ac:dyDescent="0.25">
      <c r="A14" s="5" t="s">
        <v>400</v>
      </c>
      <c r="B14" s="6" t="s">
        <v>401</v>
      </c>
      <c r="C14" s="26"/>
      <c r="D14" s="26"/>
      <c r="E14" s="26"/>
      <c r="F14" s="26"/>
      <c r="G14" s="26"/>
      <c r="H14" s="26"/>
      <c r="I14" s="26"/>
      <c r="J14" s="26"/>
      <c r="K14" s="26"/>
      <c r="L14" s="26">
        <f t="shared" ref="L14:N18" si="2">C14+F14+I14</f>
        <v>0</v>
      </c>
      <c r="M14" s="26">
        <f t="shared" si="2"/>
        <v>0</v>
      </c>
      <c r="N14" s="26">
        <f t="shared" si="2"/>
        <v>0</v>
      </c>
    </row>
    <row r="15" spans="1:14" ht="15" customHeight="1" x14ac:dyDescent="0.25">
      <c r="A15" s="5" t="s">
        <v>402</v>
      </c>
      <c r="B15" s="6" t="s">
        <v>403</v>
      </c>
      <c r="C15" s="26"/>
      <c r="D15" s="26"/>
      <c r="E15" s="26"/>
      <c r="F15" s="26"/>
      <c r="G15" s="26"/>
      <c r="H15" s="26"/>
      <c r="I15" s="26"/>
      <c r="J15" s="26"/>
      <c r="K15" s="26"/>
      <c r="L15" s="26">
        <f t="shared" si="2"/>
        <v>0</v>
      </c>
      <c r="M15" s="26">
        <f t="shared" si="2"/>
        <v>0</v>
      </c>
      <c r="N15" s="26">
        <f t="shared" si="2"/>
        <v>0</v>
      </c>
    </row>
    <row r="16" spans="1:14" ht="15" customHeight="1" x14ac:dyDescent="0.25">
      <c r="A16" s="5" t="s">
        <v>598</v>
      </c>
      <c r="B16" s="6" t="s">
        <v>404</v>
      </c>
      <c r="C16" s="26"/>
      <c r="D16" s="26"/>
      <c r="E16" s="26"/>
      <c r="F16" s="26"/>
      <c r="G16" s="26"/>
      <c r="H16" s="26"/>
      <c r="I16" s="26"/>
      <c r="J16" s="26"/>
      <c r="K16" s="26"/>
      <c r="L16" s="26">
        <f t="shared" si="2"/>
        <v>0</v>
      </c>
      <c r="M16" s="26">
        <f t="shared" si="2"/>
        <v>0</v>
      </c>
      <c r="N16" s="26">
        <f t="shared" si="2"/>
        <v>0</v>
      </c>
    </row>
    <row r="17" spans="1:14" ht="15" customHeight="1" x14ac:dyDescent="0.25">
      <c r="A17" s="5" t="s">
        <v>599</v>
      </c>
      <c r="B17" s="6" t="s">
        <v>405</v>
      </c>
      <c r="C17" s="26"/>
      <c r="D17" s="26"/>
      <c r="E17" s="26"/>
      <c r="F17" s="26"/>
      <c r="G17" s="26"/>
      <c r="H17" s="26"/>
      <c r="I17" s="26"/>
      <c r="J17" s="26"/>
      <c r="K17" s="26"/>
      <c r="L17" s="26">
        <f t="shared" si="2"/>
        <v>0</v>
      </c>
      <c r="M17" s="26">
        <f t="shared" si="2"/>
        <v>0</v>
      </c>
      <c r="N17" s="26">
        <f t="shared" si="2"/>
        <v>0</v>
      </c>
    </row>
    <row r="18" spans="1:14" ht="15" customHeight="1" x14ac:dyDescent="0.25">
      <c r="A18" s="5" t="s">
        <v>600</v>
      </c>
      <c r="B18" s="6" t="s">
        <v>406</v>
      </c>
      <c r="C18" s="26">
        <v>0</v>
      </c>
      <c r="D18" s="26"/>
      <c r="E18" s="26"/>
      <c r="F18" s="26"/>
      <c r="G18" s="26"/>
      <c r="H18" s="26"/>
      <c r="I18" s="26"/>
      <c r="J18" s="26"/>
      <c r="K18" s="26"/>
      <c r="L18" s="26">
        <f t="shared" si="2"/>
        <v>0</v>
      </c>
      <c r="M18" s="26">
        <f t="shared" si="2"/>
        <v>0</v>
      </c>
      <c r="N18" s="26">
        <f t="shared" si="2"/>
        <v>0</v>
      </c>
    </row>
    <row r="19" spans="1:14" ht="15" customHeight="1" x14ac:dyDescent="0.25">
      <c r="A19" s="36" t="s">
        <v>637</v>
      </c>
      <c r="B19" s="42" t="s">
        <v>407</v>
      </c>
      <c r="C19" s="110">
        <f>SUM(C13:C18)</f>
        <v>0</v>
      </c>
      <c r="D19" s="110">
        <f t="shared" ref="D19:N19" si="3">SUM(D13:D18)</f>
        <v>0</v>
      </c>
      <c r="E19" s="110">
        <f t="shared" si="3"/>
        <v>0</v>
      </c>
      <c r="F19" s="110">
        <f t="shared" si="3"/>
        <v>0</v>
      </c>
      <c r="G19" s="110">
        <f t="shared" si="3"/>
        <v>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0</v>
      </c>
      <c r="L19" s="110">
        <f t="shared" si="3"/>
        <v>0</v>
      </c>
      <c r="M19" s="110">
        <f t="shared" si="3"/>
        <v>0</v>
      </c>
      <c r="N19" s="110">
        <f t="shared" si="3"/>
        <v>0</v>
      </c>
    </row>
    <row r="20" spans="1:14" ht="15" customHeight="1" x14ac:dyDescent="0.25">
      <c r="A20" s="5" t="s">
        <v>604</v>
      </c>
      <c r="B20" s="6" t="s">
        <v>416</v>
      </c>
      <c r="C20" s="26"/>
      <c r="D20" s="26"/>
      <c r="E20" s="26"/>
      <c r="F20" s="26"/>
      <c r="G20" s="26"/>
      <c r="H20" s="26"/>
      <c r="I20" s="26"/>
      <c r="J20" s="26"/>
      <c r="K20" s="26"/>
      <c r="L20" s="26">
        <f t="shared" ref="L20:N21" si="4">C20+F20+I20</f>
        <v>0</v>
      </c>
      <c r="M20" s="26">
        <f t="shared" si="4"/>
        <v>0</v>
      </c>
      <c r="N20" s="26">
        <f t="shared" si="4"/>
        <v>0</v>
      </c>
    </row>
    <row r="21" spans="1:14" ht="15" customHeight="1" x14ac:dyDescent="0.25">
      <c r="A21" s="5" t="s">
        <v>605</v>
      </c>
      <c r="B21" s="6" t="s">
        <v>417</v>
      </c>
      <c r="C21" s="26"/>
      <c r="D21" s="26"/>
      <c r="E21" s="26"/>
      <c r="F21" s="26"/>
      <c r="G21" s="26"/>
      <c r="H21" s="26"/>
      <c r="I21" s="26"/>
      <c r="J21" s="26"/>
      <c r="K21" s="26"/>
      <c r="L21" s="26">
        <f t="shared" si="4"/>
        <v>0</v>
      </c>
      <c r="M21" s="26">
        <f t="shared" si="4"/>
        <v>0</v>
      </c>
      <c r="N21" s="26">
        <f t="shared" si="4"/>
        <v>0</v>
      </c>
    </row>
    <row r="22" spans="1:14" ht="15" customHeight="1" x14ac:dyDescent="0.25">
      <c r="A22" s="7" t="s">
        <v>639</v>
      </c>
      <c r="B22" s="8" t="s">
        <v>418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customHeight="1" x14ac:dyDescent="0.25">
      <c r="A23" s="5" t="s">
        <v>606</v>
      </c>
      <c r="B23" s="6" t="s">
        <v>419</v>
      </c>
      <c r="C23" s="26"/>
      <c r="D23" s="26"/>
      <c r="E23" s="26"/>
      <c r="F23" s="26"/>
      <c r="G23" s="26"/>
      <c r="H23" s="26"/>
      <c r="I23" s="26"/>
      <c r="J23" s="26"/>
      <c r="K23" s="26"/>
      <c r="L23" s="26">
        <f t="shared" ref="L23:N30" si="5">C23+F23+I23</f>
        <v>0</v>
      </c>
      <c r="M23" s="26">
        <f t="shared" si="5"/>
        <v>0</v>
      </c>
      <c r="N23" s="26">
        <f t="shared" si="5"/>
        <v>0</v>
      </c>
    </row>
    <row r="24" spans="1:14" ht="15" customHeight="1" x14ac:dyDescent="0.25">
      <c r="A24" s="5" t="s">
        <v>607</v>
      </c>
      <c r="B24" s="6" t="s">
        <v>420</v>
      </c>
      <c r="C24" s="26"/>
      <c r="D24" s="26"/>
      <c r="E24" s="26"/>
      <c r="F24" s="26"/>
      <c r="G24" s="26"/>
      <c r="H24" s="26"/>
      <c r="I24" s="26"/>
      <c r="J24" s="26"/>
      <c r="K24" s="26"/>
      <c r="L24" s="26">
        <f t="shared" si="5"/>
        <v>0</v>
      </c>
      <c r="M24" s="26">
        <f t="shared" si="5"/>
        <v>0</v>
      </c>
      <c r="N24" s="26">
        <f t="shared" si="5"/>
        <v>0</v>
      </c>
    </row>
    <row r="25" spans="1:14" ht="15" customHeight="1" x14ac:dyDescent="0.25">
      <c r="A25" s="5" t="s">
        <v>608</v>
      </c>
      <c r="B25" s="6" t="s">
        <v>421</v>
      </c>
      <c r="C25" s="26"/>
      <c r="D25" s="26"/>
      <c r="E25" s="26"/>
      <c r="F25" s="26"/>
      <c r="G25" s="26"/>
      <c r="H25" s="26"/>
      <c r="I25" s="26"/>
      <c r="J25" s="26"/>
      <c r="K25" s="26"/>
      <c r="L25" s="26">
        <f t="shared" si="5"/>
        <v>0</v>
      </c>
      <c r="M25" s="26">
        <f t="shared" si="5"/>
        <v>0</v>
      </c>
      <c r="N25" s="26">
        <f t="shared" si="5"/>
        <v>0</v>
      </c>
    </row>
    <row r="26" spans="1:14" ht="15" customHeight="1" x14ac:dyDescent="0.25">
      <c r="A26" s="5" t="s">
        <v>609</v>
      </c>
      <c r="B26" s="6" t="s">
        <v>422</v>
      </c>
      <c r="C26" s="26"/>
      <c r="D26" s="26"/>
      <c r="E26" s="26"/>
      <c r="F26" s="26"/>
      <c r="G26" s="26"/>
      <c r="H26" s="26"/>
      <c r="I26" s="26"/>
      <c r="J26" s="26"/>
      <c r="K26" s="26"/>
      <c r="L26" s="26">
        <f t="shared" si="5"/>
        <v>0</v>
      </c>
      <c r="M26" s="26">
        <f t="shared" si="5"/>
        <v>0</v>
      </c>
      <c r="N26" s="26">
        <f t="shared" si="5"/>
        <v>0</v>
      </c>
    </row>
    <row r="27" spans="1:14" ht="15" customHeight="1" x14ac:dyDescent="0.25">
      <c r="A27" s="5" t="s">
        <v>610</v>
      </c>
      <c r="B27" s="6" t="s">
        <v>425</v>
      </c>
      <c r="C27" s="26"/>
      <c r="D27" s="26"/>
      <c r="E27" s="26"/>
      <c r="F27" s="26"/>
      <c r="G27" s="26"/>
      <c r="H27" s="26"/>
      <c r="I27" s="26"/>
      <c r="J27" s="26"/>
      <c r="K27" s="26"/>
      <c r="L27" s="26">
        <f t="shared" si="5"/>
        <v>0</v>
      </c>
      <c r="M27" s="26">
        <f t="shared" si="5"/>
        <v>0</v>
      </c>
      <c r="N27" s="26">
        <f t="shared" si="5"/>
        <v>0</v>
      </c>
    </row>
    <row r="28" spans="1:14" ht="15" customHeight="1" x14ac:dyDescent="0.25">
      <c r="A28" s="5" t="s">
        <v>426</v>
      </c>
      <c r="B28" s="6" t="s">
        <v>427</v>
      </c>
      <c r="C28" s="26"/>
      <c r="D28" s="26"/>
      <c r="E28" s="26"/>
      <c r="F28" s="26"/>
      <c r="G28" s="26"/>
      <c r="H28" s="26"/>
      <c r="I28" s="26"/>
      <c r="J28" s="26"/>
      <c r="K28" s="26"/>
      <c r="L28" s="26">
        <f t="shared" si="5"/>
        <v>0</v>
      </c>
      <c r="M28" s="26">
        <f t="shared" si="5"/>
        <v>0</v>
      </c>
      <c r="N28" s="26">
        <f t="shared" si="5"/>
        <v>0</v>
      </c>
    </row>
    <row r="29" spans="1:14" ht="15" customHeight="1" x14ac:dyDescent="0.25">
      <c r="A29" s="5" t="s">
        <v>611</v>
      </c>
      <c r="B29" s="6" t="s">
        <v>428</v>
      </c>
      <c r="C29" s="26"/>
      <c r="D29" s="26"/>
      <c r="E29" s="26"/>
      <c r="F29" s="26"/>
      <c r="G29" s="26"/>
      <c r="H29" s="26"/>
      <c r="I29" s="26"/>
      <c r="J29" s="26"/>
      <c r="K29" s="26"/>
      <c r="L29" s="26">
        <f t="shared" si="5"/>
        <v>0</v>
      </c>
      <c r="M29" s="26">
        <f t="shared" si="5"/>
        <v>0</v>
      </c>
      <c r="N29" s="26">
        <f t="shared" si="5"/>
        <v>0</v>
      </c>
    </row>
    <row r="30" spans="1:14" ht="15" customHeight="1" x14ac:dyDescent="0.25">
      <c r="A30" s="5" t="s">
        <v>612</v>
      </c>
      <c r="B30" s="6" t="s">
        <v>433</v>
      </c>
      <c r="C30" s="26"/>
      <c r="D30" s="26"/>
      <c r="E30" s="26"/>
      <c r="F30" s="26"/>
      <c r="G30" s="26"/>
      <c r="H30" s="26"/>
      <c r="I30" s="26"/>
      <c r="J30" s="26"/>
      <c r="K30" s="26"/>
      <c r="L30" s="26">
        <f t="shared" si="5"/>
        <v>0</v>
      </c>
      <c r="M30" s="26">
        <f t="shared" si="5"/>
        <v>0</v>
      </c>
      <c r="N30" s="26">
        <f t="shared" si="5"/>
        <v>0</v>
      </c>
    </row>
    <row r="31" spans="1:14" ht="15" customHeight="1" x14ac:dyDescent="0.25">
      <c r="A31" s="7" t="s">
        <v>640</v>
      </c>
      <c r="B31" s="8" t="s">
        <v>435</v>
      </c>
      <c r="C31" s="26"/>
      <c r="D31" s="26"/>
      <c r="E31" s="26"/>
      <c r="F31" s="26"/>
      <c r="G31" s="26"/>
      <c r="H31" s="26"/>
      <c r="I31" s="26"/>
      <c r="J31" s="26"/>
      <c r="K31" s="26"/>
      <c r="L31" s="110">
        <f>SUM(L26:L30)</f>
        <v>0</v>
      </c>
      <c r="M31" s="110">
        <f>SUM(M26:M30)</f>
        <v>0</v>
      </c>
      <c r="N31" s="110">
        <f>SUM(N26:N30)</f>
        <v>0</v>
      </c>
    </row>
    <row r="32" spans="1:14" ht="15" customHeight="1" x14ac:dyDescent="0.25">
      <c r="A32" s="5" t="s">
        <v>613</v>
      </c>
      <c r="B32" s="6" t="s">
        <v>436</v>
      </c>
      <c r="C32" s="26"/>
      <c r="D32" s="26"/>
      <c r="E32" s="26"/>
      <c r="F32" s="26"/>
      <c r="G32" s="26"/>
      <c r="H32" s="26"/>
      <c r="I32" s="26"/>
      <c r="J32" s="26"/>
      <c r="K32" s="26"/>
      <c r="L32" s="26">
        <f>C32+F32+I32</f>
        <v>0</v>
      </c>
      <c r="M32" s="26">
        <f>D32+G32+J32</f>
        <v>0</v>
      </c>
      <c r="N32" s="26">
        <f>E32+H32+K32</f>
        <v>0</v>
      </c>
    </row>
    <row r="33" spans="1:14" ht="15" customHeight="1" x14ac:dyDescent="0.25">
      <c r="A33" s="36" t="s">
        <v>641</v>
      </c>
      <c r="B33" s="42" t="s">
        <v>437</v>
      </c>
      <c r="C33" s="26"/>
      <c r="D33" s="26"/>
      <c r="E33" s="26"/>
      <c r="F33" s="26"/>
      <c r="G33" s="26"/>
      <c r="H33" s="26"/>
      <c r="I33" s="26"/>
      <c r="J33" s="26"/>
      <c r="K33" s="26"/>
      <c r="L33" s="110">
        <f>L32+L31+L25</f>
        <v>0</v>
      </c>
      <c r="M33" s="110">
        <f>M32+M31+M25</f>
        <v>0</v>
      </c>
      <c r="N33" s="110">
        <f>N32+N31+N25</f>
        <v>0</v>
      </c>
    </row>
    <row r="34" spans="1:14" ht="15" customHeight="1" x14ac:dyDescent="0.25">
      <c r="A34" s="13" t="s">
        <v>438</v>
      </c>
      <c r="B34" s="6" t="s">
        <v>439</v>
      </c>
      <c r="C34" s="26"/>
      <c r="D34" s="26"/>
      <c r="E34" s="26"/>
      <c r="F34" s="26"/>
      <c r="G34" s="26"/>
      <c r="H34" s="26"/>
      <c r="I34" s="26"/>
      <c r="J34" s="26"/>
      <c r="K34" s="26"/>
      <c r="L34" s="26">
        <f t="shared" ref="L34:N43" si="6">C34+F34+I34</f>
        <v>0</v>
      </c>
      <c r="M34" s="26">
        <f t="shared" si="6"/>
        <v>0</v>
      </c>
      <c r="N34" s="26">
        <f t="shared" si="6"/>
        <v>0</v>
      </c>
    </row>
    <row r="35" spans="1:14" ht="15" customHeight="1" x14ac:dyDescent="0.25">
      <c r="A35" s="13" t="s">
        <v>614</v>
      </c>
      <c r="B35" s="6" t="s">
        <v>440</v>
      </c>
      <c r="C35" s="26"/>
      <c r="D35" s="26"/>
      <c r="E35" s="26"/>
      <c r="F35" s="26"/>
      <c r="G35" s="26"/>
      <c r="H35" s="26"/>
      <c r="I35" s="26"/>
      <c r="J35" s="26"/>
      <c r="K35" s="26"/>
      <c r="L35" s="26">
        <f t="shared" si="6"/>
        <v>0</v>
      </c>
      <c r="M35" s="26">
        <f t="shared" si="6"/>
        <v>0</v>
      </c>
      <c r="N35" s="26">
        <f t="shared" si="6"/>
        <v>0</v>
      </c>
    </row>
    <row r="36" spans="1:14" ht="15" customHeight="1" x14ac:dyDescent="0.25">
      <c r="A36" s="13" t="s">
        <v>615</v>
      </c>
      <c r="B36" s="6" t="s">
        <v>441</v>
      </c>
      <c r="C36" s="26">
        <v>0</v>
      </c>
      <c r="D36" s="26">
        <v>0</v>
      </c>
      <c r="E36" s="26">
        <v>0</v>
      </c>
      <c r="F36" s="26"/>
      <c r="G36" s="26"/>
      <c r="H36" s="26"/>
      <c r="I36" s="26"/>
      <c r="J36" s="26"/>
      <c r="K36" s="26"/>
      <c r="L36" s="26">
        <f t="shared" si="6"/>
        <v>0</v>
      </c>
      <c r="M36" s="26">
        <f t="shared" si="6"/>
        <v>0</v>
      </c>
      <c r="N36" s="26">
        <f t="shared" si="6"/>
        <v>0</v>
      </c>
    </row>
    <row r="37" spans="1:14" ht="15" customHeight="1" x14ac:dyDescent="0.25">
      <c r="A37" s="13" t="s">
        <v>616</v>
      </c>
      <c r="B37" s="6" t="s">
        <v>442</v>
      </c>
      <c r="C37" s="26"/>
      <c r="D37" s="26"/>
      <c r="E37" s="26"/>
      <c r="F37" s="26"/>
      <c r="G37" s="26"/>
      <c r="H37" s="26"/>
      <c r="I37" s="26"/>
      <c r="J37" s="26"/>
      <c r="K37" s="26"/>
      <c r="L37" s="26">
        <f t="shared" si="6"/>
        <v>0</v>
      </c>
      <c r="M37" s="26">
        <f t="shared" si="6"/>
        <v>0</v>
      </c>
      <c r="N37" s="26">
        <f t="shared" si="6"/>
        <v>0</v>
      </c>
    </row>
    <row r="38" spans="1:14" ht="15" customHeight="1" x14ac:dyDescent="0.25">
      <c r="A38" s="13" t="s">
        <v>443</v>
      </c>
      <c r="B38" s="6" t="s">
        <v>444</v>
      </c>
      <c r="C38" s="26"/>
      <c r="D38" s="26"/>
      <c r="E38" s="26"/>
      <c r="F38" s="26"/>
      <c r="G38" s="26"/>
      <c r="H38" s="26"/>
      <c r="I38" s="26"/>
      <c r="J38" s="26"/>
      <c r="K38" s="26"/>
      <c r="L38" s="26">
        <f t="shared" si="6"/>
        <v>0</v>
      </c>
      <c r="M38" s="26">
        <f t="shared" si="6"/>
        <v>0</v>
      </c>
      <c r="N38" s="26">
        <f t="shared" si="6"/>
        <v>0</v>
      </c>
    </row>
    <row r="39" spans="1:14" ht="15" customHeight="1" x14ac:dyDescent="0.25">
      <c r="A39" s="13" t="s">
        <v>445</v>
      </c>
      <c r="B39" s="6" t="s">
        <v>446</v>
      </c>
      <c r="C39" s="26">
        <v>0</v>
      </c>
      <c r="D39" s="26">
        <v>0</v>
      </c>
      <c r="E39" s="26">
        <v>0</v>
      </c>
      <c r="F39" s="26"/>
      <c r="G39" s="26"/>
      <c r="H39" s="26"/>
      <c r="I39" s="26"/>
      <c r="J39" s="26"/>
      <c r="K39" s="26"/>
      <c r="L39" s="26">
        <f t="shared" si="6"/>
        <v>0</v>
      </c>
      <c r="M39" s="26">
        <f t="shared" si="6"/>
        <v>0</v>
      </c>
      <c r="N39" s="26">
        <f t="shared" si="6"/>
        <v>0</v>
      </c>
    </row>
    <row r="40" spans="1:14" ht="15" customHeight="1" x14ac:dyDescent="0.25">
      <c r="A40" s="13" t="s">
        <v>447</v>
      </c>
      <c r="B40" s="6" t="s">
        <v>448</v>
      </c>
      <c r="C40" s="26"/>
      <c r="D40" s="26"/>
      <c r="E40" s="26"/>
      <c r="F40" s="26"/>
      <c r="G40" s="26"/>
      <c r="H40" s="26"/>
      <c r="I40" s="26"/>
      <c r="J40" s="26"/>
      <c r="K40" s="26"/>
      <c r="L40" s="26">
        <f t="shared" si="6"/>
        <v>0</v>
      </c>
      <c r="M40" s="26">
        <f t="shared" si="6"/>
        <v>0</v>
      </c>
      <c r="N40" s="26">
        <f t="shared" si="6"/>
        <v>0</v>
      </c>
    </row>
    <row r="41" spans="1:14" ht="15" customHeight="1" x14ac:dyDescent="0.25">
      <c r="A41" s="13" t="s">
        <v>617</v>
      </c>
      <c r="B41" s="6" t="s">
        <v>449</v>
      </c>
      <c r="C41" s="26"/>
      <c r="D41" s="26"/>
      <c r="E41" s="26"/>
      <c r="F41" s="26"/>
      <c r="G41" s="26"/>
      <c r="H41" s="26"/>
      <c r="I41" s="26"/>
      <c r="J41" s="26"/>
      <c r="K41" s="26"/>
      <c r="L41" s="26">
        <f t="shared" si="6"/>
        <v>0</v>
      </c>
      <c r="M41" s="26">
        <f t="shared" si="6"/>
        <v>0</v>
      </c>
      <c r="N41" s="26">
        <f t="shared" si="6"/>
        <v>0</v>
      </c>
    </row>
    <row r="42" spans="1:14" ht="15" customHeight="1" x14ac:dyDescent="0.25">
      <c r="A42" s="13" t="s">
        <v>618</v>
      </c>
      <c r="B42" s="6" t="s">
        <v>450</v>
      </c>
      <c r="C42" s="26"/>
      <c r="D42" s="26"/>
      <c r="E42" s="26"/>
      <c r="F42" s="26"/>
      <c r="G42" s="26"/>
      <c r="H42" s="26"/>
      <c r="I42" s="26"/>
      <c r="J42" s="26"/>
      <c r="K42" s="26"/>
      <c r="L42" s="26">
        <f t="shared" si="6"/>
        <v>0</v>
      </c>
      <c r="M42" s="26">
        <f t="shared" si="6"/>
        <v>0</v>
      </c>
      <c r="N42" s="26">
        <f t="shared" si="6"/>
        <v>0</v>
      </c>
    </row>
    <row r="43" spans="1:14" ht="15" customHeight="1" x14ac:dyDescent="0.25">
      <c r="A43" s="13" t="s">
        <v>619</v>
      </c>
      <c r="B43" s="6" t="s">
        <v>806</v>
      </c>
      <c r="C43" s="26">
        <v>0</v>
      </c>
      <c r="D43" s="26"/>
      <c r="E43" s="26"/>
      <c r="F43" s="26"/>
      <c r="G43" s="26"/>
      <c r="H43" s="26"/>
      <c r="I43" s="26"/>
      <c r="J43" s="26"/>
      <c r="K43" s="26"/>
      <c r="L43" s="26">
        <f t="shared" si="6"/>
        <v>0</v>
      </c>
      <c r="M43" s="26">
        <f t="shared" si="6"/>
        <v>0</v>
      </c>
      <c r="N43" s="26">
        <f t="shared" si="6"/>
        <v>0</v>
      </c>
    </row>
    <row r="44" spans="1:14" ht="15" customHeight="1" x14ac:dyDescent="0.25">
      <c r="A44" s="41" t="s">
        <v>642</v>
      </c>
      <c r="B44" s="42" t="s">
        <v>452</v>
      </c>
      <c r="C44" s="110">
        <f>SUM(C34:C43)</f>
        <v>0</v>
      </c>
      <c r="D44" s="110">
        <f t="shared" ref="D44:N44" si="7">SUM(D34:D43)</f>
        <v>0</v>
      </c>
      <c r="E44" s="110">
        <f t="shared" si="7"/>
        <v>0</v>
      </c>
      <c r="F44" s="110">
        <f t="shared" si="7"/>
        <v>0</v>
      </c>
      <c r="G44" s="110">
        <f t="shared" si="7"/>
        <v>0</v>
      </c>
      <c r="H44" s="110">
        <f t="shared" si="7"/>
        <v>0</v>
      </c>
      <c r="I44" s="110">
        <f t="shared" si="7"/>
        <v>0</v>
      </c>
      <c r="J44" s="110">
        <f t="shared" si="7"/>
        <v>0</v>
      </c>
      <c r="K44" s="110">
        <f t="shared" si="7"/>
        <v>0</v>
      </c>
      <c r="L44" s="110">
        <f t="shared" si="7"/>
        <v>0</v>
      </c>
      <c r="M44" s="110">
        <f t="shared" si="7"/>
        <v>0</v>
      </c>
      <c r="N44" s="110">
        <f t="shared" si="7"/>
        <v>0</v>
      </c>
    </row>
    <row r="45" spans="1:14" ht="15" customHeight="1" x14ac:dyDescent="0.25">
      <c r="A45" s="13" t="s">
        <v>461</v>
      </c>
      <c r="B45" s="6" t="s">
        <v>462</v>
      </c>
      <c r="C45" s="26"/>
      <c r="D45" s="26"/>
      <c r="E45" s="26"/>
      <c r="F45" s="26"/>
      <c r="G45" s="26"/>
      <c r="H45" s="26"/>
      <c r="I45" s="26"/>
      <c r="J45" s="26"/>
      <c r="K45" s="26"/>
      <c r="L45" s="26">
        <f t="shared" ref="L45:N47" si="8">C45+F45+I45</f>
        <v>0</v>
      </c>
      <c r="M45" s="26">
        <f t="shared" si="8"/>
        <v>0</v>
      </c>
      <c r="N45" s="26">
        <f t="shared" si="8"/>
        <v>0</v>
      </c>
    </row>
    <row r="46" spans="1:14" ht="15" customHeight="1" x14ac:dyDescent="0.25">
      <c r="A46" s="5" t="s">
        <v>623</v>
      </c>
      <c r="B46" s="6" t="s">
        <v>463</v>
      </c>
      <c r="C46" s="26"/>
      <c r="D46" s="26"/>
      <c r="E46" s="26"/>
      <c r="F46" s="26"/>
      <c r="G46" s="26"/>
      <c r="H46" s="26"/>
      <c r="I46" s="26"/>
      <c r="J46" s="26"/>
      <c r="K46" s="26"/>
      <c r="L46" s="26">
        <f t="shared" si="8"/>
        <v>0</v>
      </c>
      <c r="M46" s="26">
        <f t="shared" si="8"/>
        <v>0</v>
      </c>
      <c r="N46" s="26">
        <f t="shared" si="8"/>
        <v>0</v>
      </c>
    </row>
    <row r="47" spans="1:14" ht="15" customHeight="1" x14ac:dyDescent="0.25">
      <c r="A47" s="13" t="s">
        <v>624</v>
      </c>
      <c r="B47" s="6" t="s">
        <v>795</v>
      </c>
      <c r="C47" s="26"/>
      <c r="D47" s="26"/>
      <c r="E47" s="26"/>
      <c r="F47" s="26"/>
      <c r="G47" s="26"/>
      <c r="H47" s="26"/>
      <c r="I47" s="26"/>
      <c r="J47" s="26"/>
      <c r="K47" s="26"/>
      <c r="L47" s="26">
        <f t="shared" si="8"/>
        <v>0</v>
      </c>
      <c r="M47" s="26">
        <f t="shared" si="8"/>
        <v>0</v>
      </c>
      <c r="N47" s="26">
        <f t="shared" si="8"/>
        <v>0</v>
      </c>
    </row>
    <row r="48" spans="1:14" ht="15" customHeight="1" x14ac:dyDescent="0.25">
      <c r="A48" s="36" t="s">
        <v>644</v>
      </c>
      <c r="B48" s="42" t="s">
        <v>465</v>
      </c>
      <c r="C48" s="110">
        <f>SUM(C45:C47)</f>
        <v>0</v>
      </c>
      <c r="D48" s="110">
        <f t="shared" ref="D48:N48" si="9">SUM(D45:D47)</f>
        <v>0</v>
      </c>
      <c r="E48" s="110">
        <f t="shared" si="9"/>
        <v>0</v>
      </c>
      <c r="F48" s="110">
        <f t="shared" si="9"/>
        <v>0</v>
      </c>
      <c r="G48" s="110">
        <f t="shared" si="9"/>
        <v>0</v>
      </c>
      <c r="H48" s="110">
        <f t="shared" si="9"/>
        <v>0</v>
      </c>
      <c r="I48" s="110">
        <f t="shared" si="9"/>
        <v>0</v>
      </c>
      <c r="J48" s="110">
        <f t="shared" si="9"/>
        <v>0</v>
      </c>
      <c r="K48" s="110">
        <f t="shared" si="9"/>
        <v>0</v>
      </c>
      <c r="L48" s="110">
        <f t="shared" si="9"/>
        <v>0</v>
      </c>
      <c r="M48" s="110">
        <f t="shared" si="9"/>
        <v>0</v>
      </c>
      <c r="N48" s="110">
        <f t="shared" si="9"/>
        <v>0</v>
      </c>
    </row>
    <row r="49" spans="1:14" ht="15" customHeight="1" x14ac:dyDescent="0.25">
      <c r="A49" s="94" t="s">
        <v>704</v>
      </c>
      <c r="B49" s="95"/>
      <c r="C49" s="147">
        <f>C19+C33+C44+C48</f>
        <v>0</v>
      </c>
      <c r="D49" s="147">
        <f t="shared" ref="D49:N49" si="10">D19+D33+D44+D48</f>
        <v>0</v>
      </c>
      <c r="E49" s="147">
        <f t="shared" si="10"/>
        <v>0</v>
      </c>
      <c r="F49" s="147">
        <f t="shared" si="10"/>
        <v>0</v>
      </c>
      <c r="G49" s="147">
        <f t="shared" si="10"/>
        <v>0</v>
      </c>
      <c r="H49" s="147">
        <f t="shared" si="10"/>
        <v>0</v>
      </c>
      <c r="I49" s="147">
        <f t="shared" si="10"/>
        <v>0</v>
      </c>
      <c r="J49" s="147">
        <f t="shared" si="10"/>
        <v>0</v>
      </c>
      <c r="K49" s="147">
        <f t="shared" si="10"/>
        <v>0</v>
      </c>
      <c r="L49" s="147">
        <f t="shared" si="10"/>
        <v>0</v>
      </c>
      <c r="M49" s="147">
        <f t="shared" si="10"/>
        <v>0</v>
      </c>
      <c r="N49" s="147">
        <f t="shared" si="10"/>
        <v>0</v>
      </c>
    </row>
    <row r="50" spans="1:14" ht="15" customHeight="1" x14ac:dyDescent="0.25">
      <c r="A50" s="5" t="s">
        <v>408</v>
      </c>
      <c r="B50" s="6" t="s">
        <v>409</v>
      </c>
      <c r="C50" s="26"/>
      <c r="D50" s="26"/>
      <c r="E50" s="26"/>
      <c r="F50" s="26"/>
      <c r="G50" s="26"/>
      <c r="H50" s="26"/>
      <c r="I50" s="26"/>
      <c r="J50" s="26"/>
      <c r="K50" s="26"/>
      <c r="L50" s="26">
        <f t="shared" ref="L50:N54" si="11">C50+F50+I50</f>
        <v>0</v>
      </c>
      <c r="M50" s="26">
        <f t="shared" si="11"/>
        <v>0</v>
      </c>
      <c r="N50" s="26">
        <f t="shared" si="11"/>
        <v>0</v>
      </c>
    </row>
    <row r="51" spans="1:14" ht="15" customHeight="1" x14ac:dyDescent="0.25">
      <c r="A51" s="5" t="s">
        <v>410</v>
      </c>
      <c r="B51" s="6" t="s">
        <v>411</v>
      </c>
      <c r="C51" s="26"/>
      <c r="D51" s="26"/>
      <c r="E51" s="26"/>
      <c r="F51" s="26"/>
      <c r="G51" s="26"/>
      <c r="H51" s="26"/>
      <c r="I51" s="26"/>
      <c r="J51" s="26"/>
      <c r="K51" s="26"/>
      <c r="L51" s="26">
        <f t="shared" si="11"/>
        <v>0</v>
      </c>
      <c r="M51" s="26">
        <f t="shared" si="11"/>
        <v>0</v>
      </c>
      <c r="N51" s="26">
        <f t="shared" si="11"/>
        <v>0</v>
      </c>
    </row>
    <row r="52" spans="1:14" ht="15" customHeight="1" x14ac:dyDescent="0.25">
      <c r="A52" s="5" t="s">
        <v>601</v>
      </c>
      <c r="B52" s="6" t="s">
        <v>412</v>
      </c>
      <c r="C52" s="26"/>
      <c r="D52" s="26"/>
      <c r="E52" s="26"/>
      <c r="F52" s="26"/>
      <c r="G52" s="26"/>
      <c r="H52" s="26"/>
      <c r="I52" s="26"/>
      <c r="J52" s="26"/>
      <c r="K52" s="26"/>
      <c r="L52" s="26">
        <f t="shared" si="11"/>
        <v>0</v>
      </c>
      <c r="M52" s="26">
        <f t="shared" si="11"/>
        <v>0</v>
      </c>
      <c r="N52" s="26">
        <f t="shared" si="11"/>
        <v>0</v>
      </c>
    </row>
    <row r="53" spans="1:14" ht="15" customHeight="1" x14ac:dyDescent="0.25">
      <c r="A53" s="5" t="s">
        <v>602</v>
      </c>
      <c r="B53" s="6" t="s">
        <v>413</v>
      </c>
      <c r="C53" s="26"/>
      <c r="D53" s="26"/>
      <c r="E53" s="26"/>
      <c r="F53" s="26"/>
      <c r="G53" s="26"/>
      <c r="H53" s="26"/>
      <c r="I53" s="26"/>
      <c r="J53" s="26"/>
      <c r="K53" s="26"/>
      <c r="L53" s="26">
        <f t="shared" si="11"/>
        <v>0</v>
      </c>
      <c r="M53" s="26">
        <f t="shared" si="11"/>
        <v>0</v>
      </c>
      <c r="N53" s="26">
        <f t="shared" si="11"/>
        <v>0</v>
      </c>
    </row>
    <row r="54" spans="1:14" ht="15" customHeight="1" x14ac:dyDescent="0.25">
      <c r="A54" s="5" t="s">
        <v>603</v>
      </c>
      <c r="B54" s="6" t="s">
        <v>414</v>
      </c>
      <c r="C54" s="26"/>
      <c r="D54" s="26"/>
      <c r="E54" s="26"/>
      <c r="F54" s="26"/>
      <c r="G54" s="26"/>
      <c r="H54" s="26"/>
      <c r="I54" s="26"/>
      <c r="J54" s="26"/>
      <c r="K54" s="26"/>
      <c r="L54" s="26">
        <f t="shared" si="11"/>
        <v>0</v>
      </c>
      <c r="M54" s="26">
        <f t="shared" si="11"/>
        <v>0</v>
      </c>
      <c r="N54" s="26">
        <f t="shared" si="11"/>
        <v>0</v>
      </c>
    </row>
    <row r="55" spans="1:14" ht="15" customHeight="1" x14ac:dyDescent="0.25">
      <c r="A55" s="36" t="s">
        <v>638</v>
      </c>
      <c r="B55" s="42" t="s">
        <v>415</v>
      </c>
      <c r="C55" s="110">
        <f>SUM(C50:C54)</f>
        <v>0</v>
      </c>
      <c r="D55" s="110">
        <f t="shared" ref="D55:N55" si="12">SUM(D50:D54)</f>
        <v>0</v>
      </c>
      <c r="E55" s="110">
        <f t="shared" si="12"/>
        <v>0</v>
      </c>
      <c r="F55" s="110">
        <f t="shared" si="12"/>
        <v>0</v>
      </c>
      <c r="G55" s="110">
        <f t="shared" si="12"/>
        <v>0</v>
      </c>
      <c r="H55" s="110">
        <f t="shared" si="12"/>
        <v>0</v>
      </c>
      <c r="I55" s="110">
        <f t="shared" si="12"/>
        <v>0</v>
      </c>
      <c r="J55" s="110">
        <f t="shared" si="12"/>
        <v>0</v>
      </c>
      <c r="K55" s="110">
        <f t="shared" si="12"/>
        <v>0</v>
      </c>
      <c r="L55" s="110">
        <f t="shared" si="12"/>
        <v>0</v>
      </c>
      <c r="M55" s="110">
        <f t="shared" si="12"/>
        <v>0</v>
      </c>
      <c r="N55" s="110">
        <f t="shared" si="12"/>
        <v>0</v>
      </c>
    </row>
    <row r="56" spans="1:14" ht="15" customHeight="1" x14ac:dyDescent="0.25">
      <c r="A56" s="13" t="s">
        <v>620</v>
      </c>
      <c r="B56" s="6" t="s">
        <v>453</v>
      </c>
      <c r="C56" s="26"/>
      <c r="D56" s="26"/>
      <c r="E56" s="26"/>
      <c r="F56" s="26"/>
      <c r="G56" s="26"/>
      <c r="H56" s="26"/>
      <c r="I56" s="26"/>
      <c r="J56" s="26"/>
      <c r="K56" s="26"/>
      <c r="L56" s="26">
        <f t="shared" ref="L56:N60" si="13">C56+F56+I56</f>
        <v>0</v>
      </c>
      <c r="M56" s="26">
        <f t="shared" si="13"/>
        <v>0</v>
      </c>
      <c r="N56" s="26">
        <f t="shared" si="13"/>
        <v>0</v>
      </c>
    </row>
    <row r="57" spans="1:14" ht="15" customHeight="1" x14ac:dyDescent="0.25">
      <c r="A57" s="13" t="s">
        <v>621</v>
      </c>
      <c r="B57" s="6" t="s">
        <v>454</v>
      </c>
      <c r="C57" s="26"/>
      <c r="D57" s="26"/>
      <c r="E57" s="26"/>
      <c r="F57" s="26"/>
      <c r="G57" s="26"/>
      <c r="H57" s="26"/>
      <c r="I57" s="26"/>
      <c r="J57" s="26"/>
      <c r="K57" s="26"/>
      <c r="L57" s="26">
        <f t="shared" si="13"/>
        <v>0</v>
      </c>
      <c r="M57" s="26">
        <f t="shared" si="13"/>
        <v>0</v>
      </c>
      <c r="N57" s="26">
        <f t="shared" si="13"/>
        <v>0</v>
      </c>
    </row>
    <row r="58" spans="1:14" ht="15" customHeight="1" x14ac:dyDescent="0.25">
      <c r="A58" s="13" t="s">
        <v>455</v>
      </c>
      <c r="B58" s="6" t="s">
        <v>456</v>
      </c>
      <c r="C58" s="26">
        <v>0</v>
      </c>
      <c r="D58" s="26">
        <v>0</v>
      </c>
      <c r="E58" s="26"/>
      <c r="F58" s="26"/>
      <c r="G58" s="26"/>
      <c r="H58" s="26"/>
      <c r="I58" s="26"/>
      <c r="J58" s="26"/>
      <c r="K58" s="26"/>
      <c r="L58" s="26">
        <f t="shared" si="13"/>
        <v>0</v>
      </c>
      <c r="M58" s="26">
        <f t="shared" si="13"/>
        <v>0</v>
      </c>
      <c r="N58" s="26">
        <f t="shared" si="13"/>
        <v>0</v>
      </c>
    </row>
    <row r="59" spans="1:14" ht="15" customHeight="1" x14ac:dyDescent="0.25">
      <c r="A59" s="13" t="s">
        <v>622</v>
      </c>
      <c r="B59" s="6" t="s">
        <v>457</v>
      </c>
      <c r="C59" s="26"/>
      <c r="D59" s="26"/>
      <c r="E59" s="26"/>
      <c r="F59" s="26"/>
      <c r="G59" s="26"/>
      <c r="H59" s="26"/>
      <c r="I59" s="26"/>
      <c r="J59" s="26"/>
      <c r="K59" s="26"/>
      <c r="L59" s="26">
        <f t="shared" si="13"/>
        <v>0</v>
      </c>
      <c r="M59" s="26">
        <f t="shared" si="13"/>
        <v>0</v>
      </c>
      <c r="N59" s="26">
        <f t="shared" si="13"/>
        <v>0</v>
      </c>
    </row>
    <row r="60" spans="1:14" ht="15" customHeight="1" x14ac:dyDescent="0.25">
      <c r="A60" s="13" t="s">
        <v>458</v>
      </c>
      <c r="B60" s="6" t="s">
        <v>459</v>
      </c>
      <c r="C60" s="26"/>
      <c r="D60" s="26"/>
      <c r="E60" s="26"/>
      <c r="F60" s="26"/>
      <c r="G60" s="26"/>
      <c r="H60" s="26"/>
      <c r="I60" s="26"/>
      <c r="J60" s="26"/>
      <c r="K60" s="26"/>
      <c r="L60" s="26">
        <f t="shared" si="13"/>
        <v>0</v>
      </c>
      <c r="M60" s="26">
        <f t="shared" si="13"/>
        <v>0</v>
      </c>
      <c r="N60" s="26">
        <f t="shared" si="13"/>
        <v>0</v>
      </c>
    </row>
    <row r="61" spans="1:14" ht="15" customHeight="1" x14ac:dyDescent="0.25">
      <c r="A61" s="36" t="s">
        <v>643</v>
      </c>
      <c r="B61" s="42" t="s">
        <v>460</v>
      </c>
      <c r="C61" s="110">
        <f>SUM(C56:C60)</f>
        <v>0</v>
      </c>
      <c r="D61" s="110">
        <f t="shared" ref="D61:N61" si="14">SUM(D56:D60)</f>
        <v>0</v>
      </c>
      <c r="E61" s="110">
        <f t="shared" si="14"/>
        <v>0</v>
      </c>
      <c r="F61" s="110">
        <f t="shared" si="14"/>
        <v>0</v>
      </c>
      <c r="G61" s="110">
        <f t="shared" si="14"/>
        <v>0</v>
      </c>
      <c r="H61" s="110">
        <f t="shared" si="14"/>
        <v>0</v>
      </c>
      <c r="I61" s="110">
        <f t="shared" si="14"/>
        <v>0</v>
      </c>
      <c r="J61" s="110">
        <f t="shared" si="14"/>
        <v>0</v>
      </c>
      <c r="K61" s="110">
        <f t="shared" si="14"/>
        <v>0</v>
      </c>
      <c r="L61" s="110">
        <f t="shared" si="14"/>
        <v>0</v>
      </c>
      <c r="M61" s="110">
        <f t="shared" si="14"/>
        <v>0</v>
      </c>
      <c r="N61" s="110">
        <f t="shared" si="14"/>
        <v>0</v>
      </c>
    </row>
    <row r="62" spans="1:14" ht="15" customHeight="1" x14ac:dyDescent="0.25">
      <c r="A62" s="13" t="s">
        <v>466</v>
      </c>
      <c r="B62" s="6" t="s">
        <v>467</v>
      </c>
      <c r="C62" s="26"/>
      <c r="D62" s="26"/>
      <c r="E62" s="26"/>
      <c r="F62" s="26"/>
      <c r="G62" s="26"/>
      <c r="H62" s="26"/>
      <c r="I62" s="26"/>
      <c r="J62" s="26"/>
      <c r="K62" s="26"/>
      <c r="L62" s="26">
        <f t="shared" ref="L62:N64" si="15">C62+F62+I62</f>
        <v>0</v>
      </c>
      <c r="M62" s="26">
        <f t="shared" si="15"/>
        <v>0</v>
      </c>
      <c r="N62" s="26">
        <f t="shared" si="15"/>
        <v>0</v>
      </c>
    </row>
    <row r="63" spans="1:14" ht="15" customHeight="1" x14ac:dyDescent="0.25">
      <c r="A63" s="5" t="s">
        <v>625</v>
      </c>
      <c r="B63" s="6" t="s">
        <v>468</v>
      </c>
      <c r="C63" s="26"/>
      <c r="D63" s="26"/>
      <c r="E63" s="26"/>
      <c r="F63" s="26"/>
      <c r="G63" s="26"/>
      <c r="H63" s="26"/>
      <c r="I63" s="26"/>
      <c r="J63" s="26"/>
      <c r="K63" s="26"/>
      <c r="L63" s="26">
        <f t="shared" si="15"/>
        <v>0</v>
      </c>
      <c r="M63" s="26">
        <f t="shared" si="15"/>
        <v>0</v>
      </c>
      <c r="N63" s="26">
        <f t="shared" si="15"/>
        <v>0</v>
      </c>
    </row>
    <row r="64" spans="1:14" ht="15" customHeight="1" x14ac:dyDescent="0.25">
      <c r="A64" s="13" t="s">
        <v>626</v>
      </c>
      <c r="B64" s="6" t="s">
        <v>469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f t="shared" si="15"/>
        <v>0</v>
      </c>
      <c r="M64" s="26">
        <f t="shared" si="15"/>
        <v>0</v>
      </c>
      <c r="N64" s="26">
        <f t="shared" si="15"/>
        <v>0</v>
      </c>
    </row>
    <row r="65" spans="1:14" ht="15" customHeight="1" x14ac:dyDescent="0.25">
      <c r="A65" s="36" t="s">
        <v>646</v>
      </c>
      <c r="B65" s="42" t="s">
        <v>470</v>
      </c>
      <c r="C65" s="26">
        <f>SUM(C62:C63)</f>
        <v>0</v>
      </c>
      <c r="D65" s="26">
        <f t="shared" ref="D65:N65" si="16">SUM(D62:D63)</f>
        <v>0</v>
      </c>
      <c r="E65" s="26">
        <f t="shared" si="16"/>
        <v>0</v>
      </c>
      <c r="F65" s="26">
        <f t="shared" si="16"/>
        <v>0</v>
      </c>
      <c r="G65" s="26">
        <f t="shared" si="16"/>
        <v>0</v>
      </c>
      <c r="H65" s="26">
        <f t="shared" si="16"/>
        <v>0</v>
      </c>
      <c r="I65" s="26">
        <f t="shared" si="16"/>
        <v>0</v>
      </c>
      <c r="J65" s="26">
        <f t="shared" si="16"/>
        <v>0</v>
      </c>
      <c r="K65" s="26">
        <f t="shared" si="16"/>
        <v>0</v>
      </c>
      <c r="L65" s="26">
        <f t="shared" si="16"/>
        <v>0</v>
      </c>
      <c r="M65" s="26">
        <f t="shared" si="16"/>
        <v>0</v>
      </c>
      <c r="N65" s="26">
        <f t="shared" si="16"/>
        <v>0</v>
      </c>
    </row>
    <row r="66" spans="1:14" ht="15" customHeight="1" x14ac:dyDescent="0.25">
      <c r="A66" s="94" t="s">
        <v>703</v>
      </c>
      <c r="B66" s="95"/>
      <c r="C66" s="147">
        <f>C55+C61+C65</f>
        <v>0</v>
      </c>
      <c r="D66" s="147">
        <f t="shared" ref="D66:N66" si="17">D55+D61+D65</f>
        <v>0</v>
      </c>
      <c r="E66" s="147">
        <f t="shared" si="17"/>
        <v>0</v>
      </c>
      <c r="F66" s="147">
        <f t="shared" si="17"/>
        <v>0</v>
      </c>
      <c r="G66" s="147">
        <f t="shared" si="17"/>
        <v>0</v>
      </c>
      <c r="H66" s="147">
        <f t="shared" si="17"/>
        <v>0</v>
      </c>
      <c r="I66" s="147">
        <f t="shared" si="17"/>
        <v>0</v>
      </c>
      <c r="J66" s="147">
        <f t="shared" si="17"/>
        <v>0</v>
      </c>
      <c r="K66" s="147">
        <f t="shared" si="17"/>
        <v>0</v>
      </c>
      <c r="L66" s="147">
        <f t="shared" si="17"/>
        <v>0</v>
      </c>
      <c r="M66" s="147">
        <f t="shared" si="17"/>
        <v>0</v>
      </c>
      <c r="N66" s="147">
        <f t="shared" si="17"/>
        <v>0</v>
      </c>
    </row>
    <row r="67" spans="1:14" ht="15.75" x14ac:dyDescent="0.25">
      <c r="A67" s="85" t="s">
        <v>645</v>
      </c>
      <c r="B67" s="80" t="s">
        <v>471</v>
      </c>
      <c r="C67" s="127">
        <f>C65+C61+C55+C48+C44+C33+C19</f>
        <v>0</v>
      </c>
      <c r="D67" s="127">
        <f t="shared" ref="D67:N67" si="18">D65+D61+D55+D48+D44+D33+D19</f>
        <v>0</v>
      </c>
      <c r="E67" s="127">
        <f t="shared" si="18"/>
        <v>0</v>
      </c>
      <c r="F67" s="127">
        <f t="shared" si="18"/>
        <v>0</v>
      </c>
      <c r="G67" s="127">
        <f t="shared" si="18"/>
        <v>0</v>
      </c>
      <c r="H67" s="127">
        <f t="shared" si="18"/>
        <v>0</v>
      </c>
      <c r="I67" s="127">
        <f t="shared" si="18"/>
        <v>0</v>
      </c>
      <c r="J67" s="127">
        <f t="shared" si="18"/>
        <v>0</v>
      </c>
      <c r="K67" s="127">
        <f t="shared" si="18"/>
        <v>0</v>
      </c>
      <c r="L67" s="127">
        <f t="shared" si="18"/>
        <v>0</v>
      </c>
      <c r="M67" s="127">
        <f t="shared" si="18"/>
        <v>0</v>
      </c>
      <c r="N67" s="127">
        <f t="shared" si="18"/>
        <v>0</v>
      </c>
    </row>
    <row r="68" spans="1:14" ht="15.75" x14ac:dyDescent="0.25">
      <c r="A68" s="86" t="s">
        <v>756</v>
      </c>
      <c r="B68" s="87"/>
      <c r="C68" s="88">
        <f>C49-'2. Polgármesteri Hivatal'!C75</f>
        <v>0</v>
      </c>
      <c r="D68" s="88">
        <f>D49-'2. Polgármesteri Hivatal'!D75</f>
        <v>0</v>
      </c>
      <c r="E68" s="88">
        <f>E49-'2. Polgármesteri Hivatal'!E75</f>
        <v>0</v>
      </c>
      <c r="F68" s="88">
        <f>F49-'2. Polgármesteri Hivatal'!F75</f>
        <v>0</v>
      </c>
      <c r="G68" s="88">
        <f>G49-'2. Polgármesteri Hivatal'!G75</f>
        <v>0</v>
      </c>
      <c r="H68" s="88">
        <f>H49-'2. Polgármesteri Hivatal'!H75</f>
        <v>0</v>
      </c>
      <c r="I68" s="88">
        <f>I49-'2. Polgármesteri Hivatal'!I75</f>
        <v>0</v>
      </c>
      <c r="J68" s="88">
        <f>J49-'2. Polgármesteri Hivatal'!J75</f>
        <v>0</v>
      </c>
      <c r="K68" s="88">
        <f>K49-'2. Polgármesteri Hivatal'!K75</f>
        <v>0</v>
      </c>
      <c r="L68" s="88">
        <f>L49-'2. Polgármesteri Hivatal'!L75</f>
        <v>0</v>
      </c>
      <c r="M68" s="88">
        <f>M49-'2. Polgármesteri Hivatal'!M75</f>
        <v>0</v>
      </c>
      <c r="N68" s="88">
        <f>N49-'2. Polgármesteri Hivatal'!N75</f>
        <v>0</v>
      </c>
    </row>
    <row r="69" spans="1:14" ht="15.75" x14ac:dyDescent="0.25">
      <c r="A69" s="86" t="s">
        <v>757</v>
      </c>
      <c r="B69" s="87"/>
      <c r="C69" s="88">
        <f>C66-'2. Polgármesteri Hivatal'!C98</f>
        <v>0</v>
      </c>
      <c r="D69" s="88">
        <f>D66-'2. Polgármesteri Hivatal'!D98</f>
        <v>0</v>
      </c>
      <c r="E69" s="88">
        <f>E66-'2. Polgármesteri Hivatal'!E98</f>
        <v>0</v>
      </c>
      <c r="F69" s="88">
        <f>F66-'2. Polgármesteri Hivatal'!F98</f>
        <v>0</v>
      </c>
      <c r="G69" s="88">
        <f>G66-'2. Polgármesteri Hivatal'!G98</f>
        <v>0</v>
      </c>
      <c r="H69" s="88">
        <f>H66-'2. Polgármesteri Hivatal'!H98</f>
        <v>0</v>
      </c>
      <c r="I69" s="88">
        <f>I66-'2. Polgármesteri Hivatal'!I98</f>
        <v>0</v>
      </c>
      <c r="J69" s="88">
        <f>J66-'2. Polgármesteri Hivatal'!J98</f>
        <v>0</v>
      </c>
      <c r="K69" s="88">
        <f>K66-'2. Polgármesteri Hivatal'!K98</f>
        <v>0</v>
      </c>
      <c r="L69" s="88">
        <f>L66-'2. Polgármesteri Hivatal'!L98</f>
        <v>0</v>
      </c>
      <c r="M69" s="88">
        <f>M66-'2. Polgármesteri Hivatal'!M98</f>
        <v>0</v>
      </c>
      <c r="N69" s="88">
        <f>N66-'2. Polgármesteri Hivatal'!N98</f>
        <v>0</v>
      </c>
    </row>
    <row r="70" spans="1:14" x14ac:dyDescent="0.25">
      <c r="A70" s="34" t="s">
        <v>627</v>
      </c>
      <c r="B70" s="5" t="s">
        <v>472</v>
      </c>
      <c r="C70" s="26"/>
      <c r="D70" s="26"/>
      <c r="E70" s="26"/>
      <c r="F70" s="26"/>
      <c r="G70" s="26"/>
      <c r="H70" s="26"/>
      <c r="I70" s="26"/>
      <c r="J70" s="26"/>
      <c r="K70" s="26"/>
      <c r="L70" s="26">
        <f t="shared" ref="L70:N82" si="19">C70+F70+I70</f>
        <v>0</v>
      </c>
      <c r="M70" s="26">
        <f t="shared" si="19"/>
        <v>0</v>
      </c>
      <c r="N70" s="26">
        <f t="shared" si="19"/>
        <v>0</v>
      </c>
    </row>
    <row r="71" spans="1:14" x14ac:dyDescent="0.25">
      <c r="A71" s="13" t="s">
        <v>473</v>
      </c>
      <c r="B71" s="5" t="s">
        <v>474</v>
      </c>
      <c r="C71" s="26"/>
      <c r="D71" s="26"/>
      <c r="E71" s="26"/>
      <c r="F71" s="26"/>
      <c r="G71" s="26"/>
      <c r="H71" s="26"/>
      <c r="I71" s="26"/>
      <c r="J71" s="26"/>
      <c r="K71" s="26"/>
      <c r="L71" s="26">
        <f t="shared" si="19"/>
        <v>0</v>
      </c>
      <c r="M71" s="26">
        <f t="shared" si="19"/>
        <v>0</v>
      </c>
      <c r="N71" s="26">
        <f t="shared" si="19"/>
        <v>0</v>
      </c>
    </row>
    <row r="72" spans="1:14" x14ac:dyDescent="0.25">
      <c r="A72" s="34" t="s">
        <v>628</v>
      </c>
      <c r="B72" s="5" t="s">
        <v>475</v>
      </c>
      <c r="C72" s="26"/>
      <c r="D72" s="26"/>
      <c r="E72" s="26"/>
      <c r="F72" s="26"/>
      <c r="G72" s="26"/>
      <c r="H72" s="26"/>
      <c r="I72" s="26"/>
      <c r="J72" s="26"/>
      <c r="K72" s="26"/>
      <c r="L72" s="26">
        <f t="shared" si="19"/>
        <v>0</v>
      </c>
      <c r="M72" s="26">
        <f t="shared" si="19"/>
        <v>0</v>
      </c>
      <c r="N72" s="26">
        <f t="shared" si="19"/>
        <v>0</v>
      </c>
    </row>
    <row r="73" spans="1:14" x14ac:dyDescent="0.25">
      <c r="A73" s="15" t="s">
        <v>647</v>
      </c>
      <c r="B73" s="7" t="s">
        <v>476</v>
      </c>
      <c r="C73" s="26"/>
      <c r="D73" s="26"/>
      <c r="E73" s="26"/>
      <c r="F73" s="26"/>
      <c r="G73" s="26"/>
      <c r="H73" s="26"/>
      <c r="I73" s="26"/>
      <c r="J73" s="26"/>
      <c r="K73" s="26"/>
      <c r="L73" s="26">
        <f t="shared" si="19"/>
        <v>0</v>
      </c>
      <c r="M73" s="26">
        <f t="shared" si="19"/>
        <v>0</v>
      </c>
      <c r="N73" s="26">
        <f t="shared" si="19"/>
        <v>0</v>
      </c>
    </row>
    <row r="74" spans="1:14" x14ac:dyDescent="0.25">
      <c r="A74" s="13" t="s">
        <v>629</v>
      </c>
      <c r="B74" s="5" t="s">
        <v>477</v>
      </c>
      <c r="C74" s="26"/>
      <c r="D74" s="26"/>
      <c r="E74" s="26"/>
      <c r="F74" s="26"/>
      <c r="G74" s="26"/>
      <c r="H74" s="26"/>
      <c r="I74" s="26"/>
      <c r="J74" s="26"/>
      <c r="K74" s="26"/>
      <c r="L74" s="26">
        <f t="shared" si="19"/>
        <v>0</v>
      </c>
      <c r="M74" s="26">
        <f t="shared" si="19"/>
        <v>0</v>
      </c>
      <c r="N74" s="26">
        <f t="shared" si="19"/>
        <v>0</v>
      </c>
    </row>
    <row r="75" spans="1:14" x14ac:dyDescent="0.25">
      <c r="A75" s="34" t="s">
        <v>478</v>
      </c>
      <c r="B75" s="5" t="s">
        <v>479</v>
      </c>
      <c r="C75" s="26"/>
      <c r="D75" s="26"/>
      <c r="E75" s="26"/>
      <c r="F75" s="26"/>
      <c r="G75" s="26"/>
      <c r="H75" s="26"/>
      <c r="I75" s="26"/>
      <c r="J75" s="26"/>
      <c r="K75" s="26"/>
      <c r="L75" s="26">
        <f t="shared" si="19"/>
        <v>0</v>
      </c>
      <c r="M75" s="26">
        <f t="shared" si="19"/>
        <v>0</v>
      </c>
      <c r="N75" s="26">
        <f t="shared" si="19"/>
        <v>0</v>
      </c>
    </row>
    <row r="76" spans="1:14" x14ac:dyDescent="0.25">
      <c r="A76" s="13" t="s">
        <v>630</v>
      </c>
      <c r="B76" s="5" t="s">
        <v>480</v>
      </c>
      <c r="C76" s="26"/>
      <c r="D76" s="26"/>
      <c r="E76" s="26"/>
      <c r="F76" s="26"/>
      <c r="G76" s="26"/>
      <c r="H76" s="26"/>
      <c r="I76" s="26"/>
      <c r="J76" s="26"/>
      <c r="K76" s="26"/>
      <c r="L76" s="26">
        <f t="shared" si="19"/>
        <v>0</v>
      </c>
      <c r="M76" s="26">
        <f t="shared" si="19"/>
        <v>0</v>
      </c>
      <c r="N76" s="26">
        <f t="shared" si="19"/>
        <v>0</v>
      </c>
    </row>
    <row r="77" spans="1:14" x14ac:dyDescent="0.25">
      <c r="A77" s="34" t="s">
        <v>481</v>
      </c>
      <c r="B77" s="5" t="s">
        <v>482</v>
      </c>
      <c r="C77" s="26"/>
      <c r="D77" s="26"/>
      <c r="E77" s="26"/>
      <c r="F77" s="26"/>
      <c r="G77" s="26"/>
      <c r="H77" s="26"/>
      <c r="I77" s="26"/>
      <c r="J77" s="26"/>
      <c r="K77" s="26"/>
      <c r="L77" s="26">
        <f t="shared" si="19"/>
        <v>0</v>
      </c>
      <c r="M77" s="26">
        <f t="shared" si="19"/>
        <v>0</v>
      </c>
      <c r="N77" s="26">
        <f t="shared" si="19"/>
        <v>0</v>
      </c>
    </row>
    <row r="78" spans="1:14" x14ac:dyDescent="0.25">
      <c r="A78" s="14" t="s">
        <v>648</v>
      </c>
      <c r="B78" s="7" t="s">
        <v>483</v>
      </c>
      <c r="C78" s="26"/>
      <c r="D78" s="26"/>
      <c r="E78" s="26"/>
      <c r="F78" s="26"/>
      <c r="G78" s="26"/>
      <c r="H78" s="26"/>
      <c r="I78" s="26"/>
      <c r="J78" s="26"/>
      <c r="K78" s="26"/>
      <c r="L78" s="26">
        <f t="shared" si="19"/>
        <v>0</v>
      </c>
      <c r="M78" s="26">
        <f t="shared" si="19"/>
        <v>0</v>
      </c>
      <c r="N78" s="26">
        <f t="shared" si="19"/>
        <v>0</v>
      </c>
    </row>
    <row r="79" spans="1:14" x14ac:dyDescent="0.25">
      <c r="A79" s="5" t="s">
        <v>754</v>
      </c>
      <c r="B79" s="5" t="s">
        <v>484</v>
      </c>
      <c r="C79" s="26"/>
      <c r="D79" s="26"/>
      <c r="E79" s="26"/>
      <c r="F79" s="26"/>
      <c r="G79" s="26"/>
      <c r="H79" s="26"/>
      <c r="I79" s="26"/>
      <c r="J79" s="26"/>
      <c r="K79" s="26"/>
      <c r="L79" s="26">
        <f t="shared" si="19"/>
        <v>0</v>
      </c>
      <c r="M79" s="26">
        <f t="shared" si="19"/>
        <v>0</v>
      </c>
      <c r="N79" s="26">
        <f t="shared" si="19"/>
        <v>0</v>
      </c>
    </row>
    <row r="80" spans="1:14" x14ac:dyDescent="0.25">
      <c r="A80" s="5" t="s">
        <v>755</v>
      </c>
      <c r="B80" s="5" t="s">
        <v>484</v>
      </c>
      <c r="C80" s="26"/>
      <c r="D80" s="26"/>
      <c r="E80" s="26"/>
      <c r="F80" s="26"/>
      <c r="G80" s="26"/>
      <c r="H80" s="26"/>
      <c r="I80" s="26"/>
      <c r="J80" s="26"/>
      <c r="K80" s="26"/>
      <c r="L80" s="26">
        <f t="shared" si="19"/>
        <v>0</v>
      </c>
      <c r="M80" s="26">
        <f t="shared" si="19"/>
        <v>0</v>
      </c>
      <c r="N80" s="26">
        <f t="shared" si="19"/>
        <v>0</v>
      </c>
    </row>
    <row r="81" spans="1:14" x14ac:dyDescent="0.25">
      <c r="A81" s="5" t="s">
        <v>752</v>
      </c>
      <c r="B81" s="5" t="s">
        <v>485</v>
      </c>
      <c r="C81" s="26"/>
      <c r="D81" s="26"/>
      <c r="E81" s="26"/>
      <c r="F81" s="26"/>
      <c r="G81" s="26"/>
      <c r="H81" s="26"/>
      <c r="I81" s="26"/>
      <c r="J81" s="26"/>
      <c r="K81" s="26"/>
      <c r="L81" s="26">
        <f t="shared" si="19"/>
        <v>0</v>
      </c>
      <c r="M81" s="26">
        <f t="shared" si="19"/>
        <v>0</v>
      </c>
      <c r="N81" s="26">
        <f t="shared" si="19"/>
        <v>0</v>
      </c>
    </row>
    <row r="82" spans="1:14" x14ac:dyDescent="0.25">
      <c r="A82" s="5" t="s">
        <v>753</v>
      </c>
      <c r="B82" s="5" t="s">
        <v>485</v>
      </c>
      <c r="C82" s="26"/>
      <c r="D82" s="26"/>
      <c r="E82" s="26"/>
      <c r="F82" s="26"/>
      <c r="G82" s="26"/>
      <c r="H82" s="26"/>
      <c r="I82" s="26"/>
      <c r="J82" s="26"/>
      <c r="K82" s="26"/>
      <c r="L82" s="26">
        <f t="shared" si="19"/>
        <v>0</v>
      </c>
      <c r="M82" s="26">
        <f t="shared" si="19"/>
        <v>0</v>
      </c>
      <c r="N82" s="26">
        <f t="shared" si="19"/>
        <v>0</v>
      </c>
    </row>
    <row r="83" spans="1:14" x14ac:dyDescent="0.25">
      <c r="A83" s="7" t="s">
        <v>649</v>
      </c>
      <c r="B83" s="7" t="s">
        <v>486</v>
      </c>
      <c r="C83" s="110">
        <f>SUM(C79:C82)</f>
        <v>0</v>
      </c>
      <c r="D83" s="110">
        <f t="shared" ref="D83:N83" si="20">SUM(D79:D82)</f>
        <v>0</v>
      </c>
      <c r="E83" s="110">
        <f t="shared" si="20"/>
        <v>0</v>
      </c>
      <c r="F83" s="110">
        <f t="shared" si="20"/>
        <v>0</v>
      </c>
      <c r="G83" s="110">
        <f t="shared" si="20"/>
        <v>0</v>
      </c>
      <c r="H83" s="110">
        <f t="shared" si="20"/>
        <v>0</v>
      </c>
      <c r="I83" s="110">
        <f t="shared" si="20"/>
        <v>0</v>
      </c>
      <c r="J83" s="110">
        <f t="shared" si="20"/>
        <v>0</v>
      </c>
      <c r="K83" s="110">
        <f t="shared" si="20"/>
        <v>0</v>
      </c>
      <c r="L83" s="110">
        <f t="shared" si="20"/>
        <v>0</v>
      </c>
      <c r="M83" s="110">
        <f t="shared" si="20"/>
        <v>0</v>
      </c>
      <c r="N83" s="110">
        <f t="shared" si="20"/>
        <v>0</v>
      </c>
    </row>
    <row r="84" spans="1:14" x14ac:dyDescent="0.25">
      <c r="A84" s="34" t="s">
        <v>487</v>
      </c>
      <c r="B84" s="5" t="s">
        <v>488</v>
      </c>
      <c r="C84" s="26"/>
      <c r="D84" s="26"/>
      <c r="E84" s="26"/>
      <c r="F84" s="26"/>
      <c r="G84" s="26"/>
      <c r="H84" s="26"/>
      <c r="I84" s="26"/>
      <c r="J84" s="26"/>
      <c r="K84" s="26"/>
      <c r="L84" s="26">
        <f t="shared" ref="L84:N88" si="21">C84+F84+I84</f>
        <v>0</v>
      </c>
      <c r="M84" s="26">
        <f t="shared" si="21"/>
        <v>0</v>
      </c>
      <c r="N84" s="26">
        <f t="shared" si="21"/>
        <v>0</v>
      </c>
    </row>
    <row r="85" spans="1:14" x14ac:dyDescent="0.25">
      <c r="A85" s="34" t="s">
        <v>489</v>
      </c>
      <c r="B85" s="5" t="s">
        <v>490</v>
      </c>
      <c r="C85" s="26"/>
      <c r="D85" s="26"/>
      <c r="E85" s="26"/>
      <c r="F85" s="26"/>
      <c r="G85" s="26"/>
      <c r="H85" s="26"/>
      <c r="I85" s="26"/>
      <c r="J85" s="26"/>
      <c r="K85" s="26"/>
      <c r="L85" s="26">
        <f t="shared" si="21"/>
        <v>0</v>
      </c>
      <c r="M85" s="26">
        <f t="shared" si="21"/>
        <v>0</v>
      </c>
      <c r="N85" s="26">
        <f t="shared" si="21"/>
        <v>0</v>
      </c>
    </row>
    <row r="86" spans="1:14" x14ac:dyDescent="0.25">
      <c r="A86" s="34" t="s">
        <v>491</v>
      </c>
      <c r="B86" s="5" t="s">
        <v>492</v>
      </c>
      <c r="C86" s="26"/>
      <c r="D86" s="26"/>
      <c r="E86" s="26"/>
      <c r="F86" s="26"/>
      <c r="G86" s="26"/>
      <c r="H86" s="26"/>
      <c r="I86" s="26"/>
      <c r="J86" s="26"/>
      <c r="K86" s="26"/>
      <c r="L86" s="130">
        <f t="shared" si="21"/>
        <v>0</v>
      </c>
      <c r="M86" s="130">
        <f t="shared" si="21"/>
        <v>0</v>
      </c>
      <c r="N86" s="130">
        <f t="shared" si="21"/>
        <v>0</v>
      </c>
    </row>
    <row r="87" spans="1:14" x14ac:dyDescent="0.25">
      <c r="A87" s="34" t="s">
        <v>493</v>
      </c>
      <c r="B87" s="5" t="s">
        <v>494</v>
      </c>
      <c r="C87" s="26"/>
      <c r="D87" s="26"/>
      <c r="E87" s="26"/>
      <c r="F87" s="26"/>
      <c r="G87" s="26"/>
      <c r="H87" s="26"/>
      <c r="I87" s="26"/>
      <c r="J87" s="26"/>
      <c r="K87" s="26"/>
      <c r="L87" s="26">
        <f t="shared" si="21"/>
        <v>0</v>
      </c>
      <c r="M87" s="26">
        <f t="shared" si="21"/>
        <v>0</v>
      </c>
      <c r="N87" s="26">
        <f t="shared" si="21"/>
        <v>0</v>
      </c>
    </row>
    <row r="88" spans="1:14" x14ac:dyDescent="0.25">
      <c r="A88" s="13" t="s">
        <v>631</v>
      </c>
      <c r="B88" s="5" t="s">
        <v>495</v>
      </c>
      <c r="C88" s="26"/>
      <c r="D88" s="26"/>
      <c r="E88" s="26"/>
      <c r="F88" s="26"/>
      <c r="G88" s="26"/>
      <c r="H88" s="26"/>
      <c r="I88" s="26"/>
      <c r="J88" s="26"/>
      <c r="K88" s="26"/>
      <c r="L88" s="26">
        <f t="shared" si="21"/>
        <v>0</v>
      </c>
      <c r="M88" s="26">
        <f t="shared" si="21"/>
        <v>0</v>
      </c>
      <c r="N88" s="26">
        <f t="shared" si="21"/>
        <v>0</v>
      </c>
    </row>
    <row r="89" spans="1:14" x14ac:dyDescent="0.25">
      <c r="A89" s="15" t="s">
        <v>650</v>
      </c>
      <c r="B89" s="7" t="s">
        <v>496</v>
      </c>
      <c r="C89" s="110">
        <f>SUM(C83:C88)</f>
        <v>0</v>
      </c>
      <c r="D89" s="110">
        <f t="shared" ref="D89:N89" si="22">SUM(D83:D88)</f>
        <v>0</v>
      </c>
      <c r="E89" s="110">
        <f t="shared" si="22"/>
        <v>0</v>
      </c>
      <c r="F89" s="110">
        <f t="shared" si="22"/>
        <v>0</v>
      </c>
      <c r="G89" s="110">
        <f t="shared" si="22"/>
        <v>0</v>
      </c>
      <c r="H89" s="110">
        <f t="shared" si="22"/>
        <v>0</v>
      </c>
      <c r="I89" s="110">
        <f t="shared" si="22"/>
        <v>0</v>
      </c>
      <c r="J89" s="110">
        <f t="shared" si="22"/>
        <v>0</v>
      </c>
      <c r="K89" s="110">
        <f t="shared" si="22"/>
        <v>0</v>
      </c>
      <c r="L89" s="110">
        <f t="shared" si="22"/>
        <v>0</v>
      </c>
      <c r="M89" s="110">
        <f t="shared" si="22"/>
        <v>0</v>
      </c>
      <c r="N89" s="110">
        <f t="shared" si="22"/>
        <v>0</v>
      </c>
    </row>
    <row r="90" spans="1:14" x14ac:dyDescent="0.25">
      <c r="A90" s="13" t="s">
        <v>497</v>
      </c>
      <c r="B90" s="5" t="s">
        <v>498</v>
      </c>
      <c r="C90" s="26"/>
      <c r="D90" s="26"/>
      <c r="E90" s="26"/>
      <c r="F90" s="26"/>
      <c r="G90" s="26"/>
      <c r="H90" s="26"/>
      <c r="I90" s="26"/>
      <c r="J90" s="26"/>
      <c r="K90" s="26"/>
      <c r="L90" s="26">
        <f t="shared" ref="L90:N95" si="23">C90+F90+I90</f>
        <v>0</v>
      </c>
      <c r="M90" s="26">
        <f t="shared" si="23"/>
        <v>0</v>
      </c>
      <c r="N90" s="26">
        <f t="shared" si="23"/>
        <v>0</v>
      </c>
    </row>
    <row r="91" spans="1:14" x14ac:dyDescent="0.25">
      <c r="A91" s="13" t="s">
        <v>499</v>
      </c>
      <c r="B91" s="5" t="s">
        <v>500</v>
      </c>
      <c r="C91" s="26"/>
      <c r="D91" s="26"/>
      <c r="E91" s="26"/>
      <c r="F91" s="26"/>
      <c r="G91" s="26"/>
      <c r="H91" s="26"/>
      <c r="I91" s="26"/>
      <c r="J91" s="26"/>
      <c r="K91" s="26"/>
      <c r="L91" s="26">
        <f t="shared" si="23"/>
        <v>0</v>
      </c>
      <c r="M91" s="26">
        <f t="shared" si="23"/>
        <v>0</v>
      </c>
      <c r="N91" s="26">
        <f t="shared" si="23"/>
        <v>0</v>
      </c>
    </row>
    <row r="92" spans="1:14" x14ac:dyDescent="0.25">
      <c r="A92" s="34" t="s">
        <v>501</v>
      </c>
      <c r="B92" s="5" t="s">
        <v>502</v>
      </c>
      <c r="C92" s="26"/>
      <c r="D92" s="26"/>
      <c r="E92" s="26"/>
      <c r="F92" s="26"/>
      <c r="G92" s="26"/>
      <c r="H92" s="26"/>
      <c r="I92" s="26"/>
      <c r="J92" s="26"/>
      <c r="K92" s="26"/>
      <c r="L92" s="26">
        <f t="shared" si="23"/>
        <v>0</v>
      </c>
      <c r="M92" s="26">
        <f t="shared" si="23"/>
        <v>0</v>
      </c>
      <c r="N92" s="26">
        <f t="shared" si="23"/>
        <v>0</v>
      </c>
    </row>
    <row r="93" spans="1:14" x14ac:dyDescent="0.25">
      <c r="A93" s="34" t="s">
        <v>632</v>
      </c>
      <c r="B93" s="5" t="s">
        <v>503</v>
      </c>
      <c r="C93" s="26"/>
      <c r="D93" s="26"/>
      <c r="E93" s="26"/>
      <c r="F93" s="26"/>
      <c r="G93" s="26"/>
      <c r="H93" s="26"/>
      <c r="I93" s="26"/>
      <c r="J93" s="26"/>
      <c r="K93" s="26"/>
      <c r="L93" s="26">
        <f t="shared" si="23"/>
        <v>0</v>
      </c>
      <c r="M93" s="26">
        <f t="shared" si="23"/>
        <v>0</v>
      </c>
      <c r="N93" s="26">
        <f t="shared" si="23"/>
        <v>0</v>
      </c>
    </row>
    <row r="94" spans="1:14" x14ac:dyDescent="0.25">
      <c r="A94" s="14" t="s">
        <v>651</v>
      </c>
      <c r="B94" s="7" t="s">
        <v>504</v>
      </c>
      <c r="C94" s="26"/>
      <c r="D94" s="26"/>
      <c r="E94" s="26"/>
      <c r="F94" s="26"/>
      <c r="G94" s="26"/>
      <c r="H94" s="26"/>
      <c r="I94" s="26"/>
      <c r="J94" s="26"/>
      <c r="K94" s="26"/>
      <c r="L94" s="26">
        <f t="shared" si="23"/>
        <v>0</v>
      </c>
      <c r="M94" s="26">
        <f t="shared" si="23"/>
        <v>0</v>
      </c>
      <c r="N94" s="26">
        <f t="shared" si="23"/>
        <v>0</v>
      </c>
    </row>
    <row r="95" spans="1:14" x14ac:dyDescent="0.25">
      <c r="A95" s="15" t="s">
        <v>505</v>
      </c>
      <c r="B95" s="7" t="s">
        <v>506</v>
      </c>
      <c r="C95" s="26"/>
      <c r="D95" s="26"/>
      <c r="E95" s="26"/>
      <c r="F95" s="26"/>
      <c r="G95" s="26"/>
      <c r="H95" s="26"/>
      <c r="I95" s="26"/>
      <c r="J95" s="26"/>
      <c r="K95" s="26"/>
      <c r="L95" s="26">
        <f t="shared" si="23"/>
        <v>0</v>
      </c>
      <c r="M95" s="26">
        <f t="shared" si="23"/>
        <v>0</v>
      </c>
      <c r="N95" s="26">
        <f t="shared" si="23"/>
        <v>0</v>
      </c>
    </row>
    <row r="96" spans="1:14" ht="15.75" x14ac:dyDescent="0.25">
      <c r="A96" s="83" t="s">
        <v>652</v>
      </c>
      <c r="B96" s="84" t="s">
        <v>507</v>
      </c>
      <c r="C96" s="127">
        <f>C89</f>
        <v>0</v>
      </c>
      <c r="D96" s="127">
        <f t="shared" ref="D96:N96" si="24">D89</f>
        <v>0</v>
      </c>
      <c r="E96" s="127">
        <f t="shared" si="24"/>
        <v>0</v>
      </c>
      <c r="F96" s="127">
        <f t="shared" si="24"/>
        <v>0</v>
      </c>
      <c r="G96" s="127">
        <f t="shared" si="24"/>
        <v>0</v>
      </c>
      <c r="H96" s="127">
        <f t="shared" si="24"/>
        <v>0</v>
      </c>
      <c r="I96" s="127">
        <f t="shared" si="24"/>
        <v>0</v>
      </c>
      <c r="J96" s="127">
        <f t="shared" si="24"/>
        <v>0</v>
      </c>
      <c r="K96" s="127">
        <f t="shared" si="24"/>
        <v>0</v>
      </c>
      <c r="L96" s="127">
        <f t="shared" si="24"/>
        <v>0</v>
      </c>
      <c r="M96" s="127">
        <f t="shared" si="24"/>
        <v>0</v>
      </c>
      <c r="N96" s="127">
        <f t="shared" si="24"/>
        <v>0</v>
      </c>
    </row>
    <row r="97" spans="1:14" ht="15.75" x14ac:dyDescent="0.25">
      <c r="A97" s="90" t="s">
        <v>634</v>
      </c>
      <c r="B97" s="93"/>
      <c r="C97" s="129">
        <f>C67+C96</f>
        <v>0</v>
      </c>
      <c r="D97" s="129">
        <f t="shared" ref="D97:N97" si="25">D67+D96</f>
        <v>0</v>
      </c>
      <c r="E97" s="129">
        <f t="shared" si="25"/>
        <v>0</v>
      </c>
      <c r="F97" s="129">
        <f t="shared" si="25"/>
        <v>0</v>
      </c>
      <c r="G97" s="129">
        <f t="shared" si="25"/>
        <v>0</v>
      </c>
      <c r="H97" s="129">
        <f t="shared" si="25"/>
        <v>0</v>
      </c>
      <c r="I97" s="129">
        <f t="shared" si="25"/>
        <v>0</v>
      </c>
      <c r="J97" s="129">
        <f t="shared" si="25"/>
        <v>0</v>
      </c>
      <c r="K97" s="129">
        <f t="shared" si="25"/>
        <v>0</v>
      </c>
      <c r="L97" s="129">
        <f t="shared" si="25"/>
        <v>0</v>
      </c>
      <c r="M97" s="129">
        <f t="shared" si="25"/>
        <v>0</v>
      </c>
      <c r="N97" s="129">
        <f t="shared" si="25"/>
        <v>0</v>
      </c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headerFooter>
    <oddHeader>&amp;L7/a sz. melléklet az önkormányzat 2017. évi zárszámadásáról szóló 5/2018. (V.31.) önkormányzati rendeletéhez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00"/>
    <pageSetUpPr fitToPage="1"/>
  </sheetPr>
  <dimension ref="A1:G96"/>
  <sheetViews>
    <sheetView workbookViewId="0">
      <selection activeCell="C34" sqref="C3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345" t="s">
        <v>952</v>
      </c>
      <c r="B1" s="365"/>
      <c r="C1" s="365"/>
      <c r="D1" s="365"/>
      <c r="E1" s="365"/>
    </row>
    <row r="2" spans="1:7" ht="24" customHeight="1" x14ac:dyDescent="0.25">
      <c r="A2" s="344" t="s">
        <v>674</v>
      </c>
      <c r="B2" s="346"/>
      <c r="C2" s="346"/>
      <c r="D2" s="346"/>
      <c r="E2" s="346"/>
      <c r="G2" s="61"/>
    </row>
    <row r="3" spans="1:7" ht="18" x14ac:dyDescent="0.25">
      <c r="A3" s="117" t="s">
        <v>788</v>
      </c>
    </row>
    <row r="4" spans="1:7" x14ac:dyDescent="0.25">
      <c r="A4" s="68" t="s">
        <v>766</v>
      </c>
    </row>
    <row r="5" spans="1:7" ht="25.5" x14ac:dyDescent="0.25">
      <c r="A5" s="2" t="s">
        <v>215</v>
      </c>
      <c r="B5" s="3" t="s">
        <v>8</v>
      </c>
      <c r="C5" s="3" t="s">
        <v>784</v>
      </c>
      <c r="D5" s="3" t="s">
        <v>11</v>
      </c>
      <c r="E5" s="67" t="s">
        <v>12</v>
      </c>
    </row>
    <row r="6" spans="1:7" ht="15" customHeight="1" x14ac:dyDescent="0.25">
      <c r="A6" s="30" t="s">
        <v>387</v>
      </c>
      <c r="B6" s="6" t="s">
        <v>388</v>
      </c>
      <c r="C6" s="26">
        <f>'7. bevételek kv hivatal'!L7</f>
        <v>0</v>
      </c>
      <c r="D6" s="26">
        <f>'7. bevételek kv hivatal'!M7</f>
        <v>0</v>
      </c>
      <c r="E6" s="26">
        <f>'7. bevételek kv hivatal'!N7</f>
        <v>0</v>
      </c>
    </row>
    <row r="7" spans="1:7" ht="15" customHeight="1" x14ac:dyDescent="0.25">
      <c r="A7" s="5" t="s">
        <v>389</v>
      </c>
      <c r="B7" s="6" t="s">
        <v>390</v>
      </c>
      <c r="C7" s="26">
        <f>'7. bevételek kv hivatal'!L8</f>
        <v>0</v>
      </c>
      <c r="D7" s="26">
        <f>'7. bevételek kv hivatal'!M8</f>
        <v>0</v>
      </c>
      <c r="E7" s="26">
        <f>'7. bevételek kv hivatal'!N8</f>
        <v>0</v>
      </c>
    </row>
    <row r="8" spans="1:7" ht="15" customHeight="1" x14ac:dyDescent="0.25">
      <c r="A8" s="5" t="s">
        <v>391</v>
      </c>
      <c r="B8" s="6" t="s">
        <v>392</v>
      </c>
      <c r="C8" s="26">
        <f>'7. bevételek kv hivatal'!L9</f>
        <v>0</v>
      </c>
      <c r="D8" s="26">
        <f>'7. bevételek kv hivatal'!M9</f>
        <v>0</v>
      </c>
      <c r="E8" s="26">
        <f>'7. bevételek kv hivatal'!N9</f>
        <v>0</v>
      </c>
    </row>
    <row r="9" spans="1:7" ht="15" customHeight="1" x14ac:dyDescent="0.25">
      <c r="A9" s="5" t="s">
        <v>393</v>
      </c>
      <c r="B9" s="6" t="s">
        <v>394</v>
      </c>
      <c r="C9" s="26">
        <f>'7. bevételek kv hivatal'!L10</f>
        <v>0</v>
      </c>
      <c r="D9" s="26">
        <f>'7. bevételek kv hivatal'!M10</f>
        <v>0</v>
      </c>
      <c r="E9" s="26">
        <f>'7. bevételek kv hivatal'!N10</f>
        <v>0</v>
      </c>
    </row>
    <row r="10" spans="1:7" ht="15" customHeight="1" x14ac:dyDescent="0.25">
      <c r="A10" s="5" t="s">
        <v>395</v>
      </c>
      <c r="B10" s="6" t="s">
        <v>396</v>
      </c>
      <c r="C10" s="26">
        <f>'7. bevételek kv hivatal'!L11</f>
        <v>0</v>
      </c>
      <c r="D10" s="26">
        <f>'7. bevételek kv hivatal'!M11</f>
        <v>0</v>
      </c>
      <c r="E10" s="26">
        <f>'7. bevételek kv hivatal'!N11</f>
        <v>0</v>
      </c>
    </row>
    <row r="11" spans="1:7" ht="15" customHeight="1" x14ac:dyDescent="0.25">
      <c r="A11" s="5" t="s">
        <v>397</v>
      </c>
      <c r="B11" s="6" t="s">
        <v>398</v>
      </c>
      <c r="C11" s="26">
        <f>'7. bevételek kv hivatal'!L12</f>
        <v>0</v>
      </c>
      <c r="D11" s="26">
        <f>'7. bevételek kv hivatal'!M12</f>
        <v>0</v>
      </c>
      <c r="E11" s="26">
        <f>'7. bevételek kv hivatal'!N12</f>
        <v>0</v>
      </c>
    </row>
    <row r="12" spans="1:7" s="116" customFormat="1" ht="15" customHeight="1" x14ac:dyDescent="0.25">
      <c r="A12" s="7" t="s">
        <v>636</v>
      </c>
      <c r="B12" s="8" t="s">
        <v>399</v>
      </c>
      <c r="C12" s="110">
        <f>'7. bevételek kv hivatal'!L13</f>
        <v>0</v>
      </c>
      <c r="D12" s="110">
        <f>'7. bevételek kv hivatal'!M13</f>
        <v>0</v>
      </c>
      <c r="E12" s="110">
        <f>'7. bevételek kv hivatal'!N13</f>
        <v>0</v>
      </c>
    </row>
    <row r="13" spans="1:7" ht="15" customHeight="1" x14ac:dyDescent="0.25">
      <c r="A13" s="5" t="s">
        <v>400</v>
      </c>
      <c r="B13" s="6" t="s">
        <v>401</v>
      </c>
      <c r="C13" s="26">
        <f>'7. bevételek kv hivatal'!L14</f>
        <v>0</v>
      </c>
      <c r="D13" s="26">
        <f>'7. bevételek kv hivatal'!M14</f>
        <v>0</v>
      </c>
      <c r="E13" s="26">
        <f>'7. bevételek kv hivatal'!N14</f>
        <v>0</v>
      </c>
    </row>
    <row r="14" spans="1:7" ht="15" customHeight="1" x14ac:dyDescent="0.25">
      <c r="A14" s="5" t="s">
        <v>402</v>
      </c>
      <c r="B14" s="6" t="s">
        <v>403</v>
      </c>
      <c r="C14" s="26">
        <f>'7. bevételek kv hivatal'!L15</f>
        <v>0</v>
      </c>
      <c r="D14" s="26">
        <f>'7. bevételek kv hivatal'!M15</f>
        <v>0</v>
      </c>
      <c r="E14" s="26">
        <f>'7. bevételek kv hivatal'!N15</f>
        <v>0</v>
      </c>
    </row>
    <row r="15" spans="1:7" ht="15" customHeight="1" x14ac:dyDescent="0.25">
      <c r="A15" s="5" t="s">
        <v>598</v>
      </c>
      <c r="B15" s="6" t="s">
        <v>404</v>
      </c>
      <c r="C15" s="26">
        <f>'7. bevételek kv hivatal'!L16</f>
        <v>0</v>
      </c>
      <c r="D15" s="26">
        <f>'7. bevételek kv hivatal'!M16</f>
        <v>0</v>
      </c>
      <c r="E15" s="26">
        <f>'7. bevételek kv hivatal'!N16</f>
        <v>0</v>
      </c>
    </row>
    <row r="16" spans="1:7" ht="15" customHeight="1" x14ac:dyDescent="0.25">
      <c r="A16" s="5" t="s">
        <v>599</v>
      </c>
      <c r="B16" s="6" t="s">
        <v>405</v>
      </c>
      <c r="C16" s="26">
        <f>'7. bevételek kv hivatal'!L17</f>
        <v>0</v>
      </c>
      <c r="D16" s="26">
        <f>'7. bevételek kv hivatal'!M17</f>
        <v>0</v>
      </c>
      <c r="E16" s="26">
        <f>'7. bevételek kv hivatal'!N17</f>
        <v>0</v>
      </c>
    </row>
    <row r="17" spans="1:5" ht="15" customHeight="1" x14ac:dyDescent="0.25">
      <c r="A17" s="5" t="s">
        <v>600</v>
      </c>
      <c r="B17" s="6" t="s">
        <v>406</v>
      </c>
      <c r="C17" s="26">
        <f>'7. bevételek kv hivatal'!L18</f>
        <v>0</v>
      </c>
      <c r="D17" s="26">
        <f>'7. bevételek kv hivatal'!M18</f>
        <v>0</v>
      </c>
      <c r="E17" s="26">
        <f>'7. bevételek kv hivatal'!N18</f>
        <v>0</v>
      </c>
    </row>
    <row r="18" spans="1:5" s="116" customFormat="1" ht="15" customHeight="1" x14ac:dyDescent="0.25">
      <c r="A18" s="36" t="s">
        <v>637</v>
      </c>
      <c r="B18" s="42" t="s">
        <v>407</v>
      </c>
      <c r="C18" s="110">
        <f>'7. bevételek kv hivatal'!L19</f>
        <v>0</v>
      </c>
      <c r="D18" s="110">
        <f>'7. bevételek kv hivatal'!M19</f>
        <v>0</v>
      </c>
      <c r="E18" s="110">
        <f>'7. bevételek kv hivatal'!N19</f>
        <v>0</v>
      </c>
    </row>
    <row r="19" spans="1:5" ht="15" customHeight="1" x14ac:dyDescent="0.25">
      <c r="A19" s="5" t="s">
        <v>604</v>
      </c>
      <c r="B19" s="6" t="s">
        <v>416</v>
      </c>
      <c r="C19" s="26">
        <f>'7. bevételek kv hivatal'!L20</f>
        <v>0</v>
      </c>
      <c r="D19" s="26">
        <f>'7. bevételek kv hivatal'!M20</f>
        <v>0</v>
      </c>
      <c r="E19" s="26">
        <f>'7. bevételek kv hivatal'!N20</f>
        <v>0</v>
      </c>
    </row>
    <row r="20" spans="1:5" ht="15" customHeight="1" x14ac:dyDescent="0.25">
      <c r="A20" s="5" t="s">
        <v>605</v>
      </c>
      <c r="B20" s="6" t="s">
        <v>417</v>
      </c>
      <c r="C20" s="26">
        <f>'7. bevételek kv hivatal'!L21</f>
        <v>0</v>
      </c>
      <c r="D20" s="26">
        <f>'7. bevételek kv hivatal'!M21</f>
        <v>0</v>
      </c>
      <c r="E20" s="26">
        <f>'7. bevételek kv hivatal'!N21</f>
        <v>0</v>
      </c>
    </row>
    <row r="21" spans="1:5" ht="15" customHeight="1" x14ac:dyDescent="0.25">
      <c r="A21" s="7" t="s">
        <v>639</v>
      </c>
      <c r="B21" s="8" t="s">
        <v>418</v>
      </c>
      <c r="C21" s="26">
        <f>'7. bevételek kv hivatal'!L22</f>
        <v>0</v>
      </c>
      <c r="D21" s="26">
        <f>'7. bevételek kv hivatal'!M22</f>
        <v>0</v>
      </c>
      <c r="E21" s="26">
        <f>'7. bevételek kv hivatal'!N22</f>
        <v>0</v>
      </c>
    </row>
    <row r="22" spans="1:5" ht="15" customHeight="1" x14ac:dyDescent="0.25">
      <c r="A22" s="5" t="s">
        <v>606</v>
      </c>
      <c r="B22" s="6" t="s">
        <v>419</v>
      </c>
      <c r="C22" s="26">
        <f>'7. bevételek kv hivatal'!L23</f>
        <v>0</v>
      </c>
      <c r="D22" s="26">
        <f>'7. bevételek kv hivatal'!M23</f>
        <v>0</v>
      </c>
      <c r="E22" s="26">
        <f>'7. bevételek kv hivatal'!N23</f>
        <v>0</v>
      </c>
    </row>
    <row r="23" spans="1:5" ht="15" customHeight="1" x14ac:dyDescent="0.25">
      <c r="A23" s="5" t="s">
        <v>607</v>
      </c>
      <c r="B23" s="6" t="s">
        <v>420</v>
      </c>
      <c r="C23" s="26">
        <f>'7. bevételek kv hivatal'!L24</f>
        <v>0</v>
      </c>
      <c r="D23" s="26">
        <f>'7. bevételek kv hivatal'!M24</f>
        <v>0</v>
      </c>
      <c r="E23" s="26">
        <f>'7. bevételek kv hivatal'!N24</f>
        <v>0</v>
      </c>
    </row>
    <row r="24" spans="1:5" ht="15" customHeight="1" x14ac:dyDescent="0.25">
      <c r="A24" s="5" t="s">
        <v>608</v>
      </c>
      <c r="B24" s="6" t="s">
        <v>421</v>
      </c>
      <c r="C24" s="26">
        <f>'7. bevételek kv hivatal'!L25</f>
        <v>0</v>
      </c>
      <c r="D24" s="26">
        <f>'7. bevételek kv hivatal'!M25</f>
        <v>0</v>
      </c>
      <c r="E24" s="26">
        <f>'7. bevételek kv hivatal'!N25</f>
        <v>0</v>
      </c>
    </row>
    <row r="25" spans="1:5" ht="15" customHeight="1" x14ac:dyDescent="0.25">
      <c r="A25" s="5" t="s">
        <v>609</v>
      </c>
      <c r="B25" s="6" t="s">
        <v>422</v>
      </c>
      <c r="C25" s="26">
        <f>'7. bevételek kv hivatal'!L26</f>
        <v>0</v>
      </c>
      <c r="D25" s="26">
        <f>'7. bevételek kv hivatal'!M26</f>
        <v>0</v>
      </c>
      <c r="E25" s="26">
        <f>'7. bevételek kv hivatal'!N26</f>
        <v>0</v>
      </c>
    </row>
    <row r="26" spans="1:5" ht="15" customHeight="1" x14ac:dyDescent="0.25">
      <c r="A26" s="5" t="s">
        <v>610</v>
      </c>
      <c r="B26" s="6" t="s">
        <v>425</v>
      </c>
      <c r="C26" s="26">
        <f>'7. bevételek kv hivatal'!L27</f>
        <v>0</v>
      </c>
      <c r="D26" s="26">
        <f>'7. bevételek kv hivatal'!M27</f>
        <v>0</v>
      </c>
      <c r="E26" s="26">
        <f>'7. bevételek kv hivatal'!N27</f>
        <v>0</v>
      </c>
    </row>
    <row r="27" spans="1:5" ht="15" customHeight="1" x14ac:dyDescent="0.25">
      <c r="A27" s="5" t="s">
        <v>426</v>
      </c>
      <c r="B27" s="6" t="s">
        <v>427</v>
      </c>
      <c r="C27" s="26">
        <f>'7. bevételek kv hivatal'!L28</f>
        <v>0</v>
      </c>
      <c r="D27" s="26">
        <f>'7. bevételek kv hivatal'!M28</f>
        <v>0</v>
      </c>
      <c r="E27" s="26">
        <f>'7. bevételek kv hivatal'!N28</f>
        <v>0</v>
      </c>
    </row>
    <row r="28" spans="1:5" ht="15" customHeight="1" x14ac:dyDescent="0.25">
      <c r="A28" s="5" t="s">
        <v>611</v>
      </c>
      <c r="B28" s="6" t="s">
        <v>428</v>
      </c>
      <c r="C28" s="26">
        <f>'7. bevételek kv hivatal'!L29</f>
        <v>0</v>
      </c>
      <c r="D28" s="26">
        <f>'7. bevételek kv hivatal'!M29</f>
        <v>0</v>
      </c>
      <c r="E28" s="26">
        <f>'7. bevételek kv hivatal'!N29</f>
        <v>0</v>
      </c>
    </row>
    <row r="29" spans="1:5" ht="15" customHeight="1" x14ac:dyDescent="0.25">
      <c r="A29" s="5" t="s">
        <v>612</v>
      </c>
      <c r="B29" s="6" t="s">
        <v>433</v>
      </c>
      <c r="C29" s="26">
        <f>'7. bevételek kv hivatal'!L30</f>
        <v>0</v>
      </c>
      <c r="D29" s="26">
        <f>'7. bevételek kv hivatal'!M30</f>
        <v>0</v>
      </c>
      <c r="E29" s="26">
        <f>'7. bevételek kv hivatal'!N30</f>
        <v>0</v>
      </c>
    </row>
    <row r="30" spans="1:5" s="116" customFormat="1" ht="15" customHeight="1" x14ac:dyDescent="0.25">
      <c r="A30" s="7" t="s">
        <v>640</v>
      </c>
      <c r="B30" s="8" t="s">
        <v>435</v>
      </c>
      <c r="C30" s="110">
        <f>'7. bevételek kv hivatal'!L31</f>
        <v>0</v>
      </c>
      <c r="D30" s="110">
        <f>'7. bevételek kv hivatal'!M31</f>
        <v>0</v>
      </c>
      <c r="E30" s="110">
        <f>'7. bevételek kv hivatal'!N31</f>
        <v>0</v>
      </c>
    </row>
    <row r="31" spans="1:5" ht="15" customHeight="1" x14ac:dyDescent="0.25">
      <c r="A31" s="5" t="s">
        <v>613</v>
      </c>
      <c r="B31" s="6" t="s">
        <v>436</v>
      </c>
      <c r="C31" s="26">
        <f>'7. bevételek kv hivatal'!L32</f>
        <v>0</v>
      </c>
      <c r="D31" s="26">
        <f>'7. bevételek kv hivatal'!M32</f>
        <v>0</v>
      </c>
      <c r="E31" s="26">
        <f>'7. bevételek kv hivatal'!N32</f>
        <v>0</v>
      </c>
    </row>
    <row r="32" spans="1:5" s="116" customFormat="1" ht="15" customHeight="1" x14ac:dyDescent="0.25">
      <c r="A32" s="36" t="s">
        <v>641</v>
      </c>
      <c r="B32" s="42" t="s">
        <v>437</v>
      </c>
      <c r="C32" s="110">
        <f>'7. bevételek kv hivatal'!L33</f>
        <v>0</v>
      </c>
      <c r="D32" s="110">
        <f>'7. bevételek kv hivatal'!M33</f>
        <v>0</v>
      </c>
      <c r="E32" s="110">
        <f>'7. bevételek kv hivatal'!N33</f>
        <v>0</v>
      </c>
    </row>
    <row r="33" spans="1:5" ht="15" customHeight="1" x14ac:dyDescent="0.25">
      <c r="A33" s="13" t="s">
        <v>438</v>
      </c>
      <c r="B33" s="6" t="s">
        <v>439</v>
      </c>
      <c r="C33" s="26">
        <f>'7. bevételek kv hivatal'!L34</f>
        <v>0</v>
      </c>
      <c r="D33" s="26">
        <f>'7. bevételek kv hivatal'!M34</f>
        <v>0</v>
      </c>
      <c r="E33" s="26">
        <f>'7. bevételek kv hivatal'!N34</f>
        <v>0</v>
      </c>
    </row>
    <row r="34" spans="1:5" ht="15" customHeight="1" x14ac:dyDescent="0.25">
      <c r="A34" s="13" t="s">
        <v>614</v>
      </c>
      <c r="B34" s="6" t="s">
        <v>440</v>
      </c>
      <c r="C34" s="26">
        <f>'7. bevételek kv hivatal'!L35</f>
        <v>0</v>
      </c>
      <c r="D34" s="26">
        <f>'7. bevételek kv hivatal'!M35</f>
        <v>0</v>
      </c>
      <c r="E34" s="26">
        <f>'7. bevételek kv hivatal'!N35</f>
        <v>0</v>
      </c>
    </row>
    <row r="35" spans="1:5" ht="15" customHeight="1" x14ac:dyDescent="0.25">
      <c r="A35" s="13" t="s">
        <v>615</v>
      </c>
      <c r="B35" s="6" t="s">
        <v>441</v>
      </c>
      <c r="C35" s="26">
        <f>'7. bevételek kv hivatal'!L36</f>
        <v>0</v>
      </c>
      <c r="D35" s="26">
        <f>'7. bevételek kv hivatal'!M36</f>
        <v>0</v>
      </c>
      <c r="E35" s="26">
        <f>'7. bevételek kv hivatal'!N36</f>
        <v>0</v>
      </c>
    </row>
    <row r="36" spans="1:5" ht="15" customHeight="1" x14ac:dyDescent="0.25">
      <c r="A36" s="13" t="s">
        <v>616</v>
      </c>
      <c r="B36" s="6" t="s">
        <v>442</v>
      </c>
      <c r="C36" s="26">
        <f>'7. bevételek kv hivatal'!L37</f>
        <v>0</v>
      </c>
      <c r="D36" s="26">
        <f>'7. bevételek kv hivatal'!M37</f>
        <v>0</v>
      </c>
      <c r="E36" s="26">
        <f>'7. bevételek kv hivatal'!N37</f>
        <v>0</v>
      </c>
    </row>
    <row r="37" spans="1:5" ht="15" customHeight="1" x14ac:dyDescent="0.25">
      <c r="A37" s="13" t="s">
        <v>443</v>
      </c>
      <c r="B37" s="6" t="s">
        <v>444</v>
      </c>
      <c r="C37" s="26">
        <f>'7. bevételek kv hivatal'!L38</f>
        <v>0</v>
      </c>
      <c r="D37" s="26">
        <f>'7. bevételek kv hivatal'!M38</f>
        <v>0</v>
      </c>
      <c r="E37" s="26">
        <f>'7. bevételek kv hivatal'!N38</f>
        <v>0</v>
      </c>
    </row>
    <row r="38" spans="1:5" ht="15" customHeight="1" x14ac:dyDescent="0.25">
      <c r="A38" s="13" t="s">
        <v>445</v>
      </c>
      <c r="B38" s="6" t="s">
        <v>446</v>
      </c>
      <c r="C38" s="26">
        <f>'7. bevételek kv hivatal'!L39</f>
        <v>0</v>
      </c>
      <c r="D38" s="26">
        <f>'7. bevételek kv hivatal'!M39</f>
        <v>0</v>
      </c>
      <c r="E38" s="26">
        <f>'7. bevételek kv hivatal'!N39</f>
        <v>0</v>
      </c>
    </row>
    <row r="39" spans="1:5" ht="15" customHeight="1" x14ac:dyDescent="0.25">
      <c r="A39" s="13" t="s">
        <v>447</v>
      </c>
      <c r="B39" s="6" t="s">
        <v>448</v>
      </c>
      <c r="C39" s="26">
        <f>'7. bevételek kv hivatal'!L40</f>
        <v>0</v>
      </c>
      <c r="D39" s="26">
        <f>'7. bevételek kv hivatal'!M40</f>
        <v>0</v>
      </c>
      <c r="E39" s="26">
        <f>'7. bevételek kv hivatal'!N40</f>
        <v>0</v>
      </c>
    </row>
    <row r="40" spans="1:5" ht="15" customHeight="1" x14ac:dyDescent="0.25">
      <c r="A40" s="13" t="s">
        <v>617</v>
      </c>
      <c r="B40" s="6" t="s">
        <v>449</v>
      </c>
      <c r="C40" s="26">
        <f>'7. bevételek kv hivatal'!L41</f>
        <v>0</v>
      </c>
      <c r="D40" s="26">
        <f>'7. bevételek kv hivatal'!M41</f>
        <v>0</v>
      </c>
      <c r="E40" s="26">
        <f>'7. bevételek kv hivatal'!N41</f>
        <v>0</v>
      </c>
    </row>
    <row r="41" spans="1:5" ht="15" customHeight="1" x14ac:dyDescent="0.25">
      <c r="A41" s="13" t="s">
        <v>618</v>
      </c>
      <c r="B41" s="6" t="s">
        <v>450</v>
      </c>
      <c r="C41" s="26">
        <f>'7. bevételek kv hivatal'!L42</f>
        <v>0</v>
      </c>
      <c r="D41" s="26">
        <f>'7. bevételek kv hivatal'!M42</f>
        <v>0</v>
      </c>
      <c r="E41" s="26">
        <f>'7. bevételek kv hivatal'!N42</f>
        <v>0</v>
      </c>
    </row>
    <row r="42" spans="1:5" ht="15" customHeight="1" x14ac:dyDescent="0.25">
      <c r="A42" s="13" t="s">
        <v>619</v>
      </c>
      <c r="B42" s="6" t="s">
        <v>451</v>
      </c>
      <c r="C42" s="26">
        <f>'7. bevételek kv hivatal'!L43</f>
        <v>0</v>
      </c>
      <c r="D42" s="26">
        <f>'7. bevételek kv hivatal'!M43</f>
        <v>0</v>
      </c>
      <c r="E42" s="26">
        <f>'7. bevételek kv hivatal'!N43</f>
        <v>0</v>
      </c>
    </row>
    <row r="43" spans="1:5" s="116" customFormat="1" ht="15" customHeight="1" x14ac:dyDescent="0.25">
      <c r="A43" s="41" t="s">
        <v>642</v>
      </c>
      <c r="B43" s="42" t="s">
        <v>452</v>
      </c>
      <c r="C43" s="110">
        <f>'7. bevételek kv hivatal'!L44</f>
        <v>0</v>
      </c>
      <c r="D43" s="110">
        <f>'7. bevételek kv hivatal'!M44</f>
        <v>0</v>
      </c>
      <c r="E43" s="110">
        <f>'7. bevételek kv hivatal'!N44</f>
        <v>0</v>
      </c>
    </row>
    <row r="44" spans="1:5" ht="15" customHeight="1" x14ac:dyDescent="0.25">
      <c r="A44" s="13" t="s">
        <v>461</v>
      </c>
      <c r="B44" s="6" t="s">
        <v>462</v>
      </c>
      <c r="C44" s="26">
        <f>'7. bevételek kv hivatal'!L45</f>
        <v>0</v>
      </c>
      <c r="D44" s="26">
        <f>'7. bevételek kv hivatal'!M45</f>
        <v>0</v>
      </c>
      <c r="E44" s="26">
        <f>'7. bevételek kv hivatal'!N45</f>
        <v>0</v>
      </c>
    </row>
    <row r="45" spans="1:5" ht="15" customHeight="1" x14ac:dyDescent="0.25">
      <c r="A45" s="5" t="s">
        <v>623</v>
      </c>
      <c r="B45" s="6" t="s">
        <v>463</v>
      </c>
      <c r="C45" s="26">
        <f>'7. bevételek kv hivatal'!L46</f>
        <v>0</v>
      </c>
      <c r="D45" s="26">
        <f>'7. bevételek kv hivatal'!M46</f>
        <v>0</v>
      </c>
      <c r="E45" s="26">
        <f>'7. bevételek kv hivatal'!N46</f>
        <v>0</v>
      </c>
    </row>
    <row r="46" spans="1:5" ht="15" customHeight="1" x14ac:dyDescent="0.25">
      <c r="A46" s="13" t="s">
        <v>624</v>
      </c>
      <c r="B46" s="6" t="s">
        <v>795</v>
      </c>
      <c r="C46" s="26">
        <f>'7. bevételek kv hivatal'!L47</f>
        <v>0</v>
      </c>
      <c r="D46" s="26">
        <f>'7. bevételek kv hivatal'!M47</f>
        <v>0</v>
      </c>
      <c r="E46" s="26">
        <f>'7. bevételek kv hivatal'!N47</f>
        <v>0</v>
      </c>
    </row>
    <row r="47" spans="1:5" ht="15" customHeight="1" x14ac:dyDescent="0.25">
      <c r="A47" s="36" t="s">
        <v>644</v>
      </c>
      <c r="B47" s="42" t="s">
        <v>465</v>
      </c>
      <c r="C47" s="26">
        <f>'7. bevételek kv hivatal'!L48</f>
        <v>0</v>
      </c>
      <c r="D47" s="26">
        <f>'7. bevételek kv hivatal'!M48</f>
        <v>0</v>
      </c>
      <c r="E47" s="26">
        <f>'7. bevételek kv hivatal'!N48</f>
        <v>0</v>
      </c>
    </row>
    <row r="48" spans="1:5" ht="15" customHeight="1" x14ac:dyDescent="0.25">
      <c r="A48" s="76" t="s">
        <v>704</v>
      </c>
      <c r="B48" s="78"/>
      <c r="C48" s="149">
        <f>C18+C32+C43+C47</f>
        <v>0</v>
      </c>
      <c r="D48" s="149">
        <f>D18+D32+D43+D47</f>
        <v>0</v>
      </c>
      <c r="E48" s="149">
        <f>E18+E32+E43+E47</f>
        <v>0</v>
      </c>
    </row>
    <row r="49" spans="1:5" ht="15" customHeight="1" x14ac:dyDescent="0.25">
      <c r="A49" s="5" t="s">
        <v>408</v>
      </c>
      <c r="B49" s="6" t="s">
        <v>409</v>
      </c>
      <c r="C49" s="26">
        <f>'7. bevételek kv hivatal'!L50</f>
        <v>0</v>
      </c>
      <c r="D49" s="26">
        <f>'7. bevételek kv hivatal'!M50</f>
        <v>0</v>
      </c>
      <c r="E49" s="26">
        <f>'7. bevételek kv hivatal'!N50</f>
        <v>0</v>
      </c>
    </row>
    <row r="50" spans="1:5" ht="15" customHeight="1" x14ac:dyDescent="0.25">
      <c r="A50" s="5" t="s">
        <v>410</v>
      </c>
      <c r="B50" s="6" t="s">
        <v>411</v>
      </c>
      <c r="C50" s="26">
        <f>'7. bevételek kv hivatal'!L51</f>
        <v>0</v>
      </c>
      <c r="D50" s="26">
        <f>'7. bevételek kv hivatal'!M51</f>
        <v>0</v>
      </c>
      <c r="E50" s="26">
        <f>'7. bevételek kv hivatal'!N51</f>
        <v>0</v>
      </c>
    </row>
    <row r="51" spans="1:5" ht="15" customHeight="1" x14ac:dyDescent="0.25">
      <c r="A51" s="5" t="s">
        <v>601</v>
      </c>
      <c r="B51" s="6" t="s">
        <v>412</v>
      </c>
      <c r="C51" s="26">
        <f>'7. bevételek kv hivatal'!L52</f>
        <v>0</v>
      </c>
      <c r="D51" s="26">
        <f>'7. bevételek kv hivatal'!M52</f>
        <v>0</v>
      </c>
      <c r="E51" s="26">
        <f>'7. bevételek kv hivatal'!N52</f>
        <v>0</v>
      </c>
    </row>
    <row r="52" spans="1:5" ht="15" customHeight="1" x14ac:dyDescent="0.25">
      <c r="A52" s="5" t="s">
        <v>602</v>
      </c>
      <c r="B52" s="6" t="s">
        <v>413</v>
      </c>
      <c r="C52" s="26">
        <f>'7. bevételek kv hivatal'!L53</f>
        <v>0</v>
      </c>
      <c r="D52" s="26">
        <f>'7. bevételek kv hivatal'!M53</f>
        <v>0</v>
      </c>
      <c r="E52" s="26">
        <f>'7. bevételek kv hivatal'!N53</f>
        <v>0</v>
      </c>
    </row>
    <row r="53" spans="1:5" ht="15" customHeight="1" x14ac:dyDescent="0.25">
      <c r="A53" s="5" t="s">
        <v>603</v>
      </c>
      <c r="B53" s="6" t="s">
        <v>414</v>
      </c>
      <c r="C53" s="26">
        <f>'7. bevételek kv hivatal'!L54</f>
        <v>0</v>
      </c>
      <c r="D53" s="26">
        <f>'7. bevételek kv hivatal'!M54</f>
        <v>0</v>
      </c>
      <c r="E53" s="26">
        <f>'7. bevételek kv hivatal'!N54</f>
        <v>0</v>
      </c>
    </row>
    <row r="54" spans="1:5" s="116" customFormat="1" ht="15" customHeight="1" x14ac:dyDescent="0.25">
      <c r="A54" s="36" t="s">
        <v>638</v>
      </c>
      <c r="B54" s="42" t="s">
        <v>415</v>
      </c>
      <c r="C54" s="110">
        <f>'7. bevételek kv hivatal'!L55</f>
        <v>0</v>
      </c>
      <c r="D54" s="110">
        <f>'7. bevételek kv hivatal'!M55</f>
        <v>0</v>
      </c>
      <c r="E54" s="110">
        <f>'7. bevételek kv hivatal'!N55</f>
        <v>0</v>
      </c>
    </row>
    <row r="55" spans="1:5" ht="15" customHeight="1" x14ac:dyDescent="0.25">
      <c r="A55" s="13" t="s">
        <v>620</v>
      </c>
      <c r="B55" s="6" t="s">
        <v>453</v>
      </c>
      <c r="C55" s="26">
        <f>'7. bevételek kv hivatal'!L56</f>
        <v>0</v>
      </c>
      <c r="D55" s="26">
        <f>'7. bevételek kv hivatal'!M56</f>
        <v>0</v>
      </c>
      <c r="E55" s="26">
        <f>'7. bevételek kv hivatal'!N56</f>
        <v>0</v>
      </c>
    </row>
    <row r="56" spans="1:5" ht="15" customHeight="1" x14ac:dyDescent="0.25">
      <c r="A56" s="13" t="s">
        <v>621</v>
      </c>
      <c r="B56" s="6" t="s">
        <v>454</v>
      </c>
      <c r="C56" s="26">
        <f>'7. bevételek kv hivatal'!L57</f>
        <v>0</v>
      </c>
      <c r="D56" s="26">
        <f>'7. bevételek kv hivatal'!M57</f>
        <v>0</v>
      </c>
      <c r="E56" s="26">
        <f>'7. bevételek kv hivatal'!N57</f>
        <v>0</v>
      </c>
    </row>
    <row r="57" spans="1:5" ht="15" customHeight="1" x14ac:dyDescent="0.25">
      <c r="A57" s="13" t="s">
        <v>455</v>
      </c>
      <c r="B57" s="6" t="s">
        <v>456</v>
      </c>
      <c r="C57" s="26">
        <f>'7. bevételek kv hivatal'!L58</f>
        <v>0</v>
      </c>
      <c r="D57" s="26">
        <f>'7. bevételek kv hivatal'!M58</f>
        <v>0</v>
      </c>
      <c r="E57" s="26">
        <f>'7. bevételek kv hivatal'!N58</f>
        <v>0</v>
      </c>
    </row>
    <row r="58" spans="1:5" ht="15" customHeight="1" x14ac:dyDescent="0.25">
      <c r="A58" s="13" t="s">
        <v>622</v>
      </c>
      <c r="B58" s="6" t="s">
        <v>457</v>
      </c>
      <c r="C58" s="26">
        <f>'7. bevételek kv hivatal'!L59</f>
        <v>0</v>
      </c>
      <c r="D58" s="26">
        <f>'7. bevételek kv hivatal'!M59</f>
        <v>0</v>
      </c>
      <c r="E58" s="26">
        <f>'7. bevételek kv hivatal'!N59</f>
        <v>0</v>
      </c>
    </row>
    <row r="59" spans="1:5" ht="15" customHeight="1" x14ac:dyDescent="0.25">
      <c r="A59" s="13" t="s">
        <v>458</v>
      </c>
      <c r="B59" s="6" t="s">
        <v>459</v>
      </c>
      <c r="C59" s="26">
        <f>'7. bevételek kv hivatal'!L60</f>
        <v>0</v>
      </c>
      <c r="D59" s="26">
        <f>'7. bevételek kv hivatal'!M60</f>
        <v>0</v>
      </c>
      <c r="E59" s="26">
        <f>'7. bevételek kv hivatal'!N60</f>
        <v>0</v>
      </c>
    </row>
    <row r="60" spans="1:5" s="116" customFormat="1" ht="15" customHeight="1" x14ac:dyDescent="0.25">
      <c r="A60" s="36" t="s">
        <v>643</v>
      </c>
      <c r="B60" s="42" t="s">
        <v>460</v>
      </c>
      <c r="C60" s="110">
        <f>'7. bevételek kv hivatal'!L61</f>
        <v>0</v>
      </c>
      <c r="D60" s="110">
        <f>'7. bevételek kv hivatal'!M61</f>
        <v>0</v>
      </c>
      <c r="E60" s="110">
        <f>'7. bevételek kv hivatal'!N61</f>
        <v>0</v>
      </c>
    </row>
    <row r="61" spans="1:5" ht="15" customHeight="1" x14ac:dyDescent="0.25">
      <c r="A61" s="13" t="s">
        <v>466</v>
      </c>
      <c r="B61" s="6" t="s">
        <v>467</v>
      </c>
      <c r="C61" s="26">
        <f>'7. bevételek kv hivatal'!L62</f>
        <v>0</v>
      </c>
      <c r="D61" s="26">
        <f>'7. bevételek kv hivatal'!M62</f>
        <v>0</v>
      </c>
      <c r="E61" s="26">
        <f>'7. bevételek kv hivatal'!N62</f>
        <v>0</v>
      </c>
    </row>
    <row r="62" spans="1:5" ht="15" customHeight="1" x14ac:dyDescent="0.25">
      <c r="A62" s="5" t="s">
        <v>625</v>
      </c>
      <c r="B62" s="6" t="s">
        <v>468</v>
      </c>
      <c r="C62" s="26">
        <f>'7. bevételek kv hivatal'!L63</f>
        <v>0</v>
      </c>
      <c r="D62" s="26">
        <f>'7. bevételek kv hivatal'!M63</f>
        <v>0</v>
      </c>
      <c r="E62" s="26">
        <f>'7. bevételek kv hivatal'!N63</f>
        <v>0</v>
      </c>
    </row>
    <row r="63" spans="1:5" ht="15" customHeight="1" x14ac:dyDescent="0.25">
      <c r="A63" s="13" t="s">
        <v>626</v>
      </c>
      <c r="B63" s="6" t="s">
        <v>469</v>
      </c>
      <c r="C63" s="26">
        <f>'7. bevételek kv hivatal'!L64</f>
        <v>0</v>
      </c>
      <c r="D63" s="26">
        <f>'7. bevételek kv hivatal'!M64</f>
        <v>0</v>
      </c>
      <c r="E63" s="26">
        <f>'7. bevételek kv hivatal'!N64</f>
        <v>0</v>
      </c>
    </row>
    <row r="64" spans="1:5" s="116" customFormat="1" ht="15" customHeight="1" x14ac:dyDescent="0.25">
      <c r="A64" s="36" t="s">
        <v>646</v>
      </c>
      <c r="B64" s="42" t="s">
        <v>470</v>
      </c>
      <c r="C64" s="110">
        <f>'7. bevételek kv hivatal'!L65</f>
        <v>0</v>
      </c>
      <c r="D64" s="110">
        <f>'7. bevételek kv hivatal'!M65</f>
        <v>0</v>
      </c>
      <c r="E64" s="110">
        <f>'7. bevételek kv hivatal'!N65</f>
        <v>0</v>
      </c>
    </row>
    <row r="65" spans="1:5" ht="15" customHeight="1" x14ac:dyDescent="0.25">
      <c r="A65" s="76" t="s">
        <v>703</v>
      </c>
      <c r="B65" s="78"/>
      <c r="C65" s="79">
        <f>C54+C60+C64</f>
        <v>0</v>
      </c>
      <c r="D65" s="79">
        <f>D54+D60+D64</f>
        <v>0</v>
      </c>
      <c r="E65" s="79">
        <f>E54+E60+E64</f>
        <v>0</v>
      </c>
    </row>
    <row r="66" spans="1:5" ht="15.75" x14ac:dyDescent="0.25">
      <c r="A66" s="85" t="s">
        <v>645</v>
      </c>
      <c r="B66" s="80" t="s">
        <v>471</v>
      </c>
      <c r="C66" s="126">
        <f>'7. bevételek kv hivatal'!L67</f>
        <v>0</v>
      </c>
      <c r="D66" s="126">
        <f>'7. bevételek kv hivatal'!M67</f>
        <v>0</v>
      </c>
      <c r="E66" s="126">
        <f>'7. bevételek kv hivatal'!N67</f>
        <v>0</v>
      </c>
    </row>
    <row r="67" spans="1:5" ht="15.75" x14ac:dyDescent="0.25">
      <c r="A67" s="86" t="s">
        <v>756</v>
      </c>
      <c r="B67" s="87"/>
      <c r="C67" s="88">
        <f>C48-'2. Polg.Hiv. egyszerűs'!C74</f>
        <v>0</v>
      </c>
      <c r="D67" s="88">
        <f>D48-'2. Polg.Hiv. egyszerűs'!D74</f>
        <v>0</v>
      </c>
      <c r="E67" s="88">
        <f>E48-'2. Polg.Hiv. egyszerűs'!E74</f>
        <v>0</v>
      </c>
    </row>
    <row r="68" spans="1:5" ht="15.75" x14ac:dyDescent="0.25">
      <c r="A68" s="86" t="s">
        <v>757</v>
      </c>
      <c r="B68" s="87"/>
      <c r="C68" s="88">
        <f>C65-'2. Polg.Hiv. egyszerűs'!C97</f>
        <v>0</v>
      </c>
      <c r="D68" s="88">
        <f>D65-'2. Polg.Hiv. egyszerűs'!D97</f>
        <v>0</v>
      </c>
      <c r="E68" s="88">
        <f>E65-'2. Polg.Hiv. egyszerűs'!E97</f>
        <v>0</v>
      </c>
    </row>
    <row r="69" spans="1:5" x14ac:dyDescent="0.25">
      <c r="A69" s="34" t="s">
        <v>627</v>
      </c>
      <c r="B69" s="5" t="s">
        <v>472</v>
      </c>
      <c r="C69" s="26">
        <f>'7. bevételek kv hivatal'!L70</f>
        <v>0</v>
      </c>
      <c r="D69" s="26">
        <f>'7. bevételek kv hivatal'!M70</f>
        <v>0</v>
      </c>
      <c r="E69" s="26">
        <f>'7. bevételek kv hivatal'!N70</f>
        <v>0</v>
      </c>
    </row>
    <row r="70" spans="1:5" x14ac:dyDescent="0.25">
      <c r="A70" s="13" t="s">
        <v>473</v>
      </c>
      <c r="B70" s="5" t="s">
        <v>474</v>
      </c>
      <c r="C70" s="26">
        <f>'7. bevételek kv hivatal'!L71</f>
        <v>0</v>
      </c>
      <c r="D70" s="26">
        <f>'7. bevételek kv hivatal'!M71</f>
        <v>0</v>
      </c>
      <c r="E70" s="26">
        <f>'7. bevételek kv hivatal'!N71</f>
        <v>0</v>
      </c>
    </row>
    <row r="71" spans="1:5" x14ac:dyDescent="0.25">
      <c r="A71" s="34" t="s">
        <v>628</v>
      </c>
      <c r="B71" s="5" t="s">
        <v>475</v>
      </c>
      <c r="C71" s="26">
        <f>'7. bevételek kv hivatal'!L72</f>
        <v>0</v>
      </c>
      <c r="D71" s="26">
        <f>'7. bevételek kv hivatal'!M72</f>
        <v>0</v>
      </c>
      <c r="E71" s="26">
        <f>'7. bevételek kv hivatal'!N72</f>
        <v>0</v>
      </c>
    </row>
    <row r="72" spans="1:5" s="116" customFormat="1" x14ac:dyDescent="0.25">
      <c r="A72" s="15" t="s">
        <v>647</v>
      </c>
      <c r="B72" s="7" t="s">
        <v>476</v>
      </c>
      <c r="C72" s="110">
        <f>'7. bevételek kv hivatal'!L73</f>
        <v>0</v>
      </c>
      <c r="D72" s="110">
        <f>'7. bevételek kv hivatal'!M73</f>
        <v>0</v>
      </c>
      <c r="E72" s="110">
        <f>'7. bevételek kv hivatal'!N73</f>
        <v>0</v>
      </c>
    </row>
    <row r="73" spans="1:5" x14ac:dyDescent="0.25">
      <c r="A73" s="13" t="s">
        <v>629</v>
      </c>
      <c r="B73" s="5" t="s">
        <v>477</v>
      </c>
      <c r="C73" s="26">
        <f>'7. bevételek kv hivatal'!L74</f>
        <v>0</v>
      </c>
      <c r="D73" s="26">
        <f>'7. bevételek kv hivatal'!M74</f>
        <v>0</v>
      </c>
      <c r="E73" s="26">
        <f>'7. bevételek kv hivatal'!N74</f>
        <v>0</v>
      </c>
    </row>
    <row r="74" spans="1:5" x14ac:dyDescent="0.25">
      <c r="A74" s="34" t="s">
        <v>478</v>
      </c>
      <c r="B74" s="5" t="s">
        <v>479</v>
      </c>
      <c r="C74" s="26">
        <f>'7. bevételek kv hivatal'!L75</f>
        <v>0</v>
      </c>
      <c r="D74" s="26">
        <f>'7. bevételek kv hivatal'!M75</f>
        <v>0</v>
      </c>
      <c r="E74" s="26">
        <f>'7. bevételek kv hivatal'!N75</f>
        <v>0</v>
      </c>
    </row>
    <row r="75" spans="1:5" x14ac:dyDescent="0.25">
      <c r="A75" s="13" t="s">
        <v>630</v>
      </c>
      <c r="B75" s="5" t="s">
        <v>480</v>
      </c>
      <c r="C75" s="26">
        <f>'7. bevételek kv hivatal'!L76</f>
        <v>0</v>
      </c>
      <c r="D75" s="26">
        <f>'7. bevételek kv hivatal'!M76</f>
        <v>0</v>
      </c>
      <c r="E75" s="26">
        <f>'7. bevételek kv hivatal'!N76</f>
        <v>0</v>
      </c>
    </row>
    <row r="76" spans="1:5" x14ac:dyDescent="0.25">
      <c r="A76" s="34" t="s">
        <v>481</v>
      </c>
      <c r="B76" s="5" t="s">
        <v>482</v>
      </c>
      <c r="C76" s="26">
        <f>'7. bevételek kv hivatal'!L77</f>
        <v>0</v>
      </c>
      <c r="D76" s="26">
        <f>'7. bevételek kv hivatal'!M77</f>
        <v>0</v>
      </c>
      <c r="E76" s="26">
        <f>'7. bevételek kv hivatal'!N77</f>
        <v>0</v>
      </c>
    </row>
    <row r="77" spans="1:5" s="116" customFormat="1" x14ac:dyDescent="0.25">
      <c r="A77" s="14" t="s">
        <v>648</v>
      </c>
      <c r="B77" s="7" t="s">
        <v>483</v>
      </c>
      <c r="C77" s="110">
        <f>'7. bevételek kv hivatal'!L78</f>
        <v>0</v>
      </c>
      <c r="D77" s="110">
        <f>'7. bevételek kv hivatal'!M78</f>
        <v>0</v>
      </c>
      <c r="E77" s="110">
        <f>'7. bevételek kv hivatal'!N78</f>
        <v>0</v>
      </c>
    </row>
    <row r="78" spans="1:5" x14ac:dyDescent="0.25">
      <c r="A78" s="5" t="s">
        <v>754</v>
      </c>
      <c r="B78" s="5" t="s">
        <v>484</v>
      </c>
      <c r="C78" s="26">
        <f>'7. bevételek kv hivatal'!L79</f>
        <v>0</v>
      </c>
      <c r="D78" s="26">
        <f>'7. bevételek kv hivatal'!M79</f>
        <v>0</v>
      </c>
      <c r="E78" s="26">
        <f>'7. bevételek kv hivatal'!N79</f>
        <v>0</v>
      </c>
    </row>
    <row r="79" spans="1:5" x14ac:dyDescent="0.25">
      <c r="A79" s="5" t="s">
        <v>755</v>
      </c>
      <c r="B79" s="5" t="s">
        <v>484</v>
      </c>
      <c r="C79" s="26">
        <f>'7. bevételek kv hivatal'!L80</f>
        <v>0</v>
      </c>
      <c r="D79" s="26">
        <f>'7. bevételek kv hivatal'!M80</f>
        <v>0</v>
      </c>
      <c r="E79" s="26">
        <f>'7. bevételek kv hivatal'!N80</f>
        <v>0</v>
      </c>
    </row>
    <row r="80" spans="1:5" x14ac:dyDescent="0.25">
      <c r="A80" s="5" t="s">
        <v>752</v>
      </c>
      <c r="B80" s="5" t="s">
        <v>485</v>
      </c>
      <c r="C80" s="26">
        <f>'7. bevételek kv hivatal'!L81</f>
        <v>0</v>
      </c>
      <c r="D80" s="26">
        <f>'7. bevételek kv hivatal'!M81</f>
        <v>0</v>
      </c>
      <c r="E80" s="26">
        <f>'7. bevételek kv hivatal'!N81</f>
        <v>0</v>
      </c>
    </row>
    <row r="81" spans="1:5" x14ac:dyDescent="0.25">
      <c r="A81" s="5" t="s">
        <v>753</v>
      </c>
      <c r="B81" s="5" t="s">
        <v>485</v>
      </c>
      <c r="C81" s="26">
        <f>'7. bevételek kv hivatal'!L82</f>
        <v>0</v>
      </c>
      <c r="D81" s="26">
        <f>'7. bevételek kv hivatal'!M82</f>
        <v>0</v>
      </c>
      <c r="E81" s="26">
        <f>'7. bevételek kv hivatal'!N82</f>
        <v>0</v>
      </c>
    </row>
    <row r="82" spans="1:5" s="116" customFormat="1" x14ac:dyDescent="0.25">
      <c r="A82" s="7" t="s">
        <v>649</v>
      </c>
      <c r="B82" s="7" t="s">
        <v>486</v>
      </c>
      <c r="C82" s="110">
        <f>'7. bevételek kv hivatal'!L83</f>
        <v>0</v>
      </c>
      <c r="D82" s="110">
        <f>'7. bevételek kv hivatal'!M83</f>
        <v>0</v>
      </c>
      <c r="E82" s="110">
        <f>'7. bevételek kv hivatal'!N83</f>
        <v>0</v>
      </c>
    </row>
    <row r="83" spans="1:5" x14ac:dyDescent="0.25">
      <c r="A83" s="34" t="s">
        <v>487</v>
      </c>
      <c r="B83" s="5" t="s">
        <v>488</v>
      </c>
      <c r="C83" s="26">
        <f>'7. bevételek kv hivatal'!L84</f>
        <v>0</v>
      </c>
      <c r="D83" s="26">
        <f>'7. bevételek kv hivatal'!M84</f>
        <v>0</v>
      </c>
      <c r="E83" s="26">
        <f>'7. bevételek kv hivatal'!N84</f>
        <v>0</v>
      </c>
    </row>
    <row r="84" spans="1:5" x14ac:dyDescent="0.25">
      <c r="A84" s="34" t="s">
        <v>489</v>
      </c>
      <c r="B84" s="5" t="s">
        <v>490</v>
      </c>
      <c r="C84" s="26">
        <f>'7. bevételek kv hivatal'!L85</f>
        <v>0</v>
      </c>
      <c r="D84" s="26">
        <f>'7. bevételek kv hivatal'!M85</f>
        <v>0</v>
      </c>
      <c r="E84" s="26">
        <f>'7. bevételek kv hivatal'!N85</f>
        <v>0</v>
      </c>
    </row>
    <row r="85" spans="1:5" x14ac:dyDescent="0.25">
      <c r="A85" s="34" t="s">
        <v>491</v>
      </c>
      <c r="B85" s="5" t="s">
        <v>492</v>
      </c>
      <c r="C85" s="26">
        <f>'7. bevételek kv hivatal'!L86</f>
        <v>0</v>
      </c>
      <c r="D85" s="26">
        <f>'7. bevételek kv hivatal'!M86</f>
        <v>0</v>
      </c>
      <c r="E85" s="26">
        <f>'7. bevételek kv hivatal'!N86</f>
        <v>0</v>
      </c>
    </row>
    <row r="86" spans="1:5" x14ac:dyDescent="0.25">
      <c r="A86" s="34" t="s">
        <v>493</v>
      </c>
      <c r="B86" s="5" t="s">
        <v>494</v>
      </c>
      <c r="C86" s="26">
        <f>'7. bevételek kv hivatal'!L87</f>
        <v>0</v>
      </c>
      <c r="D86" s="26">
        <f>'7. bevételek kv hivatal'!M87</f>
        <v>0</v>
      </c>
      <c r="E86" s="26">
        <f>'7. bevételek kv hivatal'!N87</f>
        <v>0</v>
      </c>
    </row>
    <row r="87" spans="1:5" x14ac:dyDescent="0.25">
      <c r="A87" s="13" t="s">
        <v>631</v>
      </c>
      <c r="B87" s="5" t="s">
        <v>495</v>
      </c>
      <c r="C87" s="26">
        <f>'7. bevételek kv hivatal'!L88</f>
        <v>0</v>
      </c>
      <c r="D87" s="26">
        <f>'7. bevételek kv hivatal'!M88</f>
        <v>0</v>
      </c>
      <c r="E87" s="26">
        <f>'7. bevételek kv hivatal'!N88</f>
        <v>0</v>
      </c>
    </row>
    <row r="88" spans="1:5" s="116" customFormat="1" x14ac:dyDescent="0.25">
      <c r="A88" s="15" t="s">
        <v>650</v>
      </c>
      <c r="B88" s="7" t="s">
        <v>496</v>
      </c>
      <c r="C88" s="110">
        <f>'7. bevételek kv hivatal'!L89</f>
        <v>0</v>
      </c>
      <c r="D88" s="110">
        <f>'7. bevételek kv hivatal'!M89</f>
        <v>0</v>
      </c>
      <c r="E88" s="110">
        <f>'7. bevételek kv hivatal'!N89</f>
        <v>0</v>
      </c>
    </row>
    <row r="89" spans="1:5" x14ac:dyDescent="0.25">
      <c r="A89" s="13" t="s">
        <v>497</v>
      </c>
      <c r="B89" s="5" t="s">
        <v>498</v>
      </c>
      <c r="C89" s="26">
        <f>'7. bevételek kv hivatal'!L90</f>
        <v>0</v>
      </c>
      <c r="D89" s="26">
        <f>'7. bevételek kv hivatal'!M90</f>
        <v>0</v>
      </c>
      <c r="E89" s="26">
        <f>'7. bevételek kv hivatal'!N90</f>
        <v>0</v>
      </c>
    </row>
    <row r="90" spans="1:5" x14ac:dyDescent="0.25">
      <c r="A90" s="13" t="s">
        <v>499</v>
      </c>
      <c r="B90" s="5" t="s">
        <v>500</v>
      </c>
      <c r="C90" s="26">
        <f>'7. bevételek kv hivatal'!L91</f>
        <v>0</v>
      </c>
      <c r="D90" s="26">
        <f>'7. bevételek kv hivatal'!M91</f>
        <v>0</v>
      </c>
      <c r="E90" s="26">
        <f>'7. bevételek kv hivatal'!N91</f>
        <v>0</v>
      </c>
    </row>
    <row r="91" spans="1:5" x14ac:dyDescent="0.25">
      <c r="A91" s="34" t="s">
        <v>501</v>
      </c>
      <c r="B91" s="5" t="s">
        <v>502</v>
      </c>
      <c r="C91" s="26">
        <f>'7. bevételek kv hivatal'!L92</f>
        <v>0</v>
      </c>
      <c r="D91" s="26">
        <f>'7. bevételek kv hivatal'!M92</f>
        <v>0</v>
      </c>
      <c r="E91" s="26">
        <f>'7. bevételek kv hivatal'!N92</f>
        <v>0</v>
      </c>
    </row>
    <row r="92" spans="1:5" x14ac:dyDescent="0.25">
      <c r="A92" s="34" t="s">
        <v>632</v>
      </c>
      <c r="B92" s="5" t="s">
        <v>503</v>
      </c>
      <c r="C92" s="26">
        <f>'7. bevételek kv hivatal'!L93</f>
        <v>0</v>
      </c>
      <c r="D92" s="26">
        <f>'7. bevételek kv hivatal'!M93</f>
        <v>0</v>
      </c>
      <c r="E92" s="26">
        <f>'7. bevételek kv hivatal'!N93</f>
        <v>0</v>
      </c>
    </row>
    <row r="93" spans="1:5" x14ac:dyDescent="0.25">
      <c r="A93" s="14" t="s">
        <v>651</v>
      </c>
      <c r="B93" s="7" t="s">
        <v>504</v>
      </c>
      <c r="C93" s="26">
        <f>'7. bevételek kv hivatal'!L94</f>
        <v>0</v>
      </c>
      <c r="D93" s="26">
        <f>'7. bevételek kv hivatal'!M94</f>
        <v>0</v>
      </c>
      <c r="E93" s="26">
        <f>'7. bevételek kv hivatal'!N94</f>
        <v>0</v>
      </c>
    </row>
    <row r="94" spans="1:5" x14ac:dyDescent="0.25">
      <c r="A94" s="15" t="s">
        <v>505</v>
      </c>
      <c r="B94" s="7" t="s">
        <v>506</v>
      </c>
      <c r="C94" s="26">
        <f>'7. bevételek kv hivatal'!L95</f>
        <v>0</v>
      </c>
      <c r="D94" s="26">
        <f>'7. bevételek kv hivatal'!M95</f>
        <v>0</v>
      </c>
      <c r="E94" s="26">
        <f>'7. bevételek kv hivatal'!N95</f>
        <v>0</v>
      </c>
    </row>
    <row r="95" spans="1:5" ht="15.75" x14ac:dyDescent="0.25">
      <c r="A95" s="83" t="s">
        <v>652</v>
      </c>
      <c r="B95" s="84" t="s">
        <v>507</v>
      </c>
      <c r="C95" s="126">
        <f>'7. bevételek kv hivatal'!L96</f>
        <v>0</v>
      </c>
      <c r="D95" s="126">
        <f>'7. bevételek kv hivatal'!M96</f>
        <v>0</v>
      </c>
      <c r="E95" s="126">
        <f>'7. bevételek kv hivatal'!N96</f>
        <v>0</v>
      </c>
    </row>
    <row r="96" spans="1:5" ht="15.75" x14ac:dyDescent="0.25">
      <c r="A96" s="90" t="s">
        <v>634</v>
      </c>
      <c r="B96" s="93"/>
      <c r="C96" s="129">
        <f>'7. bevételek kv hivatal'!L97</f>
        <v>0</v>
      </c>
      <c r="D96" s="129">
        <f>'7. bevételek kv hivatal'!M97</f>
        <v>0</v>
      </c>
      <c r="E96" s="129">
        <f>'7. bevételek kv hivatal'!N97</f>
        <v>0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>
    <oddHeader>&amp;L7/b sz. melléklet az önkormányzat 2017. évi zárszámadásáról szóló 5/2018. (V.31.) önkormányzati rendeletéhez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FF00"/>
    <pageSetUpPr fitToPage="1"/>
  </sheetPr>
  <dimension ref="A1:N97"/>
  <sheetViews>
    <sheetView workbookViewId="0">
      <selection activeCell="C86" sqref="C86:E86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ht="24" customHeight="1" x14ac:dyDescent="0.25">
      <c r="A1" s="345" t="s">
        <v>952</v>
      </c>
      <c r="B1" s="365"/>
      <c r="C1" s="365"/>
      <c r="D1" s="365"/>
      <c r="E1" s="365"/>
      <c r="F1" s="347"/>
      <c r="G1" s="348"/>
      <c r="H1" s="348"/>
      <c r="I1" s="348"/>
      <c r="J1" s="348"/>
      <c r="K1" s="348"/>
      <c r="L1" s="348"/>
      <c r="M1" s="348"/>
      <c r="N1" s="348"/>
    </row>
    <row r="2" spans="1:14" ht="24" customHeight="1" x14ac:dyDescent="0.25">
      <c r="A2" s="344" t="s">
        <v>674</v>
      </c>
      <c r="B2" s="346"/>
      <c r="C2" s="346"/>
      <c r="D2" s="346"/>
      <c r="E2" s="346"/>
      <c r="F2" s="347"/>
      <c r="G2" s="348"/>
      <c r="H2" s="348"/>
      <c r="I2" s="348"/>
      <c r="J2" s="348"/>
      <c r="K2" s="348"/>
      <c r="L2" s="348"/>
      <c r="M2" s="348"/>
      <c r="N2" s="348"/>
    </row>
    <row r="3" spans="1:14" ht="18" x14ac:dyDescent="0.25">
      <c r="A3" s="117" t="s">
        <v>786</v>
      </c>
    </row>
    <row r="4" spans="1:14" x14ac:dyDescent="0.25">
      <c r="A4" s="68" t="s">
        <v>766</v>
      </c>
    </row>
    <row r="5" spans="1:14" ht="30" customHeight="1" x14ac:dyDescent="0.25">
      <c r="A5" s="354" t="s">
        <v>215</v>
      </c>
      <c r="B5" s="356" t="s">
        <v>216</v>
      </c>
      <c r="C5" s="368" t="s">
        <v>705</v>
      </c>
      <c r="D5" s="368"/>
      <c r="E5" s="368"/>
      <c r="F5" s="368" t="s">
        <v>706</v>
      </c>
      <c r="G5" s="368"/>
      <c r="H5" s="368"/>
      <c r="I5" s="368" t="s">
        <v>707</v>
      </c>
      <c r="J5" s="368"/>
      <c r="K5" s="368"/>
      <c r="L5" s="361" t="s">
        <v>781</v>
      </c>
      <c r="M5" s="361"/>
      <c r="N5" s="361"/>
    </row>
    <row r="6" spans="1:14" ht="26.25" customHeight="1" x14ac:dyDescent="0.25">
      <c r="A6" s="366"/>
      <c r="B6" s="36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ht="15" customHeight="1" x14ac:dyDescent="0.25">
      <c r="A7" s="30" t="s">
        <v>387</v>
      </c>
      <c r="B7" s="6" t="s">
        <v>388</v>
      </c>
      <c r="C7" s="26"/>
      <c r="D7" s="26"/>
      <c r="E7" s="26"/>
      <c r="F7" s="26"/>
      <c r="G7" s="26"/>
      <c r="H7" s="26"/>
      <c r="I7" s="26"/>
      <c r="J7" s="26"/>
      <c r="K7" s="26"/>
      <c r="L7" s="26">
        <f>C7+F7+I7</f>
        <v>0</v>
      </c>
      <c r="M7" s="26">
        <f>D7+G7+J7</f>
        <v>0</v>
      </c>
      <c r="N7" s="26">
        <f>E7+H7+K7</f>
        <v>0</v>
      </c>
    </row>
    <row r="8" spans="1:14" ht="15" customHeight="1" x14ac:dyDescent="0.25">
      <c r="A8" s="5" t="s">
        <v>389</v>
      </c>
      <c r="B8" s="6" t="s">
        <v>390</v>
      </c>
      <c r="C8" s="26"/>
      <c r="D8" s="26"/>
      <c r="E8" s="26"/>
      <c r="F8" s="26"/>
      <c r="G8" s="26"/>
      <c r="H8" s="26"/>
      <c r="I8" s="26"/>
      <c r="J8" s="26"/>
      <c r="K8" s="26"/>
      <c r="L8" s="26">
        <f t="shared" ref="L8:N12" si="0">C8+F8+I8</f>
        <v>0</v>
      </c>
      <c r="M8" s="26">
        <f t="shared" si="0"/>
        <v>0</v>
      </c>
      <c r="N8" s="26">
        <f t="shared" si="0"/>
        <v>0</v>
      </c>
    </row>
    <row r="9" spans="1:14" ht="15" customHeight="1" x14ac:dyDescent="0.25">
      <c r="A9" s="5" t="s">
        <v>391</v>
      </c>
      <c r="B9" s="6" t="s">
        <v>392</v>
      </c>
      <c r="C9" s="26"/>
      <c r="D9" s="26"/>
      <c r="E9" s="26"/>
      <c r="F9" s="26"/>
      <c r="G9" s="26"/>
      <c r="H9" s="26"/>
      <c r="I9" s="26"/>
      <c r="J9" s="26"/>
      <c r="K9" s="26"/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4" ht="15" customHeight="1" x14ac:dyDescent="0.25">
      <c r="A10" s="5" t="s">
        <v>393</v>
      </c>
      <c r="B10" s="6" t="s">
        <v>394</v>
      </c>
      <c r="C10" s="26"/>
      <c r="D10" s="26"/>
      <c r="E10" s="26"/>
      <c r="F10" s="26"/>
      <c r="G10" s="26"/>
      <c r="H10" s="26"/>
      <c r="I10" s="26"/>
      <c r="J10" s="26"/>
      <c r="K10" s="26"/>
      <c r="L10" s="26">
        <f t="shared" si="0"/>
        <v>0</v>
      </c>
      <c r="M10" s="26">
        <f t="shared" si="0"/>
        <v>0</v>
      </c>
      <c r="N10" s="26">
        <f t="shared" si="0"/>
        <v>0</v>
      </c>
    </row>
    <row r="11" spans="1:14" ht="15" customHeight="1" x14ac:dyDescent="0.25">
      <c r="A11" s="5" t="s">
        <v>395</v>
      </c>
      <c r="B11" s="6" t="s">
        <v>396</v>
      </c>
      <c r="C11" s="26"/>
      <c r="D11" s="26"/>
      <c r="E11" s="26"/>
      <c r="F11" s="26"/>
      <c r="G11" s="26"/>
      <c r="H11" s="26"/>
      <c r="I11" s="26"/>
      <c r="J11" s="26"/>
      <c r="K11" s="26"/>
      <c r="L11" s="26">
        <f t="shared" si="0"/>
        <v>0</v>
      </c>
      <c r="M11" s="26">
        <f t="shared" si="0"/>
        <v>0</v>
      </c>
      <c r="N11" s="26">
        <f t="shared" si="0"/>
        <v>0</v>
      </c>
    </row>
    <row r="12" spans="1:14" ht="15" customHeight="1" x14ac:dyDescent="0.25">
      <c r="A12" s="5" t="s">
        <v>397</v>
      </c>
      <c r="B12" s="6" t="s">
        <v>398</v>
      </c>
      <c r="C12" s="26"/>
      <c r="D12" s="26"/>
      <c r="E12" s="26"/>
      <c r="F12" s="26"/>
      <c r="G12" s="26"/>
      <c r="H12" s="26"/>
      <c r="I12" s="26"/>
      <c r="J12" s="26"/>
      <c r="K12" s="26"/>
      <c r="L12" s="26">
        <f t="shared" si="0"/>
        <v>0</v>
      </c>
      <c r="M12" s="26">
        <f t="shared" si="0"/>
        <v>0</v>
      </c>
      <c r="N12" s="26">
        <f t="shared" si="0"/>
        <v>0</v>
      </c>
    </row>
    <row r="13" spans="1:14" s="116" customFormat="1" ht="15" customHeight="1" x14ac:dyDescent="0.25">
      <c r="A13" s="7" t="s">
        <v>636</v>
      </c>
      <c r="B13" s="8" t="s">
        <v>399</v>
      </c>
      <c r="C13" s="110">
        <f>SUM(C7:C12)</f>
        <v>0</v>
      </c>
      <c r="D13" s="110">
        <f t="shared" ref="D13:N13" si="1">SUM(D7:D12)</f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0">
        <f t="shared" si="1"/>
        <v>0</v>
      </c>
      <c r="J13" s="110">
        <f t="shared" si="1"/>
        <v>0</v>
      </c>
      <c r="K13" s="110">
        <f t="shared" si="1"/>
        <v>0</v>
      </c>
      <c r="L13" s="110">
        <f t="shared" si="1"/>
        <v>0</v>
      </c>
      <c r="M13" s="110">
        <f t="shared" si="1"/>
        <v>0</v>
      </c>
      <c r="N13" s="110">
        <f t="shared" si="1"/>
        <v>0</v>
      </c>
    </row>
    <row r="14" spans="1:14" ht="15" customHeight="1" x14ac:dyDescent="0.25">
      <c r="A14" s="5" t="s">
        <v>400</v>
      </c>
      <c r="B14" s="6" t="s">
        <v>401</v>
      </c>
      <c r="C14" s="26"/>
      <c r="D14" s="26"/>
      <c r="E14" s="26"/>
      <c r="F14" s="26"/>
      <c r="G14" s="26"/>
      <c r="H14" s="26"/>
      <c r="I14" s="26"/>
      <c r="J14" s="26"/>
      <c r="K14" s="26"/>
      <c r="L14" s="26">
        <f t="shared" ref="L14:N18" si="2">C14+F14+I14</f>
        <v>0</v>
      </c>
      <c r="M14" s="26">
        <f t="shared" si="2"/>
        <v>0</v>
      </c>
      <c r="N14" s="26">
        <f t="shared" si="2"/>
        <v>0</v>
      </c>
    </row>
    <row r="15" spans="1:14" ht="15" customHeight="1" x14ac:dyDescent="0.25">
      <c r="A15" s="5" t="s">
        <v>402</v>
      </c>
      <c r="B15" s="6" t="s">
        <v>403</v>
      </c>
      <c r="C15" s="26"/>
      <c r="D15" s="26"/>
      <c r="E15" s="26"/>
      <c r="F15" s="26"/>
      <c r="G15" s="26"/>
      <c r="H15" s="26"/>
      <c r="I15" s="26"/>
      <c r="J15" s="26"/>
      <c r="K15" s="26"/>
      <c r="L15" s="26">
        <f t="shared" si="2"/>
        <v>0</v>
      </c>
      <c r="M15" s="26">
        <f t="shared" si="2"/>
        <v>0</v>
      </c>
      <c r="N15" s="26">
        <f t="shared" si="2"/>
        <v>0</v>
      </c>
    </row>
    <row r="16" spans="1:14" ht="15" customHeight="1" x14ac:dyDescent="0.25">
      <c r="A16" s="5" t="s">
        <v>598</v>
      </c>
      <c r="B16" s="6" t="s">
        <v>404</v>
      </c>
      <c r="C16" s="26"/>
      <c r="D16" s="26"/>
      <c r="E16" s="26"/>
      <c r="F16" s="26"/>
      <c r="G16" s="26"/>
      <c r="H16" s="26"/>
      <c r="I16" s="26"/>
      <c r="J16" s="26"/>
      <c r="K16" s="26"/>
      <c r="L16" s="26">
        <f t="shared" si="2"/>
        <v>0</v>
      </c>
      <c r="M16" s="26">
        <f t="shared" si="2"/>
        <v>0</v>
      </c>
      <c r="N16" s="26">
        <f t="shared" si="2"/>
        <v>0</v>
      </c>
    </row>
    <row r="17" spans="1:14" ht="15" customHeight="1" x14ac:dyDescent="0.25">
      <c r="A17" s="5" t="s">
        <v>599</v>
      </c>
      <c r="B17" s="6" t="s">
        <v>405</v>
      </c>
      <c r="C17" s="26"/>
      <c r="D17" s="26"/>
      <c r="E17" s="26"/>
      <c r="F17" s="26"/>
      <c r="G17" s="26"/>
      <c r="H17" s="26"/>
      <c r="I17" s="26"/>
      <c r="J17" s="26"/>
      <c r="K17" s="26"/>
      <c r="L17" s="26">
        <f t="shared" si="2"/>
        <v>0</v>
      </c>
      <c r="M17" s="26">
        <f t="shared" si="2"/>
        <v>0</v>
      </c>
      <c r="N17" s="26">
        <f t="shared" si="2"/>
        <v>0</v>
      </c>
    </row>
    <row r="18" spans="1:14" ht="15" customHeight="1" x14ac:dyDescent="0.25">
      <c r="A18" s="5" t="s">
        <v>600</v>
      </c>
      <c r="B18" s="6" t="s">
        <v>406</v>
      </c>
      <c r="C18" s="26"/>
      <c r="D18" s="26"/>
      <c r="E18" s="26"/>
      <c r="F18" s="26"/>
      <c r="G18" s="26"/>
      <c r="H18" s="26"/>
      <c r="I18" s="26"/>
      <c r="J18" s="26"/>
      <c r="K18" s="26"/>
      <c r="L18" s="26">
        <f t="shared" si="2"/>
        <v>0</v>
      </c>
      <c r="M18" s="26">
        <f t="shared" si="2"/>
        <v>0</v>
      </c>
      <c r="N18" s="26">
        <f t="shared" si="2"/>
        <v>0</v>
      </c>
    </row>
    <row r="19" spans="1:14" ht="15" customHeight="1" x14ac:dyDescent="0.25">
      <c r="A19" s="36" t="s">
        <v>637</v>
      </c>
      <c r="B19" s="42" t="s">
        <v>407</v>
      </c>
      <c r="C19" s="110">
        <f>SUM(C13:C18)</f>
        <v>0</v>
      </c>
      <c r="D19" s="110">
        <f t="shared" ref="D19:N19" si="3">SUM(D13:D18)</f>
        <v>0</v>
      </c>
      <c r="E19" s="110">
        <f t="shared" si="3"/>
        <v>0</v>
      </c>
      <c r="F19" s="110">
        <f t="shared" si="3"/>
        <v>0</v>
      </c>
      <c r="G19" s="110">
        <f t="shared" si="3"/>
        <v>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0</v>
      </c>
      <c r="L19" s="110">
        <f t="shared" si="3"/>
        <v>0</v>
      </c>
      <c r="M19" s="110">
        <f t="shared" si="3"/>
        <v>0</v>
      </c>
      <c r="N19" s="110">
        <f t="shared" si="3"/>
        <v>0</v>
      </c>
    </row>
    <row r="20" spans="1:14" ht="15" customHeight="1" x14ac:dyDescent="0.25">
      <c r="A20" s="5" t="s">
        <v>604</v>
      </c>
      <c r="B20" s="6" t="s">
        <v>416</v>
      </c>
      <c r="C20" s="26"/>
      <c r="D20" s="26"/>
      <c r="E20" s="26"/>
      <c r="F20" s="26"/>
      <c r="G20" s="26"/>
      <c r="H20" s="26"/>
      <c r="I20" s="26"/>
      <c r="J20" s="26"/>
      <c r="K20" s="26"/>
      <c r="L20" s="26">
        <f t="shared" ref="L20:N21" si="4">C20+F20+I20</f>
        <v>0</v>
      </c>
      <c r="M20" s="26">
        <f t="shared" si="4"/>
        <v>0</v>
      </c>
      <c r="N20" s="26">
        <f t="shared" si="4"/>
        <v>0</v>
      </c>
    </row>
    <row r="21" spans="1:14" ht="15" customHeight="1" x14ac:dyDescent="0.25">
      <c r="A21" s="5" t="s">
        <v>605</v>
      </c>
      <c r="B21" s="6" t="s">
        <v>417</v>
      </c>
      <c r="C21" s="26"/>
      <c r="D21" s="26"/>
      <c r="E21" s="26"/>
      <c r="F21" s="26"/>
      <c r="G21" s="26"/>
      <c r="H21" s="26"/>
      <c r="I21" s="26"/>
      <c r="J21" s="26"/>
      <c r="K21" s="26"/>
      <c r="L21" s="26">
        <f t="shared" si="4"/>
        <v>0</v>
      </c>
      <c r="M21" s="26">
        <f t="shared" si="4"/>
        <v>0</v>
      </c>
      <c r="N21" s="26">
        <f t="shared" si="4"/>
        <v>0</v>
      </c>
    </row>
    <row r="22" spans="1:14" ht="15" customHeight="1" x14ac:dyDescent="0.25">
      <c r="A22" s="7" t="s">
        <v>639</v>
      </c>
      <c r="B22" s="8" t="s">
        <v>418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customHeight="1" x14ac:dyDescent="0.25">
      <c r="A23" s="5" t="s">
        <v>606</v>
      </c>
      <c r="B23" s="6" t="s">
        <v>419</v>
      </c>
      <c r="C23" s="26"/>
      <c r="D23" s="26"/>
      <c r="E23" s="26"/>
      <c r="F23" s="26"/>
      <c r="G23" s="26"/>
      <c r="H23" s="26"/>
      <c r="I23" s="26"/>
      <c r="J23" s="26"/>
      <c r="K23" s="26"/>
      <c r="L23" s="26">
        <f t="shared" ref="L23:N30" si="5">C23+F23+I23</f>
        <v>0</v>
      </c>
      <c r="M23" s="26">
        <f t="shared" si="5"/>
        <v>0</v>
      </c>
      <c r="N23" s="26">
        <f t="shared" si="5"/>
        <v>0</v>
      </c>
    </row>
    <row r="24" spans="1:14" ht="15" customHeight="1" x14ac:dyDescent="0.25">
      <c r="A24" s="5" t="s">
        <v>607</v>
      </c>
      <c r="B24" s="6" t="s">
        <v>420</v>
      </c>
      <c r="C24" s="26"/>
      <c r="D24" s="26"/>
      <c r="E24" s="26"/>
      <c r="F24" s="26"/>
      <c r="G24" s="26"/>
      <c r="H24" s="26"/>
      <c r="I24" s="26"/>
      <c r="J24" s="26"/>
      <c r="K24" s="26"/>
      <c r="L24" s="26">
        <f t="shared" si="5"/>
        <v>0</v>
      </c>
      <c r="M24" s="26">
        <f t="shared" si="5"/>
        <v>0</v>
      </c>
      <c r="N24" s="26">
        <f t="shared" si="5"/>
        <v>0</v>
      </c>
    </row>
    <row r="25" spans="1:14" ht="15" customHeight="1" x14ac:dyDescent="0.25">
      <c r="A25" s="5" t="s">
        <v>608</v>
      </c>
      <c r="B25" s="6" t="s">
        <v>421</v>
      </c>
      <c r="C25" s="26"/>
      <c r="D25" s="26"/>
      <c r="E25" s="26"/>
      <c r="F25" s="26"/>
      <c r="G25" s="26"/>
      <c r="H25" s="26"/>
      <c r="I25" s="26"/>
      <c r="J25" s="26"/>
      <c r="K25" s="26"/>
      <c r="L25" s="26">
        <f t="shared" si="5"/>
        <v>0</v>
      </c>
      <c r="M25" s="26">
        <f t="shared" si="5"/>
        <v>0</v>
      </c>
      <c r="N25" s="26">
        <f t="shared" si="5"/>
        <v>0</v>
      </c>
    </row>
    <row r="26" spans="1:14" ht="15" customHeight="1" x14ac:dyDescent="0.25">
      <c r="A26" s="5" t="s">
        <v>609</v>
      </c>
      <c r="B26" s="6" t="s">
        <v>422</v>
      </c>
      <c r="C26" s="26"/>
      <c r="D26" s="26"/>
      <c r="E26" s="26"/>
      <c r="F26" s="26"/>
      <c r="G26" s="26"/>
      <c r="H26" s="26"/>
      <c r="I26" s="26"/>
      <c r="J26" s="26"/>
      <c r="K26" s="26"/>
      <c r="L26" s="26">
        <f t="shared" si="5"/>
        <v>0</v>
      </c>
      <c r="M26" s="26">
        <f t="shared" si="5"/>
        <v>0</v>
      </c>
      <c r="N26" s="26">
        <f t="shared" si="5"/>
        <v>0</v>
      </c>
    </row>
    <row r="27" spans="1:14" ht="15" customHeight="1" x14ac:dyDescent="0.25">
      <c r="A27" s="5" t="s">
        <v>610</v>
      </c>
      <c r="B27" s="6" t="s">
        <v>425</v>
      </c>
      <c r="C27" s="26"/>
      <c r="D27" s="26"/>
      <c r="E27" s="26"/>
      <c r="F27" s="26"/>
      <c r="G27" s="26"/>
      <c r="H27" s="26"/>
      <c r="I27" s="26"/>
      <c r="J27" s="26"/>
      <c r="K27" s="26"/>
      <c r="L27" s="26">
        <f t="shared" si="5"/>
        <v>0</v>
      </c>
      <c r="M27" s="26">
        <f t="shared" si="5"/>
        <v>0</v>
      </c>
      <c r="N27" s="26">
        <f t="shared" si="5"/>
        <v>0</v>
      </c>
    </row>
    <row r="28" spans="1:14" ht="15" customHeight="1" x14ac:dyDescent="0.25">
      <c r="A28" s="5" t="s">
        <v>426</v>
      </c>
      <c r="B28" s="6" t="s">
        <v>427</v>
      </c>
      <c r="C28" s="26"/>
      <c r="D28" s="26"/>
      <c r="E28" s="26"/>
      <c r="F28" s="26"/>
      <c r="G28" s="26"/>
      <c r="H28" s="26"/>
      <c r="I28" s="26"/>
      <c r="J28" s="26"/>
      <c r="K28" s="26"/>
      <c r="L28" s="26">
        <f t="shared" si="5"/>
        <v>0</v>
      </c>
      <c r="M28" s="26">
        <f t="shared" si="5"/>
        <v>0</v>
      </c>
      <c r="N28" s="26">
        <f t="shared" si="5"/>
        <v>0</v>
      </c>
    </row>
    <row r="29" spans="1:14" ht="15" customHeight="1" x14ac:dyDescent="0.25">
      <c r="A29" s="5" t="s">
        <v>611</v>
      </c>
      <c r="B29" s="6" t="s">
        <v>428</v>
      </c>
      <c r="C29" s="26"/>
      <c r="D29" s="26"/>
      <c r="E29" s="26"/>
      <c r="F29" s="26"/>
      <c r="G29" s="26"/>
      <c r="H29" s="26"/>
      <c r="I29" s="26"/>
      <c r="J29" s="26"/>
      <c r="K29" s="26"/>
      <c r="L29" s="26">
        <f t="shared" si="5"/>
        <v>0</v>
      </c>
      <c r="M29" s="26">
        <f t="shared" si="5"/>
        <v>0</v>
      </c>
      <c r="N29" s="26">
        <f t="shared" si="5"/>
        <v>0</v>
      </c>
    </row>
    <row r="30" spans="1:14" ht="15" customHeight="1" x14ac:dyDescent="0.25">
      <c r="A30" s="5" t="s">
        <v>612</v>
      </c>
      <c r="B30" s="6" t="s">
        <v>433</v>
      </c>
      <c r="C30" s="26"/>
      <c r="D30" s="26"/>
      <c r="E30" s="26"/>
      <c r="F30" s="26"/>
      <c r="G30" s="26"/>
      <c r="H30" s="26"/>
      <c r="I30" s="26"/>
      <c r="J30" s="26"/>
      <c r="K30" s="26"/>
      <c r="L30" s="26">
        <f t="shared" si="5"/>
        <v>0</v>
      </c>
      <c r="M30" s="26">
        <f t="shared" si="5"/>
        <v>0</v>
      </c>
      <c r="N30" s="26">
        <f t="shared" si="5"/>
        <v>0</v>
      </c>
    </row>
    <row r="31" spans="1:14" ht="15" customHeight="1" x14ac:dyDescent="0.25">
      <c r="A31" s="7" t="s">
        <v>640</v>
      </c>
      <c r="B31" s="8" t="s">
        <v>435</v>
      </c>
      <c r="C31" s="26"/>
      <c r="D31" s="26"/>
      <c r="E31" s="26"/>
      <c r="F31" s="26"/>
      <c r="G31" s="26"/>
      <c r="H31" s="26"/>
      <c r="I31" s="26"/>
      <c r="J31" s="26"/>
      <c r="K31" s="26"/>
      <c r="L31" s="110">
        <f>SUM(L26:L30)</f>
        <v>0</v>
      </c>
      <c r="M31" s="110">
        <f>SUM(M26:M30)</f>
        <v>0</v>
      </c>
      <c r="N31" s="110">
        <f>SUM(N26:N30)</f>
        <v>0</v>
      </c>
    </row>
    <row r="32" spans="1:14" ht="15" customHeight="1" x14ac:dyDescent="0.25">
      <c r="A32" s="5" t="s">
        <v>613</v>
      </c>
      <c r="B32" s="6" t="s">
        <v>436</v>
      </c>
      <c r="C32" s="26"/>
      <c r="D32" s="26"/>
      <c r="E32" s="26"/>
      <c r="F32" s="26"/>
      <c r="G32" s="26"/>
      <c r="H32" s="26"/>
      <c r="I32" s="26"/>
      <c r="J32" s="26"/>
      <c r="K32" s="26"/>
      <c r="L32" s="26">
        <f>C32+F32+I32</f>
        <v>0</v>
      </c>
      <c r="M32" s="26">
        <f>D32+G32+J32</f>
        <v>0</v>
      </c>
      <c r="N32" s="26">
        <f>E32+H32+K32</f>
        <v>0</v>
      </c>
    </row>
    <row r="33" spans="1:14" ht="15" customHeight="1" x14ac:dyDescent="0.25">
      <c r="A33" s="36" t="s">
        <v>641</v>
      </c>
      <c r="B33" s="42" t="s">
        <v>437</v>
      </c>
      <c r="C33" s="26"/>
      <c r="D33" s="26"/>
      <c r="E33" s="26"/>
      <c r="F33" s="26"/>
      <c r="G33" s="26"/>
      <c r="H33" s="26"/>
      <c r="I33" s="26"/>
      <c r="J33" s="26"/>
      <c r="K33" s="26"/>
      <c r="L33" s="110">
        <f>L32+L31+L25</f>
        <v>0</v>
      </c>
      <c r="M33" s="110">
        <f>M32+M31+M25</f>
        <v>0</v>
      </c>
      <c r="N33" s="110">
        <f>N32+N31+N25</f>
        <v>0</v>
      </c>
    </row>
    <row r="34" spans="1:14" ht="15" customHeight="1" x14ac:dyDescent="0.25">
      <c r="A34" s="13" t="s">
        <v>438</v>
      </c>
      <c r="B34" s="6" t="s">
        <v>439</v>
      </c>
      <c r="C34" s="26"/>
      <c r="D34" s="26"/>
      <c r="E34" s="26"/>
      <c r="F34" s="26"/>
      <c r="G34" s="26"/>
      <c r="H34" s="26"/>
      <c r="I34" s="26"/>
      <c r="J34" s="26"/>
      <c r="K34" s="26"/>
      <c r="L34" s="26">
        <f t="shared" ref="L34:N43" si="6">C34+F34+I34</f>
        <v>0</v>
      </c>
      <c r="M34" s="26">
        <f t="shared" si="6"/>
        <v>0</v>
      </c>
      <c r="N34" s="26">
        <f t="shared" si="6"/>
        <v>0</v>
      </c>
    </row>
    <row r="35" spans="1:14" ht="15" customHeight="1" x14ac:dyDescent="0.25">
      <c r="A35" s="13" t="s">
        <v>614</v>
      </c>
      <c r="B35" s="6" t="s">
        <v>440</v>
      </c>
      <c r="C35" s="26">
        <v>0</v>
      </c>
      <c r="D35" s="26"/>
      <c r="E35" s="26"/>
      <c r="F35" s="26"/>
      <c r="G35" s="26"/>
      <c r="H35" s="26"/>
      <c r="I35" s="26"/>
      <c r="J35" s="26"/>
      <c r="K35" s="26"/>
      <c r="L35" s="26">
        <f t="shared" si="6"/>
        <v>0</v>
      </c>
      <c r="M35" s="26">
        <f t="shared" si="6"/>
        <v>0</v>
      </c>
      <c r="N35" s="26">
        <f t="shared" si="6"/>
        <v>0</v>
      </c>
    </row>
    <row r="36" spans="1:14" ht="15" customHeight="1" x14ac:dyDescent="0.25">
      <c r="A36" s="13" t="s">
        <v>615</v>
      </c>
      <c r="B36" s="6" t="s">
        <v>441</v>
      </c>
      <c r="C36" s="26"/>
      <c r="D36" s="26"/>
      <c r="E36" s="26"/>
      <c r="F36" s="26"/>
      <c r="G36" s="26"/>
      <c r="H36" s="26"/>
      <c r="I36" s="26"/>
      <c r="J36" s="26"/>
      <c r="K36" s="26"/>
      <c r="L36" s="26">
        <f t="shared" si="6"/>
        <v>0</v>
      </c>
      <c r="M36" s="26">
        <f t="shared" si="6"/>
        <v>0</v>
      </c>
      <c r="N36" s="26">
        <f t="shared" si="6"/>
        <v>0</v>
      </c>
    </row>
    <row r="37" spans="1:14" ht="15" customHeight="1" x14ac:dyDescent="0.25">
      <c r="A37" s="13" t="s">
        <v>616</v>
      </c>
      <c r="B37" s="6" t="s">
        <v>442</v>
      </c>
      <c r="C37" s="26"/>
      <c r="D37" s="26"/>
      <c r="E37" s="26"/>
      <c r="F37" s="26"/>
      <c r="G37" s="26"/>
      <c r="H37" s="26"/>
      <c r="I37" s="26"/>
      <c r="J37" s="26"/>
      <c r="K37" s="26"/>
      <c r="L37" s="26">
        <f t="shared" si="6"/>
        <v>0</v>
      </c>
      <c r="M37" s="26">
        <f t="shared" si="6"/>
        <v>0</v>
      </c>
      <c r="N37" s="26">
        <f t="shared" si="6"/>
        <v>0</v>
      </c>
    </row>
    <row r="38" spans="1:14" ht="15" customHeight="1" x14ac:dyDescent="0.25">
      <c r="A38" s="13" t="s">
        <v>443</v>
      </c>
      <c r="B38" s="6" t="s">
        <v>444</v>
      </c>
      <c r="C38" s="26"/>
      <c r="D38" s="26"/>
      <c r="E38" s="26"/>
      <c r="F38" s="26"/>
      <c r="G38" s="26"/>
      <c r="H38" s="26"/>
      <c r="I38" s="26"/>
      <c r="J38" s="26"/>
      <c r="K38" s="26"/>
      <c r="L38" s="26">
        <f t="shared" si="6"/>
        <v>0</v>
      </c>
      <c r="M38" s="26">
        <f t="shared" si="6"/>
        <v>0</v>
      </c>
      <c r="N38" s="26">
        <f t="shared" si="6"/>
        <v>0</v>
      </c>
    </row>
    <row r="39" spans="1:14" ht="15" customHeight="1" x14ac:dyDescent="0.25">
      <c r="A39" s="13" t="s">
        <v>445</v>
      </c>
      <c r="B39" s="6" t="s">
        <v>446</v>
      </c>
      <c r="C39" s="26"/>
      <c r="D39" s="26"/>
      <c r="E39" s="26"/>
      <c r="F39" s="26"/>
      <c r="G39" s="26"/>
      <c r="H39" s="26"/>
      <c r="I39" s="26"/>
      <c r="J39" s="26"/>
      <c r="K39" s="26"/>
      <c r="L39" s="26">
        <f t="shared" si="6"/>
        <v>0</v>
      </c>
      <c r="M39" s="26">
        <f t="shared" si="6"/>
        <v>0</v>
      </c>
      <c r="N39" s="26">
        <f t="shared" si="6"/>
        <v>0</v>
      </c>
    </row>
    <row r="40" spans="1:14" ht="15" customHeight="1" x14ac:dyDescent="0.25">
      <c r="A40" s="13" t="s">
        <v>447</v>
      </c>
      <c r="B40" s="6" t="s">
        <v>448</v>
      </c>
      <c r="C40" s="26"/>
      <c r="D40" s="26"/>
      <c r="E40" s="26"/>
      <c r="F40" s="26"/>
      <c r="G40" s="26"/>
      <c r="H40" s="26"/>
      <c r="I40" s="26"/>
      <c r="J40" s="26"/>
      <c r="K40" s="26"/>
      <c r="L40" s="26">
        <f t="shared" si="6"/>
        <v>0</v>
      </c>
      <c r="M40" s="26">
        <f t="shared" si="6"/>
        <v>0</v>
      </c>
      <c r="N40" s="26">
        <f t="shared" si="6"/>
        <v>0</v>
      </c>
    </row>
    <row r="41" spans="1:14" ht="15" customHeight="1" x14ac:dyDescent="0.25">
      <c r="A41" s="13" t="s">
        <v>617</v>
      </c>
      <c r="B41" s="6" t="s">
        <v>449</v>
      </c>
      <c r="C41" s="26"/>
      <c r="D41" s="26"/>
      <c r="E41" s="26"/>
      <c r="F41" s="26"/>
      <c r="G41" s="26"/>
      <c r="H41" s="26"/>
      <c r="I41" s="26"/>
      <c r="J41" s="26"/>
      <c r="K41" s="26"/>
      <c r="L41" s="26">
        <f t="shared" si="6"/>
        <v>0</v>
      </c>
      <c r="M41" s="26">
        <f t="shared" si="6"/>
        <v>0</v>
      </c>
      <c r="N41" s="26">
        <f t="shared" si="6"/>
        <v>0</v>
      </c>
    </row>
    <row r="42" spans="1:14" ht="15" customHeight="1" x14ac:dyDescent="0.25">
      <c r="A42" s="13" t="s">
        <v>618</v>
      </c>
      <c r="B42" s="6" t="s">
        <v>450</v>
      </c>
      <c r="C42" s="26"/>
      <c r="D42" s="26"/>
      <c r="E42" s="26"/>
      <c r="F42" s="26"/>
      <c r="G42" s="26"/>
      <c r="H42" s="26"/>
      <c r="I42" s="26"/>
      <c r="J42" s="26"/>
      <c r="K42" s="26"/>
      <c r="L42" s="26">
        <f t="shared" si="6"/>
        <v>0</v>
      </c>
      <c r="M42" s="26">
        <f t="shared" si="6"/>
        <v>0</v>
      </c>
      <c r="N42" s="26">
        <f t="shared" si="6"/>
        <v>0</v>
      </c>
    </row>
    <row r="43" spans="1:14" ht="15" customHeight="1" x14ac:dyDescent="0.25">
      <c r="A43" s="13" t="s">
        <v>619</v>
      </c>
      <c r="B43" s="6" t="s">
        <v>806</v>
      </c>
      <c r="C43" s="26"/>
      <c r="D43" s="26"/>
      <c r="E43" s="26"/>
      <c r="F43" s="26"/>
      <c r="G43" s="26"/>
      <c r="H43" s="26"/>
      <c r="I43" s="26"/>
      <c r="J43" s="26"/>
      <c r="K43" s="26"/>
      <c r="L43" s="26">
        <f t="shared" si="6"/>
        <v>0</v>
      </c>
      <c r="M43" s="26">
        <f t="shared" si="6"/>
        <v>0</v>
      </c>
      <c r="N43" s="26">
        <f t="shared" si="6"/>
        <v>0</v>
      </c>
    </row>
    <row r="44" spans="1:14" ht="15" customHeight="1" x14ac:dyDescent="0.25">
      <c r="A44" s="41" t="s">
        <v>642</v>
      </c>
      <c r="B44" s="42" t="s">
        <v>452</v>
      </c>
      <c r="C44" s="110">
        <f>SUM(C34:C43)</f>
        <v>0</v>
      </c>
      <c r="D44" s="110">
        <f t="shared" ref="D44:N44" si="7">SUM(D34:D43)</f>
        <v>0</v>
      </c>
      <c r="E44" s="110">
        <f t="shared" si="7"/>
        <v>0</v>
      </c>
      <c r="F44" s="110">
        <f t="shared" si="7"/>
        <v>0</v>
      </c>
      <c r="G44" s="110">
        <f t="shared" si="7"/>
        <v>0</v>
      </c>
      <c r="H44" s="110">
        <f t="shared" si="7"/>
        <v>0</v>
      </c>
      <c r="I44" s="110">
        <f t="shared" si="7"/>
        <v>0</v>
      </c>
      <c r="J44" s="110">
        <f t="shared" si="7"/>
        <v>0</v>
      </c>
      <c r="K44" s="110">
        <f t="shared" si="7"/>
        <v>0</v>
      </c>
      <c r="L44" s="110">
        <f t="shared" si="7"/>
        <v>0</v>
      </c>
      <c r="M44" s="110">
        <f t="shared" si="7"/>
        <v>0</v>
      </c>
      <c r="N44" s="110">
        <f t="shared" si="7"/>
        <v>0</v>
      </c>
    </row>
    <row r="45" spans="1:14" ht="15" customHeight="1" x14ac:dyDescent="0.25">
      <c r="A45" s="13" t="s">
        <v>461</v>
      </c>
      <c r="B45" s="6" t="s">
        <v>462</v>
      </c>
      <c r="C45" s="26"/>
      <c r="D45" s="26"/>
      <c r="E45" s="26"/>
      <c r="F45" s="26"/>
      <c r="G45" s="26"/>
      <c r="H45" s="26"/>
      <c r="I45" s="26"/>
      <c r="J45" s="26"/>
      <c r="K45" s="26"/>
      <c r="L45" s="26">
        <f t="shared" ref="L45:N47" si="8">C45+F45+I45</f>
        <v>0</v>
      </c>
      <c r="M45" s="26">
        <f t="shared" si="8"/>
        <v>0</v>
      </c>
      <c r="N45" s="26">
        <f t="shared" si="8"/>
        <v>0</v>
      </c>
    </row>
    <row r="46" spans="1:14" ht="15" customHeight="1" x14ac:dyDescent="0.25">
      <c r="A46" s="5" t="s">
        <v>623</v>
      </c>
      <c r="B46" s="6" t="s">
        <v>463</v>
      </c>
      <c r="C46" s="26"/>
      <c r="D46" s="26"/>
      <c r="E46" s="26"/>
      <c r="F46" s="26"/>
      <c r="G46" s="26"/>
      <c r="H46" s="26"/>
      <c r="I46" s="26"/>
      <c r="J46" s="26"/>
      <c r="K46" s="26"/>
      <c r="L46" s="26">
        <f t="shared" si="8"/>
        <v>0</v>
      </c>
      <c r="M46" s="26">
        <f t="shared" si="8"/>
        <v>0</v>
      </c>
      <c r="N46" s="26">
        <f t="shared" si="8"/>
        <v>0</v>
      </c>
    </row>
    <row r="47" spans="1:14" ht="15" customHeight="1" x14ac:dyDescent="0.25">
      <c r="A47" s="13" t="s">
        <v>624</v>
      </c>
      <c r="B47" s="6" t="s">
        <v>795</v>
      </c>
      <c r="C47" s="26"/>
      <c r="D47" s="26"/>
      <c r="E47" s="26"/>
      <c r="F47" s="26"/>
      <c r="G47" s="26"/>
      <c r="H47" s="26"/>
      <c r="I47" s="26"/>
      <c r="J47" s="26"/>
      <c r="K47" s="26"/>
      <c r="L47" s="26">
        <f t="shared" si="8"/>
        <v>0</v>
      </c>
      <c r="M47" s="26">
        <f t="shared" si="8"/>
        <v>0</v>
      </c>
      <c r="N47" s="26">
        <f t="shared" si="8"/>
        <v>0</v>
      </c>
    </row>
    <row r="48" spans="1:14" ht="15" customHeight="1" x14ac:dyDescent="0.25">
      <c r="A48" s="36" t="s">
        <v>644</v>
      </c>
      <c r="B48" s="42" t="s">
        <v>465</v>
      </c>
      <c r="C48" s="110">
        <f>SUM(C45:C47)</f>
        <v>0</v>
      </c>
      <c r="D48" s="110">
        <f t="shared" ref="D48:N48" si="9">SUM(D45:D47)</f>
        <v>0</v>
      </c>
      <c r="E48" s="110">
        <f t="shared" si="9"/>
        <v>0</v>
      </c>
      <c r="F48" s="110">
        <f t="shared" si="9"/>
        <v>0</v>
      </c>
      <c r="G48" s="110">
        <f t="shared" si="9"/>
        <v>0</v>
      </c>
      <c r="H48" s="110">
        <f t="shared" si="9"/>
        <v>0</v>
      </c>
      <c r="I48" s="110">
        <f t="shared" si="9"/>
        <v>0</v>
      </c>
      <c r="J48" s="110">
        <f t="shared" si="9"/>
        <v>0</v>
      </c>
      <c r="K48" s="110">
        <f t="shared" si="9"/>
        <v>0</v>
      </c>
      <c r="L48" s="110">
        <f t="shared" si="9"/>
        <v>0</v>
      </c>
      <c r="M48" s="110">
        <f t="shared" si="9"/>
        <v>0</v>
      </c>
      <c r="N48" s="110">
        <f t="shared" si="9"/>
        <v>0</v>
      </c>
    </row>
    <row r="49" spans="1:14" ht="15" customHeight="1" x14ac:dyDescent="0.25">
      <c r="A49" s="94" t="s">
        <v>704</v>
      </c>
      <c r="B49" s="95"/>
      <c r="C49" s="147">
        <f>C19+C33+C44+C48</f>
        <v>0</v>
      </c>
      <c r="D49" s="147">
        <f t="shared" ref="D49:N49" si="10">D19+D33+D44+D48</f>
        <v>0</v>
      </c>
      <c r="E49" s="147">
        <f t="shared" si="10"/>
        <v>0</v>
      </c>
      <c r="F49" s="147">
        <f t="shared" si="10"/>
        <v>0</v>
      </c>
      <c r="G49" s="147">
        <f t="shared" si="10"/>
        <v>0</v>
      </c>
      <c r="H49" s="147">
        <f t="shared" si="10"/>
        <v>0</v>
      </c>
      <c r="I49" s="147">
        <f t="shared" si="10"/>
        <v>0</v>
      </c>
      <c r="J49" s="147">
        <f t="shared" si="10"/>
        <v>0</v>
      </c>
      <c r="K49" s="147">
        <f t="shared" si="10"/>
        <v>0</v>
      </c>
      <c r="L49" s="147">
        <f t="shared" si="10"/>
        <v>0</v>
      </c>
      <c r="M49" s="147">
        <f t="shared" si="10"/>
        <v>0</v>
      </c>
      <c r="N49" s="147">
        <f t="shared" si="10"/>
        <v>0</v>
      </c>
    </row>
    <row r="50" spans="1:14" ht="15" customHeight="1" x14ac:dyDescent="0.25">
      <c r="A50" s="5" t="s">
        <v>408</v>
      </c>
      <c r="B50" s="6" t="s">
        <v>409</v>
      </c>
      <c r="C50" s="26"/>
      <c r="D50" s="26"/>
      <c r="E50" s="26"/>
      <c r="F50" s="26"/>
      <c r="G50" s="26"/>
      <c r="H50" s="26"/>
      <c r="I50" s="26"/>
      <c r="J50" s="26"/>
      <c r="K50" s="26"/>
      <c r="L50" s="26">
        <f t="shared" ref="L50:N54" si="11">C50+F50+I50</f>
        <v>0</v>
      </c>
      <c r="M50" s="26">
        <f t="shared" si="11"/>
        <v>0</v>
      </c>
      <c r="N50" s="26">
        <f t="shared" si="11"/>
        <v>0</v>
      </c>
    </row>
    <row r="51" spans="1:14" ht="15" customHeight="1" x14ac:dyDescent="0.25">
      <c r="A51" s="5" t="s">
        <v>410</v>
      </c>
      <c r="B51" s="6" t="s">
        <v>411</v>
      </c>
      <c r="C51" s="26"/>
      <c r="D51" s="26"/>
      <c r="E51" s="26"/>
      <c r="F51" s="26"/>
      <c r="G51" s="26"/>
      <c r="H51" s="26"/>
      <c r="I51" s="26"/>
      <c r="J51" s="26"/>
      <c r="K51" s="26"/>
      <c r="L51" s="26">
        <f t="shared" si="11"/>
        <v>0</v>
      </c>
      <c r="M51" s="26">
        <f t="shared" si="11"/>
        <v>0</v>
      </c>
      <c r="N51" s="26">
        <f t="shared" si="11"/>
        <v>0</v>
      </c>
    </row>
    <row r="52" spans="1:14" ht="15" customHeight="1" x14ac:dyDescent="0.25">
      <c r="A52" s="5" t="s">
        <v>601</v>
      </c>
      <c r="B52" s="6" t="s">
        <v>412</v>
      </c>
      <c r="C52" s="26"/>
      <c r="D52" s="26"/>
      <c r="E52" s="26"/>
      <c r="F52" s="26"/>
      <c r="G52" s="26"/>
      <c r="H52" s="26"/>
      <c r="I52" s="26"/>
      <c r="J52" s="26"/>
      <c r="K52" s="26"/>
      <c r="L52" s="26">
        <f t="shared" si="11"/>
        <v>0</v>
      </c>
      <c r="M52" s="26">
        <f t="shared" si="11"/>
        <v>0</v>
      </c>
      <c r="N52" s="26">
        <f t="shared" si="11"/>
        <v>0</v>
      </c>
    </row>
    <row r="53" spans="1:14" ht="15" customHeight="1" x14ac:dyDescent="0.25">
      <c r="A53" s="5" t="s">
        <v>602</v>
      </c>
      <c r="B53" s="6" t="s">
        <v>413</v>
      </c>
      <c r="C53" s="26"/>
      <c r="D53" s="26"/>
      <c r="E53" s="26"/>
      <c r="F53" s="26"/>
      <c r="G53" s="26"/>
      <c r="H53" s="26"/>
      <c r="I53" s="26"/>
      <c r="J53" s="26"/>
      <c r="K53" s="26"/>
      <c r="L53" s="26">
        <f t="shared" si="11"/>
        <v>0</v>
      </c>
      <c r="M53" s="26">
        <f t="shared" si="11"/>
        <v>0</v>
      </c>
      <c r="N53" s="26">
        <f t="shared" si="11"/>
        <v>0</v>
      </c>
    </row>
    <row r="54" spans="1:14" ht="15" customHeight="1" x14ac:dyDescent="0.25">
      <c r="A54" s="5" t="s">
        <v>603</v>
      </c>
      <c r="B54" s="6" t="s">
        <v>414</v>
      </c>
      <c r="C54" s="26"/>
      <c r="D54" s="26"/>
      <c r="E54" s="26"/>
      <c r="F54" s="26"/>
      <c r="G54" s="26"/>
      <c r="H54" s="26"/>
      <c r="I54" s="26"/>
      <c r="J54" s="26"/>
      <c r="K54" s="26"/>
      <c r="L54" s="26">
        <f t="shared" si="11"/>
        <v>0</v>
      </c>
      <c r="M54" s="26">
        <f t="shared" si="11"/>
        <v>0</v>
      </c>
      <c r="N54" s="26">
        <f t="shared" si="11"/>
        <v>0</v>
      </c>
    </row>
    <row r="55" spans="1:14" ht="15" customHeight="1" x14ac:dyDescent="0.25">
      <c r="A55" s="36" t="s">
        <v>638</v>
      </c>
      <c r="B55" s="42" t="s">
        <v>415</v>
      </c>
      <c r="C55" s="110">
        <f>SUM(C50:C54)</f>
        <v>0</v>
      </c>
      <c r="D55" s="110">
        <f t="shared" ref="D55:N55" si="12">SUM(D50:D54)</f>
        <v>0</v>
      </c>
      <c r="E55" s="110">
        <f t="shared" si="12"/>
        <v>0</v>
      </c>
      <c r="F55" s="110">
        <f t="shared" si="12"/>
        <v>0</v>
      </c>
      <c r="G55" s="110">
        <f t="shared" si="12"/>
        <v>0</v>
      </c>
      <c r="H55" s="110">
        <f t="shared" si="12"/>
        <v>0</v>
      </c>
      <c r="I55" s="110">
        <f t="shared" si="12"/>
        <v>0</v>
      </c>
      <c r="J55" s="110">
        <f t="shared" si="12"/>
        <v>0</v>
      </c>
      <c r="K55" s="110">
        <f t="shared" si="12"/>
        <v>0</v>
      </c>
      <c r="L55" s="110">
        <f t="shared" si="12"/>
        <v>0</v>
      </c>
      <c r="M55" s="110">
        <f t="shared" si="12"/>
        <v>0</v>
      </c>
      <c r="N55" s="110">
        <f t="shared" si="12"/>
        <v>0</v>
      </c>
    </row>
    <row r="56" spans="1:14" ht="15" customHeight="1" x14ac:dyDescent="0.25">
      <c r="A56" s="13" t="s">
        <v>620</v>
      </c>
      <c r="B56" s="6" t="s">
        <v>453</v>
      </c>
      <c r="C56" s="26"/>
      <c r="D56" s="26"/>
      <c r="E56" s="26"/>
      <c r="F56" s="26"/>
      <c r="G56" s="26"/>
      <c r="H56" s="26"/>
      <c r="I56" s="26"/>
      <c r="J56" s="26"/>
      <c r="K56" s="26"/>
      <c r="L56" s="26">
        <f t="shared" ref="L56:N60" si="13">C56+F56+I56</f>
        <v>0</v>
      </c>
      <c r="M56" s="26">
        <f t="shared" si="13"/>
        <v>0</v>
      </c>
      <c r="N56" s="26">
        <f t="shared" si="13"/>
        <v>0</v>
      </c>
    </row>
    <row r="57" spans="1:14" ht="15" customHeight="1" x14ac:dyDescent="0.25">
      <c r="A57" s="13" t="s">
        <v>621</v>
      </c>
      <c r="B57" s="6" t="s">
        <v>454</v>
      </c>
      <c r="C57" s="26"/>
      <c r="D57" s="26"/>
      <c r="E57" s="26"/>
      <c r="F57" s="26"/>
      <c r="G57" s="26"/>
      <c r="H57" s="26"/>
      <c r="I57" s="26"/>
      <c r="J57" s="26"/>
      <c r="K57" s="26"/>
      <c r="L57" s="26">
        <f t="shared" si="13"/>
        <v>0</v>
      </c>
      <c r="M57" s="26">
        <f t="shared" si="13"/>
        <v>0</v>
      </c>
      <c r="N57" s="26">
        <f t="shared" si="13"/>
        <v>0</v>
      </c>
    </row>
    <row r="58" spans="1:14" ht="15" customHeight="1" x14ac:dyDescent="0.25">
      <c r="A58" s="13" t="s">
        <v>455</v>
      </c>
      <c r="B58" s="6" t="s">
        <v>456</v>
      </c>
      <c r="C58" s="26"/>
      <c r="D58" s="26"/>
      <c r="E58" s="26"/>
      <c r="F58" s="26"/>
      <c r="G58" s="26"/>
      <c r="H58" s="26"/>
      <c r="I58" s="26"/>
      <c r="J58" s="26"/>
      <c r="K58" s="26"/>
      <c r="L58" s="26">
        <f t="shared" si="13"/>
        <v>0</v>
      </c>
      <c r="M58" s="26">
        <f t="shared" si="13"/>
        <v>0</v>
      </c>
      <c r="N58" s="26">
        <f t="shared" si="13"/>
        <v>0</v>
      </c>
    </row>
    <row r="59" spans="1:14" ht="15" customHeight="1" x14ac:dyDescent="0.25">
      <c r="A59" s="13" t="s">
        <v>622</v>
      </c>
      <c r="B59" s="6" t="s">
        <v>457</v>
      </c>
      <c r="C59" s="26"/>
      <c r="D59" s="26"/>
      <c r="E59" s="26"/>
      <c r="F59" s="26"/>
      <c r="G59" s="26"/>
      <c r="H59" s="26"/>
      <c r="I59" s="26"/>
      <c r="J59" s="26"/>
      <c r="K59" s="26"/>
      <c r="L59" s="26">
        <f t="shared" si="13"/>
        <v>0</v>
      </c>
      <c r="M59" s="26">
        <f t="shared" si="13"/>
        <v>0</v>
      </c>
      <c r="N59" s="26">
        <f t="shared" si="13"/>
        <v>0</v>
      </c>
    </row>
    <row r="60" spans="1:14" ht="15" customHeight="1" x14ac:dyDescent="0.25">
      <c r="A60" s="13" t="s">
        <v>458</v>
      </c>
      <c r="B60" s="6" t="s">
        <v>459</v>
      </c>
      <c r="C60" s="26"/>
      <c r="D60" s="26"/>
      <c r="E60" s="26"/>
      <c r="F60" s="26"/>
      <c r="G60" s="26"/>
      <c r="H60" s="26"/>
      <c r="I60" s="26"/>
      <c r="J60" s="26"/>
      <c r="K60" s="26"/>
      <c r="L60" s="26">
        <f t="shared" si="13"/>
        <v>0</v>
      </c>
      <c r="M60" s="26">
        <f t="shared" si="13"/>
        <v>0</v>
      </c>
      <c r="N60" s="26">
        <f t="shared" si="13"/>
        <v>0</v>
      </c>
    </row>
    <row r="61" spans="1:14" ht="15" customHeight="1" x14ac:dyDescent="0.25">
      <c r="A61" s="36" t="s">
        <v>643</v>
      </c>
      <c r="B61" s="42" t="s">
        <v>460</v>
      </c>
      <c r="C61" s="110">
        <f>SUM(C56:C60)</f>
        <v>0</v>
      </c>
      <c r="D61" s="110">
        <f t="shared" ref="D61:N61" si="14">SUM(D56:D60)</f>
        <v>0</v>
      </c>
      <c r="E61" s="110">
        <f t="shared" si="14"/>
        <v>0</v>
      </c>
      <c r="F61" s="110">
        <f t="shared" si="14"/>
        <v>0</v>
      </c>
      <c r="G61" s="110">
        <f t="shared" si="14"/>
        <v>0</v>
      </c>
      <c r="H61" s="110">
        <f t="shared" si="14"/>
        <v>0</v>
      </c>
      <c r="I61" s="110">
        <f t="shared" si="14"/>
        <v>0</v>
      </c>
      <c r="J61" s="110">
        <f t="shared" si="14"/>
        <v>0</v>
      </c>
      <c r="K61" s="110">
        <f t="shared" si="14"/>
        <v>0</v>
      </c>
      <c r="L61" s="110">
        <f t="shared" si="14"/>
        <v>0</v>
      </c>
      <c r="M61" s="110">
        <f t="shared" si="14"/>
        <v>0</v>
      </c>
      <c r="N61" s="110">
        <f t="shared" si="14"/>
        <v>0</v>
      </c>
    </row>
    <row r="62" spans="1:14" ht="15" customHeight="1" x14ac:dyDescent="0.25">
      <c r="A62" s="13" t="s">
        <v>466</v>
      </c>
      <c r="B62" s="6" t="s">
        <v>467</v>
      </c>
      <c r="C62" s="26"/>
      <c r="D62" s="26"/>
      <c r="E62" s="26"/>
      <c r="F62" s="26"/>
      <c r="G62" s="26"/>
      <c r="H62" s="26"/>
      <c r="I62" s="26"/>
      <c r="J62" s="26"/>
      <c r="K62" s="26"/>
      <c r="L62" s="26">
        <f t="shared" ref="L62:N64" si="15">C62+F62+I62</f>
        <v>0</v>
      </c>
      <c r="M62" s="26">
        <f t="shared" si="15"/>
        <v>0</v>
      </c>
      <c r="N62" s="26">
        <f t="shared" si="15"/>
        <v>0</v>
      </c>
    </row>
    <row r="63" spans="1:14" ht="15" customHeight="1" x14ac:dyDescent="0.25">
      <c r="A63" s="5" t="s">
        <v>625</v>
      </c>
      <c r="B63" s="6" t="s">
        <v>468</v>
      </c>
      <c r="C63" s="26"/>
      <c r="D63" s="26"/>
      <c r="E63" s="26"/>
      <c r="F63" s="26"/>
      <c r="G63" s="26"/>
      <c r="H63" s="26"/>
      <c r="I63" s="26"/>
      <c r="J63" s="26"/>
      <c r="K63" s="26"/>
      <c r="L63" s="26">
        <f t="shared" si="15"/>
        <v>0</v>
      </c>
      <c r="M63" s="26">
        <f t="shared" si="15"/>
        <v>0</v>
      </c>
      <c r="N63" s="26">
        <f t="shared" si="15"/>
        <v>0</v>
      </c>
    </row>
    <row r="64" spans="1:14" ht="15" customHeight="1" x14ac:dyDescent="0.25">
      <c r="A64" s="13" t="s">
        <v>626</v>
      </c>
      <c r="B64" s="6" t="s">
        <v>469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f t="shared" si="15"/>
        <v>0</v>
      </c>
      <c r="M64" s="26">
        <f t="shared" si="15"/>
        <v>0</v>
      </c>
      <c r="N64" s="26">
        <f t="shared" si="15"/>
        <v>0</v>
      </c>
    </row>
    <row r="65" spans="1:14" ht="15" customHeight="1" x14ac:dyDescent="0.25">
      <c r="A65" s="36" t="s">
        <v>646</v>
      </c>
      <c r="B65" s="42" t="s">
        <v>470</v>
      </c>
      <c r="C65" s="26">
        <f>SUM(C62:C63)</f>
        <v>0</v>
      </c>
      <c r="D65" s="26">
        <f t="shared" ref="D65:N65" si="16">SUM(D62:D63)</f>
        <v>0</v>
      </c>
      <c r="E65" s="26">
        <f t="shared" si="16"/>
        <v>0</v>
      </c>
      <c r="F65" s="26">
        <f t="shared" si="16"/>
        <v>0</v>
      </c>
      <c r="G65" s="26">
        <f t="shared" si="16"/>
        <v>0</v>
      </c>
      <c r="H65" s="26">
        <f t="shared" si="16"/>
        <v>0</v>
      </c>
      <c r="I65" s="26">
        <f t="shared" si="16"/>
        <v>0</v>
      </c>
      <c r="J65" s="26">
        <f t="shared" si="16"/>
        <v>0</v>
      </c>
      <c r="K65" s="26">
        <f t="shared" si="16"/>
        <v>0</v>
      </c>
      <c r="L65" s="26">
        <f t="shared" si="16"/>
        <v>0</v>
      </c>
      <c r="M65" s="26">
        <f t="shared" si="16"/>
        <v>0</v>
      </c>
      <c r="N65" s="26">
        <f t="shared" si="16"/>
        <v>0</v>
      </c>
    </row>
    <row r="66" spans="1:14" ht="15" customHeight="1" x14ac:dyDescent="0.25">
      <c r="A66" s="94" t="s">
        <v>703</v>
      </c>
      <c r="B66" s="95"/>
      <c r="C66" s="147">
        <f>C55+C61+C65</f>
        <v>0</v>
      </c>
      <c r="D66" s="147">
        <f t="shared" ref="D66:N66" si="17">D55+D61+D65</f>
        <v>0</v>
      </c>
      <c r="E66" s="147">
        <f t="shared" si="17"/>
        <v>0</v>
      </c>
      <c r="F66" s="147">
        <f t="shared" si="17"/>
        <v>0</v>
      </c>
      <c r="G66" s="147">
        <f t="shared" si="17"/>
        <v>0</v>
      </c>
      <c r="H66" s="147">
        <f t="shared" si="17"/>
        <v>0</v>
      </c>
      <c r="I66" s="147">
        <f t="shared" si="17"/>
        <v>0</v>
      </c>
      <c r="J66" s="147">
        <f t="shared" si="17"/>
        <v>0</v>
      </c>
      <c r="K66" s="147">
        <f t="shared" si="17"/>
        <v>0</v>
      </c>
      <c r="L66" s="147">
        <f t="shared" si="17"/>
        <v>0</v>
      </c>
      <c r="M66" s="147">
        <f t="shared" si="17"/>
        <v>0</v>
      </c>
      <c r="N66" s="147">
        <f t="shared" si="17"/>
        <v>0</v>
      </c>
    </row>
    <row r="67" spans="1:14" ht="15.75" x14ac:dyDescent="0.25">
      <c r="A67" s="85" t="s">
        <v>645</v>
      </c>
      <c r="B67" s="80" t="s">
        <v>471</v>
      </c>
      <c r="C67" s="127">
        <f>C65+C61+C55+C48+C44+C33+C19</f>
        <v>0</v>
      </c>
      <c r="D67" s="127">
        <f t="shared" ref="D67:N67" si="18">D65+D61+D55+D48+D44+D33+D19</f>
        <v>0</v>
      </c>
      <c r="E67" s="127">
        <f t="shared" si="18"/>
        <v>0</v>
      </c>
      <c r="F67" s="127">
        <f t="shared" si="18"/>
        <v>0</v>
      </c>
      <c r="G67" s="127">
        <f t="shared" si="18"/>
        <v>0</v>
      </c>
      <c r="H67" s="127">
        <f t="shared" si="18"/>
        <v>0</v>
      </c>
      <c r="I67" s="127">
        <f t="shared" si="18"/>
        <v>0</v>
      </c>
      <c r="J67" s="127">
        <f t="shared" si="18"/>
        <v>0</v>
      </c>
      <c r="K67" s="127">
        <f t="shared" si="18"/>
        <v>0</v>
      </c>
      <c r="L67" s="127">
        <f t="shared" si="18"/>
        <v>0</v>
      </c>
      <c r="M67" s="127">
        <f t="shared" si="18"/>
        <v>0</v>
      </c>
      <c r="N67" s="127">
        <f t="shared" si="18"/>
        <v>0</v>
      </c>
    </row>
    <row r="68" spans="1:14" ht="15.75" x14ac:dyDescent="0.25">
      <c r="A68" s="86" t="s">
        <v>756</v>
      </c>
      <c r="B68" s="87"/>
      <c r="C68" s="88">
        <f>C49-'4. Közösségi Ház'!C75</f>
        <v>0</v>
      </c>
      <c r="D68" s="88">
        <f>D49-'4. Közösségi Ház'!D75</f>
        <v>0</v>
      </c>
      <c r="E68" s="88">
        <f>E49-'4. Közösségi Ház'!E75</f>
        <v>0</v>
      </c>
      <c r="F68" s="88">
        <f>F49-'4. Közösségi Ház'!F75</f>
        <v>0</v>
      </c>
      <c r="G68" s="88">
        <f>G49-'4. Közösségi Ház'!G75</f>
        <v>0</v>
      </c>
      <c r="H68" s="88">
        <f>H49-'4. Közösségi Ház'!H75</f>
        <v>0</v>
      </c>
      <c r="I68" s="88">
        <f>I49-'4. Közösségi Ház'!I75</f>
        <v>0</v>
      </c>
      <c r="J68" s="88">
        <f>J49-'4. Közösségi Ház'!J75</f>
        <v>0</v>
      </c>
      <c r="K68" s="88">
        <f>K49-'4. Közösségi Ház'!K75</f>
        <v>0</v>
      </c>
      <c r="L68" s="88">
        <f>L49-'4. Közösségi Ház'!L75</f>
        <v>0</v>
      </c>
      <c r="M68" s="88">
        <f>M49-'4. Közösségi Ház'!M75</f>
        <v>0</v>
      </c>
      <c r="N68" s="88">
        <f>N49-'4. Közösségi Ház'!N75</f>
        <v>0</v>
      </c>
    </row>
    <row r="69" spans="1:14" ht="15.75" x14ac:dyDescent="0.25">
      <c r="A69" s="86" t="s">
        <v>757</v>
      </c>
      <c r="B69" s="87"/>
      <c r="C69" s="88">
        <f>C66-'4. Közösségi Ház'!C98</f>
        <v>0</v>
      </c>
      <c r="D69" s="88">
        <f>D66-'4. Közösségi Ház'!D98</f>
        <v>0</v>
      </c>
      <c r="E69" s="88">
        <f>E66-'4. Közösségi Ház'!E98</f>
        <v>0</v>
      </c>
      <c r="F69" s="88">
        <f>F66-'4. Közösségi Ház'!F98</f>
        <v>0</v>
      </c>
      <c r="G69" s="88">
        <f>G66-'4. Közösségi Ház'!G98</f>
        <v>0</v>
      </c>
      <c r="H69" s="88">
        <f>H66-'4. Közösségi Ház'!H98</f>
        <v>0</v>
      </c>
      <c r="I69" s="88">
        <f>I66-'4. Közösségi Ház'!I98</f>
        <v>0</v>
      </c>
      <c r="J69" s="88">
        <f>J66-'4. Közösségi Ház'!J98</f>
        <v>0</v>
      </c>
      <c r="K69" s="88">
        <f>K66-'4. Közösségi Ház'!K98</f>
        <v>0</v>
      </c>
      <c r="L69" s="88">
        <f>L66-'4. Közösségi Ház'!L98</f>
        <v>0</v>
      </c>
      <c r="M69" s="88">
        <f>M66-'4. Közösségi Ház'!M98</f>
        <v>0</v>
      </c>
      <c r="N69" s="88">
        <f>N66-'4. Közösségi Ház'!N98</f>
        <v>0</v>
      </c>
    </row>
    <row r="70" spans="1:14" x14ac:dyDescent="0.25">
      <c r="A70" s="34" t="s">
        <v>627</v>
      </c>
      <c r="B70" s="5" t="s">
        <v>472</v>
      </c>
      <c r="C70" s="26"/>
      <c r="D70" s="26"/>
      <c r="E70" s="26"/>
      <c r="F70" s="26"/>
      <c r="G70" s="26"/>
      <c r="H70" s="26"/>
      <c r="I70" s="26"/>
      <c r="J70" s="26"/>
      <c r="K70" s="26"/>
      <c r="L70" s="26">
        <f t="shared" ref="L70:N82" si="19">C70+F70+I70</f>
        <v>0</v>
      </c>
      <c r="M70" s="26">
        <f t="shared" si="19"/>
        <v>0</v>
      </c>
      <c r="N70" s="26">
        <f t="shared" si="19"/>
        <v>0</v>
      </c>
    </row>
    <row r="71" spans="1:14" x14ac:dyDescent="0.25">
      <c r="A71" s="13" t="s">
        <v>473</v>
      </c>
      <c r="B71" s="5" t="s">
        <v>474</v>
      </c>
      <c r="C71" s="26"/>
      <c r="D71" s="26"/>
      <c r="E71" s="26"/>
      <c r="F71" s="26"/>
      <c r="G71" s="26"/>
      <c r="H71" s="26"/>
      <c r="I71" s="26"/>
      <c r="J71" s="26"/>
      <c r="K71" s="26"/>
      <c r="L71" s="26">
        <f t="shared" si="19"/>
        <v>0</v>
      </c>
      <c r="M71" s="26">
        <f t="shared" si="19"/>
        <v>0</v>
      </c>
      <c r="N71" s="26">
        <f t="shared" si="19"/>
        <v>0</v>
      </c>
    </row>
    <row r="72" spans="1:14" x14ac:dyDescent="0.25">
      <c r="A72" s="34" t="s">
        <v>628</v>
      </c>
      <c r="B72" s="5" t="s">
        <v>475</v>
      </c>
      <c r="C72" s="26"/>
      <c r="D72" s="26"/>
      <c r="E72" s="26"/>
      <c r="F72" s="26"/>
      <c r="G72" s="26"/>
      <c r="H72" s="26"/>
      <c r="I72" s="26"/>
      <c r="J72" s="26"/>
      <c r="K72" s="26"/>
      <c r="L72" s="26">
        <f t="shared" si="19"/>
        <v>0</v>
      </c>
      <c r="M72" s="26">
        <f t="shared" si="19"/>
        <v>0</v>
      </c>
      <c r="N72" s="26">
        <f t="shared" si="19"/>
        <v>0</v>
      </c>
    </row>
    <row r="73" spans="1:14" x14ac:dyDescent="0.25">
      <c r="A73" s="15" t="s">
        <v>647</v>
      </c>
      <c r="B73" s="7" t="s">
        <v>476</v>
      </c>
      <c r="C73" s="26"/>
      <c r="D73" s="26"/>
      <c r="E73" s="26"/>
      <c r="F73" s="26"/>
      <c r="G73" s="26"/>
      <c r="H73" s="26"/>
      <c r="I73" s="26"/>
      <c r="J73" s="26"/>
      <c r="K73" s="26"/>
      <c r="L73" s="26">
        <f t="shared" si="19"/>
        <v>0</v>
      </c>
      <c r="M73" s="26">
        <f t="shared" si="19"/>
        <v>0</v>
      </c>
      <c r="N73" s="26">
        <f t="shared" si="19"/>
        <v>0</v>
      </c>
    </row>
    <row r="74" spans="1:14" x14ac:dyDescent="0.25">
      <c r="A74" s="13" t="s">
        <v>629</v>
      </c>
      <c r="B74" s="5" t="s">
        <v>477</v>
      </c>
      <c r="C74" s="26"/>
      <c r="D74" s="26"/>
      <c r="E74" s="26"/>
      <c r="F74" s="26"/>
      <c r="G74" s="26"/>
      <c r="H74" s="26"/>
      <c r="I74" s="26"/>
      <c r="J74" s="26"/>
      <c r="K74" s="26"/>
      <c r="L74" s="26">
        <f t="shared" si="19"/>
        <v>0</v>
      </c>
      <c r="M74" s="26">
        <f t="shared" si="19"/>
        <v>0</v>
      </c>
      <c r="N74" s="26">
        <f t="shared" si="19"/>
        <v>0</v>
      </c>
    </row>
    <row r="75" spans="1:14" x14ac:dyDescent="0.25">
      <c r="A75" s="34" t="s">
        <v>478</v>
      </c>
      <c r="B75" s="5" t="s">
        <v>479</v>
      </c>
      <c r="C75" s="26"/>
      <c r="D75" s="26"/>
      <c r="E75" s="26"/>
      <c r="F75" s="26"/>
      <c r="G75" s="26"/>
      <c r="H75" s="26"/>
      <c r="I75" s="26"/>
      <c r="J75" s="26"/>
      <c r="K75" s="26"/>
      <c r="L75" s="26">
        <f t="shared" si="19"/>
        <v>0</v>
      </c>
      <c r="M75" s="26">
        <f t="shared" si="19"/>
        <v>0</v>
      </c>
      <c r="N75" s="26">
        <f t="shared" si="19"/>
        <v>0</v>
      </c>
    </row>
    <row r="76" spans="1:14" x14ac:dyDescent="0.25">
      <c r="A76" s="13" t="s">
        <v>630</v>
      </c>
      <c r="B76" s="5" t="s">
        <v>480</v>
      </c>
      <c r="C76" s="26"/>
      <c r="D76" s="26"/>
      <c r="E76" s="26"/>
      <c r="F76" s="26"/>
      <c r="G76" s="26"/>
      <c r="H76" s="26"/>
      <c r="I76" s="26"/>
      <c r="J76" s="26"/>
      <c r="K76" s="26"/>
      <c r="L76" s="26">
        <f t="shared" si="19"/>
        <v>0</v>
      </c>
      <c r="M76" s="26">
        <f t="shared" si="19"/>
        <v>0</v>
      </c>
      <c r="N76" s="26">
        <f t="shared" si="19"/>
        <v>0</v>
      </c>
    </row>
    <row r="77" spans="1:14" x14ac:dyDescent="0.25">
      <c r="A77" s="34" t="s">
        <v>481</v>
      </c>
      <c r="B77" s="5" t="s">
        <v>482</v>
      </c>
      <c r="C77" s="26"/>
      <c r="D77" s="26"/>
      <c r="E77" s="26"/>
      <c r="F77" s="26"/>
      <c r="G77" s="26"/>
      <c r="H77" s="26"/>
      <c r="I77" s="26"/>
      <c r="J77" s="26"/>
      <c r="K77" s="26"/>
      <c r="L77" s="26">
        <f t="shared" si="19"/>
        <v>0</v>
      </c>
      <c r="M77" s="26">
        <f t="shared" si="19"/>
        <v>0</v>
      </c>
      <c r="N77" s="26">
        <f t="shared" si="19"/>
        <v>0</v>
      </c>
    </row>
    <row r="78" spans="1:14" x14ac:dyDescent="0.25">
      <c r="A78" s="14" t="s">
        <v>648</v>
      </c>
      <c r="B78" s="7" t="s">
        <v>483</v>
      </c>
      <c r="C78" s="26"/>
      <c r="D78" s="26"/>
      <c r="E78" s="26"/>
      <c r="F78" s="26"/>
      <c r="G78" s="26"/>
      <c r="H78" s="26"/>
      <c r="I78" s="26"/>
      <c r="J78" s="26"/>
      <c r="K78" s="26"/>
      <c r="L78" s="26">
        <f t="shared" si="19"/>
        <v>0</v>
      </c>
      <c r="M78" s="26">
        <f t="shared" si="19"/>
        <v>0</v>
      </c>
      <c r="N78" s="26">
        <f t="shared" si="19"/>
        <v>0</v>
      </c>
    </row>
    <row r="79" spans="1:14" x14ac:dyDescent="0.25">
      <c r="A79" s="5" t="s">
        <v>754</v>
      </c>
      <c r="B79" s="5" t="s">
        <v>484</v>
      </c>
      <c r="C79" s="26"/>
      <c r="D79" s="26"/>
      <c r="E79" s="26"/>
      <c r="F79" s="26"/>
      <c r="G79" s="26"/>
      <c r="H79" s="26"/>
      <c r="I79" s="26"/>
      <c r="J79" s="26"/>
      <c r="K79" s="26"/>
      <c r="L79" s="26">
        <f t="shared" si="19"/>
        <v>0</v>
      </c>
      <c r="M79" s="26">
        <f t="shared" si="19"/>
        <v>0</v>
      </c>
      <c r="N79" s="26">
        <f t="shared" si="19"/>
        <v>0</v>
      </c>
    </row>
    <row r="80" spans="1:14" x14ac:dyDescent="0.25">
      <c r="A80" s="5" t="s">
        <v>755</v>
      </c>
      <c r="B80" s="5" t="s">
        <v>484</v>
      </c>
      <c r="C80" s="26"/>
      <c r="D80" s="26"/>
      <c r="E80" s="26"/>
      <c r="F80" s="26"/>
      <c r="G80" s="26"/>
      <c r="H80" s="26"/>
      <c r="I80" s="26"/>
      <c r="J80" s="26"/>
      <c r="K80" s="26"/>
      <c r="L80" s="26">
        <f t="shared" si="19"/>
        <v>0</v>
      </c>
      <c r="M80" s="26">
        <f t="shared" si="19"/>
        <v>0</v>
      </c>
      <c r="N80" s="26">
        <f t="shared" si="19"/>
        <v>0</v>
      </c>
    </row>
    <row r="81" spans="1:14" x14ac:dyDescent="0.25">
      <c r="A81" s="5" t="s">
        <v>752</v>
      </c>
      <c r="B81" s="5" t="s">
        <v>485</v>
      </c>
      <c r="C81" s="26"/>
      <c r="D81" s="26"/>
      <c r="E81" s="26"/>
      <c r="F81" s="26"/>
      <c r="G81" s="26"/>
      <c r="H81" s="26"/>
      <c r="I81" s="26"/>
      <c r="J81" s="26"/>
      <c r="K81" s="26"/>
      <c r="L81" s="26">
        <f t="shared" si="19"/>
        <v>0</v>
      </c>
      <c r="M81" s="26">
        <f t="shared" si="19"/>
        <v>0</v>
      </c>
      <c r="N81" s="26">
        <f t="shared" si="19"/>
        <v>0</v>
      </c>
    </row>
    <row r="82" spans="1:14" x14ac:dyDescent="0.25">
      <c r="A82" s="5" t="s">
        <v>753</v>
      </c>
      <c r="B82" s="5" t="s">
        <v>485</v>
      </c>
      <c r="C82" s="26"/>
      <c r="D82" s="26"/>
      <c r="E82" s="26"/>
      <c r="F82" s="26"/>
      <c r="G82" s="26"/>
      <c r="H82" s="26"/>
      <c r="I82" s="26"/>
      <c r="J82" s="26"/>
      <c r="K82" s="26"/>
      <c r="L82" s="26">
        <f t="shared" si="19"/>
        <v>0</v>
      </c>
      <c r="M82" s="26">
        <f t="shared" si="19"/>
        <v>0</v>
      </c>
      <c r="N82" s="26">
        <f t="shared" si="19"/>
        <v>0</v>
      </c>
    </row>
    <row r="83" spans="1:14" x14ac:dyDescent="0.25">
      <c r="A83" s="7" t="s">
        <v>649</v>
      </c>
      <c r="B83" s="7" t="s">
        <v>486</v>
      </c>
      <c r="C83" s="110">
        <f>SUM(C79:C82)</f>
        <v>0</v>
      </c>
      <c r="D83" s="110">
        <f t="shared" ref="D83:N83" si="20">SUM(D79:D82)</f>
        <v>0</v>
      </c>
      <c r="E83" s="110">
        <f t="shared" si="20"/>
        <v>0</v>
      </c>
      <c r="F83" s="110">
        <f t="shared" si="20"/>
        <v>0</v>
      </c>
      <c r="G83" s="110">
        <f t="shared" si="20"/>
        <v>0</v>
      </c>
      <c r="H83" s="110">
        <f t="shared" si="20"/>
        <v>0</v>
      </c>
      <c r="I83" s="110">
        <f t="shared" si="20"/>
        <v>0</v>
      </c>
      <c r="J83" s="110">
        <f t="shared" si="20"/>
        <v>0</v>
      </c>
      <c r="K83" s="110">
        <f t="shared" si="20"/>
        <v>0</v>
      </c>
      <c r="L83" s="110">
        <f t="shared" si="20"/>
        <v>0</v>
      </c>
      <c r="M83" s="110">
        <f t="shared" si="20"/>
        <v>0</v>
      </c>
      <c r="N83" s="110">
        <f t="shared" si="20"/>
        <v>0</v>
      </c>
    </row>
    <row r="84" spans="1:14" x14ac:dyDescent="0.25">
      <c r="A84" s="34" t="s">
        <v>487</v>
      </c>
      <c r="B84" s="5" t="s">
        <v>488</v>
      </c>
      <c r="C84" s="26"/>
      <c r="D84" s="26"/>
      <c r="E84" s="26"/>
      <c r="F84" s="26"/>
      <c r="G84" s="26"/>
      <c r="H84" s="26"/>
      <c r="I84" s="26"/>
      <c r="J84" s="26"/>
      <c r="K84" s="26"/>
      <c r="L84" s="26">
        <f t="shared" ref="L84:N88" si="21">C84+F84+I84</f>
        <v>0</v>
      </c>
      <c r="M84" s="26">
        <f t="shared" si="21"/>
        <v>0</v>
      </c>
      <c r="N84" s="26">
        <f t="shared" si="21"/>
        <v>0</v>
      </c>
    </row>
    <row r="85" spans="1:14" x14ac:dyDescent="0.25">
      <c r="A85" s="34" t="s">
        <v>489</v>
      </c>
      <c r="B85" s="5" t="s">
        <v>490</v>
      </c>
      <c r="C85" s="26"/>
      <c r="D85" s="26"/>
      <c r="E85" s="26"/>
      <c r="F85" s="26"/>
      <c r="G85" s="26"/>
      <c r="H85" s="26"/>
      <c r="I85" s="26"/>
      <c r="J85" s="26"/>
      <c r="K85" s="26"/>
      <c r="L85" s="26">
        <f t="shared" si="21"/>
        <v>0</v>
      </c>
      <c r="M85" s="26">
        <f t="shared" si="21"/>
        <v>0</v>
      </c>
      <c r="N85" s="26">
        <f t="shared" si="21"/>
        <v>0</v>
      </c>
    </row>
    <row r="86" spans="1:14" x14ac:dyDescent="0.25">
      <c r="A86" s="34" t="s">
        <v>491</v>
      </c>
      <c r="B86" s="5" t="s">
        <v>492</v>
      </c>
      <c r="C86" s="26"/>
      <c r="D86" s="26"/>
      <c r="E86" s="26"/>
      <c r="F86" s="26"/>
      <c r="G86" s="26"/>
      <c r="H86" s="26"/>
      <c r="I86" s="26"/>
      <c r="J86" s="26"/>
      <c r="K86" s="26"/>
      <c r="L86" s="26">
        <f t="shared" si="21"/>
        <v>0</v>
      </c>
      <c r="M86" s="26">
        <f t="shared" si="21"/>
        <v>0</v>
      </c>
      <c r="N86" s="26">
        <f t="shared" si="21"/>
        <v>0</v>
      </c>
    </row>
    <row r="87" spans="1:14" x14ac:dyDescent="0.25">
      <c r="A87" s="34" t="s">
        <v>493</v>
      </c>
      <c r="B87" s="5" t="s">
        <v>494</v>
      </c>
      <c r="C87" s="26"/>
      <c r="D87" s="26"/>
      <c r="E87" s="26"/>
      <c r="F87" s="26"/>
      <c r="G87" s="26"/>
      <c r="H87" s="26"/>
      <c r="I87" s="26"/>
      <c r="J87" s="26"/>
      <c r="K87" s="26"/>
      <c r="L87" s="26">
        <f t="shared" si="21"/>
        <v>0</v>
      </c>
      <c r="M87" s="26">
        <f t="shared" si="21"/>
        <v>0</v>
      </c>
      <c r="N87" s="26">
        <f t="shared" si="21"/>
        <v>0</v>
      </c>
    </row>
    <row r="88" spans="1:14" x14ac:dyDescent="0.25">
      <c r="A88" s="13" t="s">
        <v>631</v>
      </c>
      <c r="B88" s="5" t="s">
        <v>495</v>
      </c>
      <c r="C88" s="26"/>
      <c r="D88" s="26"/>
      <c r="E88" s="26"/>
      <c r="F88" s="26"/>
      <c r="G88" s="26"/>
      <c r="H88" s="26"/>
      <c r="I88" s="26"/>
      <c r="J88" s="26"/>
      <c r="K88" s="26"/>
      <c r="L88" s="26">
        <f t="shared" si="21"/>
        <v>0</v>
      </c>
      <c r="M88" s="26">
        <f t="shared" si="21"/>
        <v>0</v>
      </c>
      <c r="N88" s="26">
        <f t="shared" si="21"/>
        <v>0</v>
      </c>
    </row>
    <row r="89" spans="1:14" x14ac:dyDescent="0.25">
      <c r="A89" s="15" t="s">
        <v>650</v>
      </c>
      <c r="B89" s="7" t="s">
        <v>496</v>
      </c>
      <c r="C89" s="110">
        <f>SUM(C83:C88)</f>
        <v>0</v>
      </c>
      <c r="D89" s="110">
        <f t="shared" ref="D89:N89" si="22">SUM(D83:D88)</f>
        <v>0</v>
      </c>
      <c r="E89" s="110">
        <f t="shared" si="22"/>
        <v>0</v>
      </c>
      <c r="F89" s="110">
        <f t="shared" si="22"/>
        <v>0</v>
      </c>
      <c r="G89" s="110">
        <f t="shared" si="22"/>
        <v>0</v>
      </c>
      <c r="H89" s="110">
        <f t="shared" si="22"/>
        <v>0</v>
      </c>
      <c r="I89" s="110">
        <f t="shared" si="22"/>
        <v>0</v>
      </c>
      <c r="J89" s="110">
        <f t="shared" si="22"/>
        <v>0</v>
      </c>
      <c r="K89" s="110">
        <f t="shared" si="22"/>
        <v>0</v>
      </c>
      <c r="L89" s="110">
        <f t="shared" si="22"/>
        <v>0</v>
      </c>
      <c r="M89" s="110">
        <f t="shared" si="22"/>
        <v>0</v>
      </c>
      <c r="N89" s="110">
        <f t="shared" si="22"/>
        <v>0</v>
      </c>
    </row>
    <row r="90" spans="1:14" x14ac:dyDescent="0.25">
      <c r="A90" s="13" t="s">
        <v>497</v>
      </c>
      <c r="B90" s="5" t="s">
        <v>498</v>
      </c>
      <c r="C90" s="26"/>
      <c r="D90" s="26"/>
      <c r="E90" s="26"/>
      <c r="F90" s="26"/>
      <c r="G90" s="26"/>
      <c r="H90" s="26"/>
      <c r="I90" s="26"/>
      <c r="J90" s="26"/>
      <c r="K90" s="26"/>
      <c r="L90" s="26">
        <f t="shared" ref="L90:N95" si="23">C90+F90+I90</f>
        <v>0</v>
      </c>
      <c r="M90" s="26">
        <f t="shared" si="23"/>
        <v>0</v>
      </c>
      <c r="N90" s="26">
        <f t="shared" si="23"/>
        <v>0</v>
      </c>
    </row>
    <row r="91" spans="1:14" x14ac:dyDescent="0.25">
      <c r="A91" s="13" t="s">
        <v>499</v>
      </c>
      <c r="B91" s="5" t="s">
        <v>500</v>
      </c>
      <c r="C91" s="26"/>
      <c r="D91" s="26"/>
      <c r="E91" s="26"/>
      <c r="F91" s="26"/>
      <c r="G91" s="26"/>
      <c r="H91" s="26"/>
      <c r="I91" s="26"/>
      <c r="J91" s="26"/>
      <c r="K91" s="26"/>
      <c r="L91" s="26">
        <f t="shared" si="23"/>
        <v>0</v>
      </c>
      <c r="M91" s="26">
        <f t="shared" si="23"/>
        <v>0</v>
      </c>
      <c r="N91" s="26">
        <f t="shared" si="23"/>
        <v>0</v>
      </c>
    </row>
    <row r="92" spans="1:14" x14ac:dyDescent="0.25">
      <c r="A92" s="34" t="s">
        <v>501</v>
      </c>
      <c r="B92" s="5" t="s">
        <v>502</v>
      </c>
      <c r="C92" s="26"/>
      <c r="D92" s="26"/>
      <c r="E92" s="26"/>
      <c r="F92" s="26"/>
      <c r="G92" s="26"/>
      <c r="H92" s="26"/>
      <c r="I92" s="26"/>
      <c r="J92" s="26"/>
      <c r="K92" s="26"/>
      <c r="L92" s="26">
        <f t="shared" si="23"/>
        <v>0</v>
      </c>
      <c r="M92" s="26">
        <f t="shared" si="23"/>
        <v>0</v>
      </c>
      <c r="N92" s="26">
        <f t="shared" si="23"/>
        <v>0</v>
      </c>
    </row>
    <row r="93" spans="1:14" x14ac:dyDescent="0.25">
      <c r="A93" s="34" t="s">
        <v>632</v>
      </c>
      <c r="B93" s="5" t="s">
        <v>503</v>
      </c>
      <c r="C93" s="26"/>
      <c r="D93" s="26"/>
      <c r="E93" s="26"/>
      <c r="F93" s="26"/>
      <c r="G93" s="26"/>
      <c r="H93" s="26"/>
      <c r="I93" s="26"/>
      <c r="J93" s="26"/>
      <c r="K93" s="26"/>
      <c r="L93" s="26">
        <f t="shared" si="23"/>
        <v>0</v>
      </c>
      <c r="M93" s="26">
        <f t="shared" si="23"/>
        <v>0</v>
      </c>
      <c r="N93" s="26">
        <f t="shared" si="23"/>
        <v>0</v>
      </c>
    </row>
    <row r="94" spans="1:14" x14ac:dyDescent="0.25">
      <c r="A94" s="14" t="s">
        <v>651</v>
      </c>
      <c r="B94" s="7" t="s">
        <v>504</v>
      </c>
      <c r="C94" s="26"/>
      <c r="D94" s="26"/>
      <c r="E94" s="26"/>
      <c r="F94" s="26"/>
      <c r="G94" s="26"/>
      <c r="H94" s="26"/>
      <c r="I94" s="26"/>
      <c r="J94" s="26"/>
      <c r="K94" s="26"/>
      <c r="L94" s="26">
        <f t="shared" si="23"/>
        <v>0</v>
      </c>
      <c r="M94" s="26">
        <f t="shared" si="23"/>
        <v>0</v>
      </c>
      <c r="N94" s="26">
        <f t="shared" si="23"/>
        <v>0</v>
      </c>
    </row>
    <row r="95" spans="1:14" x14ac:dyDescent="0.25">
      <c r="A95" s="15" t="s">
        <v>505</v>
      </c>
      <c r="B95" s="7" t="s">
        <v>506</v>
      </c>
      <c r="C95" s="26"/>
      <c r="D95" s="26"/>
      <c r="E95" s="26"/>
      <c r="F95" s="26"/>
      <c r="G95" s="26"/>
      <c r="H95" s="26"/>
      <c r="I95" s="26"/>
      <c r="J95" s="26"/>
      <c r="K95" s="26"/>
      <c r="L95" s="26">
        <f t="shared" si="23"/>
        <v>0</v>
      </c>
      <c r="M95" s="26">
        <f t="shared" si="23"/>
        <v>0</v>
      </c>
      <c r="N95" s="26">
        <f t="shared" si="23"/>
        <v>0</v>
      </c>
    </row>
    <row r="96" spans="1:14" ht="15.75" x14ac:dyDescent="0.25">
      <c r="A96" s="83" t="s">
        <v>652</v>
      </c>
      <c r="B96" s="84" t="s">
        <v>507</v>
      </c>
      <c r="C96" s="127">
        <f>C89</f>
        <v>0</v>
      </c>
      <c r="D96" s="127">
        <f t="shared" ref="D96:N96" si="24">D89</f>
        <v>0</v>
      </c>
      <c r="E96" s="127">
        <f t="shared" si="24"/>
        <v>0</v>
      </c>
      <c r="F96" s="127">
        <f t="shared" si="24"/>
        <v>0</v>
      </c>
      <c r="G96" s="127">
        <f t="shared" si="24"/>
        <v>0</v>
      </c>
      <c r="H96" s="127">
        <f t="shared" si="24"/>
        <v>0</v>
      </c>
      <c r="I96" s="127">
        <f t="shared" si="24"/>
        <v>0</v>
      </c>
      <c r="J96" s="127">
        <f t="shared" si="24"/>
        <v>0</v>
      </c>
      <c r="K96" s="127">
        <f t="shared" si="24"/>
        <v>0</v>
      </c>
      <c r="L96" s="127">
        <f t="shared" si="24"/>
        <v>0</v>
      </c>
      <c r="M96" s="127">
        <f t="shared" si="24"/>
        <v>0</v>
      </c>
      <c r="N96" s="127">
        <f t="shared" si="24"/>
        <v>0</v>
      </c>
    </row>
    <row r="97" spans="1:14" ht="15.75" x14ac:dyDescent="0.25">
      <c r="A97" s="90" t="s">
        <v>634</v>
      </c>
      <c r="B97" s="93"/>
      <c r="C97" s="129">
        <f>C67+C96</f>
        <v>0</v>
      </c>
      <c r="D97" s="129">
        <f t="shared" ref="D97:N97" si="25">D67+D96</f>
        <v>0</v>
      </c>
      <c r="E97" s="129">
        <f t="shared" si="25"/>
        <v>0</v>
      </c>
      <c r="F97" s="129">
        <f t="shared" si="25"/>
        <v>0</v>
      </c>
      <c r="G97" s="129">
        <f t="shared" si="25"/>
        <v>0</v>
      </c>
      <c r="H97" s="129">
        <f t="shared" si="25"/>
        <v>0</v>
      </c>
      <c r="I97" s="129">
        <f t="shared" si="25"/>
        <v>0</v>
      </c>
      <c r="J97" s="129">
        <f t="shared" si="25"/>
        <v>0</v>
      </c>
      <c r="K97" s="129">
        <f t="shared" si="25"/>
        <v>0</v>
      </c>
      <c r="L97" s="129">
        <f t="shared" si="25"/>
        <v>0</v>
      </c>
      <c r="M97" s="129">
        <f t="shared" si="25"/>
        <v>0</v>
      </c>
      <c r="N97" s="129">
        <f t="shared" si="25"/>
        <v>0</v>
      </c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headerFooter>
    <oddHeader>&amp;L8/a sz. melléklet az önkormányzat 2017. évi zárszámadásáról szóló 5/2018. (V.31.) önkormányzati rendeletéhez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FF00"/>
    <pageSetUpPr fitToPage="1"/>
  </sheetPr>
  <dimension ref="A1:G96"/>
  <sheetViews>
    <sheetView workbookViewId="0">
      <selection activeCell="A102" sqref="A10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345" t="s">
        <v>952</v>
      </c>
      <c r="B1" s="365"/>
      <c r="C1" s="365"/>
      <c r="D1" s="365"/>
      <c r="E1" s="365"/>
    </row>
    <row r="2" spans="1:7" ht="24" customHeight="1" x14ac:dyDescent="0.25">
      <c r="A2" s="344" t="s">
        <v>674</v>
      </c>
      <c r="B2" s="346"/>
      <c r="C2" s="346"/>
      <c r="D2" s="346"/>
      <c r="E2" s="346"/>
      <c r="G2" s="61"/>
    </row>
    <row r="3" spans="1:7" ht="18" x14ac:dyDescent="0.25">
      <c r="A3" s="117" t="s">
        <v>786</v>
      </c>
    </row>
    <row r="4" spans="1:7" x14ac:dyDescent="0.25">
      <c r="A4" s="68" t="s">
        <v>766</v>
      </c>
    </row>
    <row r="5" spans="1:7" ht="25.5" x14ac:dyDescent="0.25">
      <c r="A5" s="2" t="s">
        <v>215</v>
      </c>
      <c r="B5" s="3" t="s">
        <v>8</v>
      </c>
      <c r="C5" s="3" t="s">
        <v>784</v>
      </c>
      <c r="D5" s="3" t="s">
        <v>11</v>
      </c>
      <c r="E5" s="67" t="s">
        <v>12</v>
      </c>
    </row>
    <row r="6" spans="1:7" ht="15" customHeight="1" x14ac:dyDescent="0.25">
      <c r="A6" s="30" t="s">
        <v>387</v>
      </c>
      <c r="B6" s="6" t="s">
        <v>388</v>
      </c>
      <c r="C6" s="26">
        <f>'8. bevételek kv Közösséegi'!L7</f>
        <v>0</v>
      </c>
      <c r="D6" s="26">
        <f>'8. bevételek kv Közösséegi'!M7</f>
        <v>0</v>
      </c>
      <c r="E6" s="26">
        <f>'8. bevételek kv Közösséegi'!N7</f>
        <v>0</v>
      </c>
    </row>
    <row r="7" spans="1:7" ht="15" customHeight="1" x14ac:dyDescent="0.25">
      <c r="A7" s="5" t="s">
        <v>389</v>
      </c>
      <c r="B7" s="6" t="s">
        <v>390</v>
      </c>
      <c r="C7" s="26">
        <f>'8. bevételek kv Közösséegi'!L8</f>
        <v>0</v>
      </c>
      <c r="D7" s="26">
        <f>'8. bevételek kv Közösséegi'!M8</f>
        <v>0</v>
      </c>
      <c r="E7" s="26">
        <f>'8. bevételek kv Közösséegi'!N8</f>
        <v>0</v>
      </c>
    </row>
    <row r="8" spans="1:7" ht="15" customHeight="1" x14ac:dyDescent="0.25">
      <c r="A8" s="5" t="s">
        <v>391</v>
      </c>
      <c r="B8" s="6" t="s">
        <v>392</v>
      </c>
      <c r="C8" s="26">
        <f>'8. bevételek kv Közösséegi'!L9</f>
        <v>0</v>
      </c>
      <c r="D8" s="26">
        <f>'8. bevételek kv Közösséegi'!M9</f>
        <v>0</v>
      </c>
      <c r="E8" s="26">
        <f>'8. bevételek kv Közösséegi'!N9</f>
        <v>0</v>
      </c>
    </row>
    <row r="9" spans="1:7" ht="15" customHeight="1" x14ac:dyDescent="0.25">
      <c r="A9" s="5" t="s">
        <v>393</v>
      </c>
      <c r="B9" s="6" t="s">
        <v>394</v>
      </c>
      <c r="C9" s="26">
        <f>'8. bevételek kv Közösséegi'!L10</f>
        <v>0</v>
      </c>
      <c r="D9" s="26">
        <f>'8. bevételek kv Közösséegi'!M10</f>
        <v>0</v>
      </c>
      <c r="E9" s="26">
        <f>'8. bevételek kv Közösséegi'!N10</f>
        <v>0</v>
      </c>
    </row>
    <row r="10" spans="1:7" ht="15" customHeight="1" x14ac:dyDescent="0.25">
      <c r="A10" s="5" t="s">
        <v>395</v>
      </c>
      <c r="B10" s="6" t="s">
        <v>396</v>
      </c>
      <c r="C10" s="26">
        <f>'8. bevételek kv Közösséegi'!L11</f>
        <v>0</v>
      </c>
      <c r="D10" s="26">
        <f>'8. bevételek kv Közösséegi'!M11</f>
        <v>0</v>
      </c>
      <c r="E10" s="26">
        <f>'8. bevételek kv Közösséegi'!N11</f>
        <v>0</v>
      </c>
    </row>
    <row r="11" spans="1:7" ht="15" customHeight="1" x14ac:dyDescent="0.25">
      <c r="A11" s="5" t="s">
        <v>397</v>
      </c>
      <c r="B11" s="6" t="s">
        <v>398</v>
      </c>
      <c r="C11" s="26">
        <f>'8. bevételek kv Közösséegi'!L12</f>
        <v>0</v>
      </c>
      <c r="D11" s="26">
        <f>'8. bevételek kv Közösséegi'!M12</f>
        <v>0</v>
      </c>
      <c r="E11" s="26">
        <f>'8. bevételek kv Közösséegi'!N12</f>
        <v>0</v>
      </c>
    </row>
    <row r="12" spans="1:7" s="116" customFormat="1" ht="15" customHeight="1" x14ac:dyDescent="0.25">
      <c r="A12" s="7" t="s">
        <v>636</v>
      </c>
      <c r="B12" s="8" t="s">
        <v>399</v>
      </c>
      <c r="C12" s="110">
        <f>'8. bevételek kv Közösséegi'!L13</f>
        <v>0</v>
      </c>
      <c r="D12" s="110">
        <f>'8. bevételek kv Közösséegi'!M13</f>
        <v>0</v>
      </c>
      <c r="E12" s="110">
        <f>'8. bevételek kv Közösséegi'!N13</f>
        <v>0</v>
      </c>
    </row>
    <row r="13" spans="1:7" ht="15" customHeight="1" x14ac:dyDescent="0.25">
      <c r="A13" s="5" t="s">
        <v>400</v>
      </c>
      <c r="B13" s="6" t="s">
        <v>401</v>
      </c>
      <c r="C13" s="26">
        <f>'8. bevételek kv Közösséegi'!L14</f>
        <v>0</v>
      </c>
      <c r="D13" s="26">
        <f>'8. bevételek kv Közösséegi'!M14</f>
        <v>0</v>
      </c>
      <c r="E13" s="26">
        <f>'8. bevételek kv Közösséegi'!N14</f>
        <v>0</v>
      </c>
    </row>
    <row r="14" spans="1:7" ht="15" customHeight="1" x14ac:dyDescent="0.25">
      <c r="A14" s="5" t="s">
        <v>402</v>
      </c>
      <c r="B14" s="6" t="s">
        <v>403</v>
      </c>
      <c r="C14" s="26">
        <f>'8. bevételek kv Közösséegi'!L15</f>
        <v>0</v>
      </c>
      <c r="D14" s="26">
        <f>'8. bevételek kv Közösséegi'!M15</f>
        <v>0</v>
      </c>
      <c r="E14" s="26">
        <f>'8. bevételek kv Közösséegi'!N15</f>
        <v>0</v>
      </c>
    </row>
    <row r="15" spans="1:7" ht="15" customHeight="1" x14ac:dyDescent="0.25">
      <c r="A15" s="5" t="s">
        <v>598</v>
      </c>
      <c r="B15" s="6" t="s">
        <v>404</v>
      </c>
      <c r="C15" s="26">
        <f>'8. bevételek kv Közösséegi'!L16</f>
        <v>0</v>
      </c>
      <c r="D15" s="26">
        <f>'8. bevételek kv Közösséegi'!M16</f>
        <v>0</v>
      </c>
      <c r="E15" s="26">
        <f>'8. bevételek kv Közösséegi'!N16</f>
        <v>0</v>
      </c>
    </row>
    <row r="16" spans="1:7" ht="15" customHeight="1" x14ac:dyDescent="0.25">
      <c r="A16" s="5" t="s">
        <v>599</v>
      </c>
      <c r="B16" s="6" t="s">
        <v>405</v>
      </c>
      <c r="C16" s="26">
        <f>'8. bevételek kv Közösséegi'!L17</f>
        <v>0</v>
      </c>
      <c r="D16" s="26">
        <f>'8. bevételek kv Közösséegi'!M17</f>
        <v>0</v>
      </c>
      <c r="E16" s="26">
        <f>'8. bevételek kv Közösséegi'!N17</f>
        <v>0</v>
      </c>
    </row>
    <row r="17" spans="1:5" ht="15" customHeight="1" x14ac:dyDescent="0.25">
      <c r="A17" s="5" t="s">
        <v>600</v>
      </c>
      <c r="B17" s="6" t="s">
        <v>406</v>
      </c>
      <c r="C17" s="26">
        <f>'8. bevételek kv Közösséegi'!L18</f>
        <v>0</v>
      </c>
      <c r="D17" s="26">
        <f>'8. bevételek kv Közösséegi'!M18</f>
        <v>0</v>
      </c>
      <c r="E17" s="26">
        <f>'8. bevételek kv Közösséegi'!N18</f>
        <v>0</v>
      </c>
    </row>
    <row r="18" spans="1:5" s="116" customFormat="1" ht="15" customHeight="1" x14ac:dyDescent="0.25">
      <c r="A18" s="36" t="s">
        <v>637</v>
      </c>
      <c r="B18" s="42" t="s">
        <v>407</v>
      </c>
      <c r="C18" s="110">
        <f>'8. bevételek kv Közösséegi'!L19</f>
        <v>0</v>
      </c>
      <c r="D18" s="110">
        <f>'8. bevételek kv Közösséegi'!M19</f>
        <v>0</v>
      </c>
      <c r="E18" s="110">
        <f>'8. bevételek kv Közösséegi'!N19</f>
        <v>0</v>
      </c>
    </row>
    <row r="19" spans="1:5" ht="15" customHeight="1" x14ac:dyDescent="0.25">
      <c r="A19" s="5" t="s">
        <v>604</v>
      </c>
      <c r="B19" s="6" t="s">
        <v>416</v>
      </c>
      <c r="C19" s="26">
        <f>'8. bevételek kv Közösséegi'!L20</f>
        <v>0</v>
      </c>
      <c r="D19" s="26">
        <f>'8. bevételek kv Közösséegi'!M20</f>
        <v>0</v>
      </c>
      <c r="E19" s="26">
        <f>'8. bevételek kv Közösséegi'!N20</f>
        <v>0</v>
      </c>
    </row>
    <row r="20" spans="1:5" ht="15" customHeight="1" x14ac:dyDescent="0.25">
      <c r="A20" s="5" t="s">
        <v>605</v>
      </c>
      <c r="B20" s="6" t="s">
        <v>417</v>
      </c>
      <c r="C20" s="26">
        <f>'8. bevételek kv Közösséegi'!L21</f>
        <v>0</v>
      </c>
      <c r="D20" s="26">
        <f>'8. bevételek kv Közösséegi'!M21</f>
        <v>0</v>
      </c>
      <c r="E20" s="26">
        <f>'8. bevételek kv Közösséegi'!N21</f>
        <v>0</v>
      </c>
    </row>
    <row r="21" spans="1:5" ht="15" customHeight="1" x14ac:dyDescent="0.25">
      <c r="A21" s="7" t="s">
        <v>639</v>
      </c>
      <c r="B21" s="8" t="s">
        <v>418</v>
      </c>
      <c r="C21" s="26">
        <f>'8. bevételek kv Közösséegi'!L22</f>
        <v>0</v>
      </c>
      <c r="D21" s="26">
        <f>'8. bevételek kv Közösséegi'!M22</f>
        <v>0</v>
      </c>
      <c r="E21" s="26">
        <f>'8. bevételek kv Közösséegi'!N22</f>
        <v>0</v>
      </c>
    </row>
    <row r="22" spans="1:5" ht="15" customHeight="1" x14ac:dyDescent="0.25">
      <c r="A22" s="5" t="s">
        <v>606</v>
      </c>
      <c r="B22" s="6" t="s">
        <v>419</v>
      </c>
      <c r="C22" s="26">
        <f>'8. bevételek kv Közösséegi'!L23</f>
        <v>0</v>
      </c>
      <c r="D22" s="26">
        <f>'8. bevételek kv Közösséegi'!M23</f>
        <v>0</v>
      </c>
      <c r="E22" s="26">
        <f>'8. bevételek kv Közösséegi'!N23</f>
        <v>0</v>
      </c>
    </row>
    <row r="23" spans="1:5" ht="15" customHeight="1" x14ac:dyDescent="0.25">
      <c r="A23" s="5" t="s">
        <v>607</v>
      </c>
      <c r="B23" s="6" t="s">
        <v>420</v>
      </c>
      <c r="C23" s="26">
        <f>'8. bevételek kv Közösséegi'!L24</f>
        <v>0</v>
      </c>
      <c r="D23" s="26">
        <f>'8. bevételek kv Közösséegi'!M24</f>
        <v>0</v>
      </c>
      <c r="E23" s="26">
        <f>'8. bevételek kv Közösséegi'!N24</f>
        <v>0</v>
      </c>
    </row>
    <row r="24" spans="1:5" ht="15" customHeight="1" x14ac:dyDescent="0.25">
      <c r="A24" s="5" t="s">
        <v>608</v>
      </c>
      <c r="B24" s="6" t="s">
        <v>421</v>
      </c>
      <c r="C24" s="26">
        <f>'8. bevételek kv Közösséegi'!L25</f>
        <v>0</v>
      </c>
      <c r="D24" s="26">
        <f>'8. bevételek kv Közösséegi'!M25</f>
        <v>0</v>
      </c>
      <c r="E24" s="26">
        <f>'8. bevételek kv Közösséegi'!N25</f>
        <v>0</v>
      </c>
    </row>
    <row r="25" spans="1:5" ht="15" customHeight="1" x14ac:dyDescent="0.25">
      <c r="A25" s="5" t="s">
        <v>609</v>
      </c>
      <c r="B25" s="6" t="s">
        <v>422</v>
      </c>
      <c r="C25" s="26">
        <f>'8. bevételek kv Közösséegi'!L26</f>
        <v>0</v>
      </c>
      <c r="D25" s="26">
        <f>'8. bevételek kv Közösséegi'!M26</f>
        <v>0</v>
      </c>
      <c r="E25" s="26">
        <f>'8. bevételek kv Közösséegi'!N26</f>
        <v>0</v>
      </c>
    </row>
    <row r="26" spans="1:5" ht="15" customHeight="1" x14ac:dyDescent="0.25">
      <c r="A26" s="5" t="s">
        <v>610</v>
      </c>
      <c r="B26" s="6" t="s">
        <v>425</v>
      </c>
      <c r="C26" s="26">
        <f>'8. bevételek kv Közösséegi'!L27</f>
        <v>0</v>
      </c>
      <c r="D26" s="26">
        <f>'8. bevételek kv Közösséegi'!M27</f>
        <v>0</v>
      </c>
      <c r="E26" s="26">
        <f>'8. bevételek kv Közösséegi'!N27</f>
        <v>0</v>
      </c>
    </row>
    <row r="27" spans="1:5" ht="15" customHeight="1" x14ac:dyDescent="0.25">
      <c r="A27" s="5" t="s">
        <v>426</v>
      </c>
      <c r="B27" s="6" t="s">
        <v>427</v>
      </c>
      <c r="C27" s="26">
        <f>'8. bevételek kv Közösséegi'!L28</f>
        <v>0</v>
      </c>
      <c r="D27" s="26">
        <f>'8. bevételek kv Közösséegi'!M28</f>
        <v>0</v>
      </c>
      <c r="E27" s="26">
        <f>'8. bevételek kv Közösséegi'!N28</f>
        <v>0</v>
      </c>
    </row>
    <row r="28" spans="1:5" ht="15" customHeight="1" x14ac:dyDescent="0.25">
      <c r="A28" s="5" t="s">
        <v>611</v>
      </c>
      <c r="B28" s="6" t="s">
        <v>428</v>
      </c>
      <c r="C28" s="26">
        <f>'8. bevételek kv Közösséegi'!L29</f>
        <v>0</v>
      </c>
      <c r="D28" s="26">
        <f>'8. bevételek kv Közösséegi'!M29</f>
        <v>0</v>
      </c>
      <c r="E28" s="26">
        <f>'8. bevételek kv Közösséegi'!N29</f>
        <v>0</v>
      </c>
    </row>
    <row r="29" spans="1:5" ht="15" customHeight="1" x14ac:dyDescent="0.25">
      <c r="A29" s="5" t="s">
        <v>612</v>
      </c>
      <c r="B29" s="6" t="s">
        <v>433</v>
      </c>
      <c r="C29" s="26">
        <f>'8. bevételek kv Közösséegi'!L30</f>
        <v>0</v>
      </c>
      <c r="D29" s="26">
        <f>'8. bevételek kv Közösséegi'!M30</f>
        <v>0</v>
      </c>
      <c r="E29" s="26">
        <f>'8. bevételek kv Közösséegi'!N30</f>
        <v>0</v>
      </c>
    </row>
    <row r="30" spans="1:5" s="116" customFormat="1" ht="15" customHeight="1" x14ac:dyDescent="0.25">
      <c r="A30" s="7" t="s">
        <v>640</v>
      </c>
      <c r="B30" s="8" t="s">
        <v>435</v>
      </c>
      <c r="C30" s="110">
        <f>'8. bevételek kv Közösséegi'!L31</f>
        <v>0</v>
      </c>
      <c r="D30" s="110">
        <f>'8. bevételek kv Közösséegi'!M31</f>
        <v>0</v>
      </c>
      <c r="E30" s="110">
        <f>'8. bevételek kv Közösséegi'!N31</f>
        <v>0</v>
      </c>
    </row>
    <row r="31" spans="1:5" ht="15" customHeight="1" x14ac:dyDescent="0.25">
      <c r="A31" s="5" t="s">
        <v>613</v>
      </c>
      <c r="B31" s="6" t="s">
        <v>436</v>
      </c>
      <c r="C31" s="26">
        <f>'8. bevételek kv Közösséegi'!L32</f>
        <v>0</v>
      </c>
      <c r="D31" s="26">
        <f>'8. bevételek kv Közösséegi'!M32</f>
        <v>0</v>
      </c>
      <c r="E31" s="26">
        <f>'8. bevételek kv Közösséegi'!N32</f>
        <v>0</v>
      </c>
    </row>
    <row r="32" spans="1:5" s="116" customFormat="1" ht="15" customHeight="1" x14ac:dyDescent="0.25">
      <c r="A32" s="36" t="s">
        <v>641</v>
      </c>
      <c r="B32" s="42" t="s">
        <v>437</v>
      </c>
      <c r="C32" s="110">
        <f>'8. bevételek kv Közösséegi'!L33</f>
        <v>0</v>
      </c>
      <c r="D32" s="110">
        <f>'8. bevételek kv Közösséegi'!M33</f>
        <v>0</v>
      </c>
      <c r="E32" s="110">
        <f>'8. bevételek kv Közösséegi'!N33</f>
        <v>0</v>
      </c>
    </row>
    <row r="33" spans="1:5" ht="15" customHeight="1" x14ac:dyDescent="0.25">
      <c r="A33" s="13" t="s">
        <v>438</v>
      </c>
      <c r="B33" s="6" t="s">
        <v>439</v>
      </c>
      <c r="C33" s="26">
        <f>'8. bevételek kv Közösséegi'!L34</f>
        <v>0</v>
      </c>
      <c r="D33" s="26">
        <f>'8. bevételek kv Közösséegi'!M34</f>
        <v>0</v>
      </c>
      <c r="E33" s="26">
        <f>'8. bevételek kv Közösséegi'!N34</f>
        <v>0</v>
      </c>
    </row>
    <row r="34" spans="1:5" ht="15" customHeight="1" x14ac:dyDescent="0.25">
      <c r="A34" s="13" t="s">
        <v>614</v>
      </c>
      <c r="B34" s="6" t="s">
        <v>440</v>
      </c>
      <c r="C34" s="26">
        <f>'8. bevételek kv Közösséegi'!L35</f>
        <v>0</v>
      </c>
      <c r="D34" s="26">
        <f>'8. bevételek kv Közösséegi'!M35</f>
        <v>0</v>
      </c>
      <c r="E34" s="26">
        <f>'8. bevételek kv Közösséegi'!N35</f>
        <v>0</v>
      </c>
    </row>
    <row r="35" spans="1:5" ht="15" customHeight="1" x14ac:dyDescent="0.25">
      <c r="A35" s="13" t="s">
        <v>615</v>
      </c>
      <c r="B35" s="6" t="s">
        <v>441</v>
      </c>
      <c r="C35" s="26">
        <f>'8. bevételek kv Közösséegi'!L36</f>
        <v>0</v>
      </c>
      <c r="D35" s="26">
        <f>'8. bevételek kv Közösséegi'!M36</f>
        <v>0</v>
      </c>
      <c r="E35" s="26">
        <f>'8. bevételek kv Közösséegi'!N36</f>
        <v>0</v>
      </c>
    </row>
    <row r="36" spans="1:5" ht="15" customHeight="1" x14ac:dyDescent="0.25">
      <c r="A36" s="13" t="s">
        <v>616</v>
      </c>
      <c r="B36" s="6" t="s">
        <v>442</v>
      </c>
      <c r="C36" s="26">
        <f>'8. bevételek kv Közösséegi'!L37</f>
        <v>0</v>
      </c>
      <c r="D36" s="26">
        <f>'8. bevételek kv Közösséegi'!M37</f>
        <v>0</v>
      </c>
      <c r="E36" s="26">
        <f>'8. bevételek kv Közösséegi'!N37</f>
        <v>0</v>
      </c>
    </row>
    <row r="37" spans="1:5" ht="15" customHeight="1" x14ac:dyDescent="0.25">
      <c r="A37" s="13" t="s">
        <v>443</v>
      </c>
      <c r="B37" s="6" t="s">
        <v>444</v>
      </c>
      <c r="C37" s="26">
        <f>'8. bevételek kv Közösséegi'!L38</f>
        <v>0</v>
      </c>
      <c r="D37" s="26">
        <f>'8. bevételek kv Közösséegi'!M38</f>
        <v>0</v>
      </c>
      <c r="E37" s="26">
        <f>'8. bevételek kv Közösséegi'!N38</f>
        <v>0</v>
      </c>
    </row>
    <row r="38" spans="1:5" ht="15" customHeight="1" x14ac:dyDescent="0.25">
      <c r="A38" s="13" t="s">
        <v>445</v>
      </c>
      <c r="B38" s="6" t="s">
        <v>446</v>
      </c>
      <c r="C38" s="26">
        <f>'8. bevételek kv Közösséegi'!L39</f>
        <v>0</v>
      </c>
      <c r="D38" s="26">
        <f>'8. bevételek kv Közösséegi'!M39</f>
        <v>0</v>
      </c>
      <c r="E38" s="26">
        <f>'8. bevételek kv Közösséegi'!N39</f>
        <v>0</v>
      </c>
    </row>
    <row r="39" spans="1:5" ht="15" customHeight="1" x14ac:dyDescent="0.25">
      <c r="A39" s="13" t="s">
        <v>447</v>
      </c>
      <c r="B39" s="6" t="s">
        <v>448</v>
      </c>
      <c r="C39" s="26">
        <f>'8. bevételek kv Közösséegi'!L40</f>
        <v>0</v>
      </c>
      <c r="D39" s="26">
        <f>'8. bevételek kv Közösséegi'!M40</f>
        <v>0</v>
      </c>
      <c r="E39" s="26">
        <f>'8. bevételek kv Közösséegi'!N40</f>
        <v>0</v>
      </c>
    </row>
    <row r="40" spans="1:5" ht="15" customHeight="1" x14ac:dyDescent="0.25">
      <c r="A40" s="13" t="s">
        <v>617</v>
      </c>
      <c r="B40" s="6" t="s">
        <v>449</v>
      </c>
      <c r="C40" s="26">
        <f>'8. bevételek kv Közösséegi'!L41</f>
        <v>0</v>
      </c>
      <c r="D40" s="26">
        <f>'8. bevételek kv Közösséegi'!M41</f>
        <v>0</v>
      </c>
      <c r="E40" s="26">
        <f>'8. bevételek kv Közösséegi'!N41</f>
        <v>0</v>
      </c>
    </row>
    <row r="41" spans="1:5" ht="15" customHeight="1" x14ac:dyDescent="0.25">
      <c r="A41" s="13" t="s">
        <v>618</v>
      </c>
      <c r="B41" s="6" t="s">
        <v>450</v>
      </c>
      <c r="C41" s="26">
        <f>'8. bevételek kv Közösséegi'!L42</f>
        <v>0</v>
      </c>
      <c r="D41" s="26">
        <f>'8. bevételek kv Közösséegi'!M42</f>
        <v>0</v>
      </c>
      <c r="E41" s="26">
        <f>'8. bevételek kv Közösséegi'!N42</f>
        <v>0</v>
      </c>
    </row>
    <row r="42" spans="1:5" ht="15" customHeight="1" x14ac:dyDescent="0.25">
      <c r="A42" s="13" t="s">
        <v>619</v>
      </c>
      <c r="B42" s="6" t="s">
        <v>451</v>
      </c>
      <c r="C42" s="26">
        <f>'8. bevételek kv Közösséegi'!L43</f>
        <v>0</v>
      </c>
      <c r="D42" s="26">
        <f>'8. bevételek kv Közösséegi'!M43</f>
        <v>0</v>
      </c>
      <c r="E42" s="26">
        <f>'8. bevételek kv Közösséegi'!N43</f>
        <v>0</v>
      </c>
    </row>
    <row r="43" spans="1:5" s="116" customFormat="1" ht="15" customHeight="1" x14ac:dyDescent="0.25">
      <c r="A43" s="41" t="s">
        <v>642</v>
      </c>
      <c r="B43" s="42" t="s">
        <v>452</v>
      </c>
      <c r="C43" s="110">
        <f>'8. bevételek kv Közösséegi'!L44</f>
        <v>0</v>
      </c>
      <c r="D43" s="110">
        <f>'8. bevételek kv Közösséegi'!M44</f>
        <v>0</v>
      </c>
      <c r="E43" s="110">
        <f>'8. bevételek kv Közösséegi'!N44</f>
        <v>0</v>
      </c>
    </row>
    <row r="44" spans="1:5" ht="15" customHeight="1" x14ac:dyDescent="0.25">
      <c r="A44" s="13" t="s">
        <v>461</v>
      </c>
      <c r="B44" s="6" t="s">
        <v>462</v>
      </c>
      <c r="C44" s="26">
        <f>'8. bevételek kv Közösséegi'!L45</f>
        <v>0</v>
      </c>
      <c r="D44" s="26">
        <f>'8. bevételek kv Közösséegi'!M45</f>
        <v>0</v>
      </c>
      <c r="E44" s="26">
        <f>'8. bevételek kv Közösséegi'!N45</f>
        <v>0</v>
      </c>
    </row>
    <row r="45" spans="1:5" ht="15" customHeight="1" x14ac:dyDescent="0.25">
      <c r="A45" s="5" t="s">
        <v>623</v>
      </c>
      <c r="B45" s="6" t="s">
        <v>463</v>
      </c>
      <c r="C45" s="26">
        <f>'8. bevételek kv Közösséegi'!L46</f>
        <v>0</v>
      </c>
      <c r="D45" s="26">
        <f>'8. bevételek kv Közösséegi'!M46</f>
        <v>0</v>
      </c>
      <c r="E45" s="26">
        <f>'8. bevételek kv Közösséegi'!N46</f>
        <v>0</v>
      </c>
    </row>
    <row r="46" spans="1:5" ht="15" customHeight="1" x14ac:dyDescent="0.25">
      <c r="A46" s="13" t="s">
        <v>624</v>
      </c>
      <c r="B46" s="6" t="s">
        <v>795</v>
      </c>
      <c r="C46" s="26">
        <f>'8. bevételek kv Közösséegi'!L47</f>
        <v>0</v>
      </c>
      <c r="D46" s="26">
        <f>'8. bevételek kv Közösséegi'!M47</f>
        <v>0</v>
      </c>
      <c r="E46" s="26">
        <f>'8. bevételek kv Közösséegi'!N47</f>
        <v>0</v>
      </c>
    </row>
    <row r="47" spans="1:5" s="116" customFormat="1" ht="15" customHeight="1" x14ac:dyDescent="0.25">
      <c r="A47" s="36" t="s">
        <v>644</v>
      </c>
      <c r="B47" s="42" t="s">
        <v>465</v>
      </c>
      <c r="C47" s="110">
        <f>'8. bevételek kv Közösséegi'!L48</f>
        <v>0</v>
      </c>
      <c r="D47" s="110">
        <f>'8. bevételek kv Közösséegi'!M48</f>
        <v>0</v>
      </c>
      <c r="E47" s="110">
        <f>'8. bevételek kv Közösséegi'!N48</f>
        <v>0</v>
      </c>
    </row>
    <row r="48" spans="1:5" ht="15" customHeight="1" x14ac:dyDescent="0.25">
      <c r="A48" s="76" t="s">
        <v>704</v>
      </c>
      <c r="B48" s="78"/>
      <c r="C48" s="149">
        <f>C18+C32+C43+C47</f>
        <v>0</v>
      </c>
      <c r="D48" s="149">
        <f>D18+D32+D43+D47</f>
        <v>0</v>
      </c>
      <c r="E48" s="149">
        <f>E18+E32+E43+E47</f>
        <v>0</v>
      </c>
    </row>
    <row r="49" spans="1:5" ht="15" customHeight="1" x14ac:dyDescent="0.25">
      <c r="A49" s="5" t="s">
        <v>408</v>
      </c>
      <c r="B49" s="6" t="s">
        <v>409</v>
      </c>
      <c r="C49" s="26">
        <f>'8. bevételek kv Közösséegi'!L50</f>
        <v>0</v>
      </c>
      <c r="D49" s="26">
        <f>'8. bevételek kv Közösséegi'!M50</f>
        <v>0</v>
      </c>
      <c r="E49" s="26">
        <f>'8. bevételek kv Közösséegi'!N50</f>
        <v>0</v>
      </c>
    </row>
    <row r="50" spans="1:5" ht="15" customHeight="1" x14ac:dyDescent="0.25">
      <c r="A50" s="5" t="s">
        <v>410</v>
      </c>
      <c r="B50" s="6" t="s">
        <v>411</v>
      </c>
      <c r="C50" s="26">
        <f>'8. bevételek kv Közösséegi'!L51</f>
        <v>0</v>
      </c>
      <c r="D50" s="26">
        <f>'8. bevételek kv Közösséegi'!M51</f>
        <v>0</v>
      </c>
      <c r="E50" s="26">
        <f>'8. bevételek kv Közösséegi'!N51</f>
        <v>0</v>
      </c>
    </row>
    <row r="51" spans="1:5" ht="15" customHeight="1" x14ac:dyDescent="0.25">
      <c r="A51" s="5" t="s">
        <v>601</v>
      </c>
      <c r="B51" s="6" t="s">
        <v>412</v>
      </c>
      <c r="C51" s="26">
        <f>'8. bevételek kv Közösséegi'!L52</f>
        <v>0</v>
      </c>
      <c r="D51" s="26">
        <f>'8. bevételek kv Közösséegi'!M52</f>
        <v>0</v>
      </c>
      <c r="E51" s="26">
        <f>'8. bevételek kv Közösséegi'!N52</f>
        <v>0</v>
      </c>
    </row>
    <row r="52" spans="1:5" ht="15" customHeight="1" x14ac:dyDescent="0.25">
      <c r="A52" s="5" t="s">
        <v>602</v>
      </c>
      <c r="B52" s="6" t="s">
        <v>413</v>
      </c>
      <c r="C52" s="26">
        <f>'8. bevételek kv Közösséegi'!L53</f>
        <v>0</v>
      </c>
      <c r="D52" s="26">
        <f>'8. bevételek kv Közösséegi'!M53</f>
        <v>0</v>
      </c>
      <c r="E52" s="26">
        <f>'8. bevételek kv Közösséegi'!N53</f>
        <v>0</v>
      </c>
    </row>
    <row r="53" spans="1:5" ht="15" customHeight="1" x14ac:dyDescent="0.25">
      <c r="A53" s="5" t="s">
        <v>603</v>
      </c>
      <c r="B53" s="6" t="s">
        <v>414</v>
      </c>
      <c r="C53" s="26">
        <f>'8. bevételek kv Közösséegi'!L54</f>
        <v>0</v>
      </c>
      <c r="D53" s="26">
        <f>'8. bevételek kv Közösséegi'!M54</f>
        <v>0</v>
      </c>
      <c r="E53" s="26">
        <f>'8. bevételek kv Közösséegi'!N54</f>
        <v>0</v>
      </c>
    </row>
    <row r="54" spans="1:5" s="116" customFormat="1" ht="15" customHeight="1" x14ac:dyDescent="0.25">
      <c r="A54" s="36" t="s">
        <v>638</v>
      </c>
      <c r="B54" s="42" t="s">
        <v>415</v>
      </c>
      <c r="C54" s="110">
        <f>'8. bevételek kv Közösséegi'!L55</f>
        <v>0</v>
      </c>
      <c r="D54" s="110">
        <f>'8. bevételek kv Közösséegi'!M55</f>
        <v>0</v>
      </c>
      <c r="E54" s="110">
        <f>'8. bevételek kv Közösséegi'!N55</f>
        <v>0</v>
      </c>
    </row>
    <row r="55" spans="1:5" ht="15" customHeight="1" x14ac:dyDescent="0.25">
      <c r="A55" s="13" t="s">
        <v>620</v>
      </c>
      <c r="B55" s="6" t="s">
        <v>453</v>
      </c>
      <c r="C55" s="26">
        <f>'8. bevételek kv Közösséegi'!L56</f>
        <v>0</v>
      </c>
      <c r="D55" s="26">
        <f>'8. bevételek kv Közösséegi'!M56</f>
        <v>0</v>
      </c>
      <c r="E55" s="26">
        <f>'8. bevételek kv Közösséegi'!N56</f>
        <v>0</v>
      </c>
    </row>
    <row r="56" spans="1:5" ht="15" customHeight="1" x14ac:dyDescent="0.25">
      <c r="A56" s="13" t="s">
        <v>621</v>
      </c>
      <c r="B56" s="6" t="s">
        <v>454</v>
      </c>
      <c r="C56" s="26">
        <f>'8. bevételek kv Közösséegi'!L57</f>
        <v>0</v>
      </c>
      <c r="D56" s="26">
        <f>'8. bevételek kv Közösséegi'!M57</f>
        <v>0</v>
      </c>
      <c r="E56" s="26">
        <f>'8. bevételek kv Közösséegi'!N57</f>
        <v>0</v>
      </c>
    </row>
    <row r="57" spans="1:5" ht="15" customHeight="1" x14ac:dyDescent="0.25">
      <c r="A57" s="13" t="s">
        <v>455</v>
      </c>
      <c r="B57" s="6" t="s">
        <v>456</v>
      </c>
      <c r="C57" s="26">
        <f>'8. bevételek kv Közösséegi'!L58</f>
        <v>0</v>
      </c>
      <c r="D57" s="26">
        <f>'8. bevételek kv Közösséegi'!M58</f>
        <v>0</v>
      </c>
      <c r="E57" s="26">
        <f>'8. bevételek kv Közösséegi'!N58</f>
        <v>0</v>
      </c>
    </row>
    <row r="58" spans="1:5" ht="15" customHeight="1" x14ac:dyDescent="0.25">
      <c r="A58" s="13" t="s">
        <v>622</v>
      </c>
      <c r="B58" s="6" t="s">
        <v>457</v>
      </c>
      <c r="C58" s="26">
        <f>'8. bevételek kv Közösséegi'!L59</f>
        <v>0</v>
      </c>
      <c r="D58" s="26">
        <f>'8. bevételek kv Közösséegi'!M59</f>
        <v>0</v>
      </c>
      <c r="E58" s="26">
        <f>'8. bevételek kv Közösséegi'!N59</f>
        <v>0</v>
      </c>
    </row>
    <row r="59" spans="1:5" ht="15" customHeight="1" x14ac:dyDescent="0.25">
      <c r="A59" s="13" t="s">
        <v>458</v>
      </c>
      <c r="B59" s="6" t="s">
        <v>459</v>
      </c>
      <c r="C59" s="26">
        <f>'8. bevételek kv Közösséegi'!L60</f>
        <v>0</v>
      </c>
      <c r="D59" s="26">
        <f>'8. bevételek kv Közösséegi'!M60</f>
        <v>0</v>
      </c>
      <c r="E59" s="26">
        <f>'8. bevételek kv Közösséegi'!N60</f>
        <v>0</v>
      </c>
    </row>
    <row r="60" spans="1:5" s="116" customFormat="1" ht="15" customHeight="1" x14ac:dyDescent="0.25">
      <c r="A60" s="36" t="s">
        <v>643</v>
      </c>
      <c r="B60" s="42" t="s">
        <v>460</v>
      </c>
      <c r="C60" s="110">
        <f>'8. bevételek kv Közösséegi'!L61</f>
        <v>0</v>
      </c>
      <c r="D60" s="110">
        <f>'8. bevételek kv Közösséegi'!M61</f>
        <v>0</v>
      </c>
      <c r="E60" s="110">
        <f>'8. bevételek kv Közösséegi'!N61</f>
        <v>0</v>
      </c>
    </row>
    <row r="61" spans="1:5" ht="15" customHeight="1" x14ac:dyDescent="0.25">
      <c r="A61" s="13" t="s">
        <v>466</v>
      </c>
      <c r="B61" s="6" t="s">
        <v>467</v>
      </c>
      <c r="C61" s="26">
        <f>'8. bevételek kv Közösséegi'!L62</f>
        <v>0</v>
      </c>
      <c r="D61" s="26">
        <f>'8. bevételek kv Közösséegi'!M62</f>
        <v>0</v>
      </c>
      <c r="E61" s="26">
        <f>'8. bevételek kv Közösséegi'!N62</f>
        <v>0</v>
      </c>
    </row>
    <row r="62" spans="1:5" ht="15" customHeight="1" x14ac:dyDescent="0.25">
      <c r="A62" s="5" t="s">
        <v>625</v>
      </c>
      <c r="B62" s="6" t="s">
        <v>468</v>
      </c>
      <c r="C62" s="26">
        <f>'8. bevételek kv Közösséegi'!L63</f>
        <v>0</v>
      </c>
      <c r="D62" s="26">
        <f>'8. bevételek kv Közösséegi'!M63</f>
        <v>0</v>
      </c>
      <c r="E62" s="26">
        <f>'8. bevételek kv Közösséegi'!N63</f>
        <v>0</v>
      </c>
    </row>
    <row r="63" spans="1:5" ht="15" customHeight="1" x14ac:dyDescent="0.25">
      <c r="A63" s="13" t="s">
        <v>626</v>
      </c>
      <c r="B63" s="6" t="s">
        <v>469</v>
      </c>
      <c r="C63" s="26">
        <f>'8. bevételek kv Közösséegi'!L64</f>
        <v>0</v>
      </c>
      <c r="D63" s="26">
        <f>'8. bevételek kv Közösséegi'!M64</f>
        <v>0</v>
      </c>
      <c r="E63" s="26">
        <f>'8. bevételek kv Közösséegi'!N64</f>
        <v>0</v>
      </c>
    </row>
    <row r="64" spans="1:5" ht="15" customHeight="1" x14ac:dyDescent="0.25">
      <c r="A64" s="36" t="s">
        <v>646</v>
      </c>
      <c r="B64" s="42" t="s">
        <v>470</v>
      </c>
      <c r="C64" s="26">
        <f>'8. bevételek kv Közösséegi'!L65</f>
        <v>0</v>
      </c>
      <c r="D64" s="26">
        <f>'8. bevételek kv Közösséegi'!M65</f>
        <v>0</v>
      </c>
      <c r="E64" s="26">
        <f>'8. bevételek kv Közösséegi'!N65</f>
        <v>0</v>
      </c>
    </row>
    <row r="65" spans="1:5" ht="15" customHeight="1" x14ac:dyDescent="0.25">
      <c r="A65" s="76" t="s">
        <v>703</v>
      </c>
      <c r="B65" s="78"/>
      <c r="C65" s="79">
        <f>C54+C60+C64</f>
        <v>0</v>
      </c>
      <c r="D65" s="79">
        <f>D54+D60+D64</f>
        <v>0</v>
      </c>
      <c r="E65" s="79">
        <f>E54+E60+E64</f>
        <v>0</v>
      </c>
    </row>
    <row r="66" spans="1:5" s="116" customFormat="1" ht="15.75" x14ac:dyDescent="0.25">
      <c r="A66" s="85" t="s">
        <v>645</v>
      </c>
      <c r="B66" s="80" t="s">
        <v>471</v>
      </c>
      <c r="C66" s="110">
        <f>'8. bevételek kv Közösséegi'!L67</f>
        <v>0</v>
      </c>
      <c r="D66" s="110">
        <f>'8. bevételek kv Közösséegi'!M67</f>
        <v>0</v>
      </c>
      <c r="E66" s="110">
        <f>'8. bevételek kv Közösséegi'!N67</f>
        <v>0</v>
      </c>
    </row>
    <row r="67" spans="1:5" ht="15.75" x14ac:dyDescent="0.25">
      <c r="A67" s="86" t="s">
        <v>756</v>
      </c>
      <c r="B67" s="87"/>
      <c r="C67" s="151">
        <f>C48-'4. Közösségi Ház egyszer'!C74</f>
        <v>0</v>
      </c>
      <c r="D67" s="151">
        <f>D48-'4. Közösségi Ház egyszer'!D74</f>
        <v>0</v>
      </c>
      <c r="E67" s="151">
        <f>E48-'4. Közösségi Ház egyszer'!E74</f>
        <v>0</v>
      </c>
    </row>
    <row r="68" spans="1:5" ht="15.75" x14ac:dyDescent="0.25">
      <c r="A68" s="86" t="s">
        <v>757</v>
      </c>
      <c r="B68" s="87"/>
      <c r="C68" s="151">
        <f>C65-'4. Közösségi Ház egyszer'!C97</f>
        <v>0</v>
      </c>
      <c r="D68" s="151">
        <f>D65-'4. Közösségi Ház egyszer'!D97</f>
        <v>0</v>
      </c>
      <c r="E68" s="151">
        <f>E65-'4. Közösségi Ház egyszer'!E97</f>
        <v>0</v>
      </c>
    </row>
    <row r="69" spans="1:5" x14ac:dyDescent="0.25">
      <c r="A69" s="34" t="s">
        <v>627</v>
      </c>
      <c r="B69" s="5" t="s">
        <v>472</v>
      </c>
      <c r="C69" s="26">
        <f>'8. bevételek kv Közösséegi'!L70</f>
        <v>0</v>
      </c>
      <c r="D69" s="26">
        <f>'8. bevételek kv Közösséegi'!M70</f>
        <v>0</v>
      </c>
      <c r="E69" s="26">
        <f>'8. bevételek kv Közösséegi'!N70</f>
        <v>0</v>
      </c>
    </row>
    <row r="70" spans="1:5" x14ac:dyDescent="0.25">
      <c r="A70" s="13" t="s">
        <v>473</v>
      </c>
      <c r="B70" s="5" t="s">
        <v>474</v>
      </c>
      <c r="C70" s="26">
        <f>'8. bevételek kv Közösséegi'!L71</f>
        <v>0</v>
      </c>
      <c r="D70" s="26">
        <f>'8. bevételek kv Közösséegi'!M71</f>
        <v>0</v>
      </c>
      <c r="E70" s="26">
        <f>'8. bevételek kv Közösséegi'!N71</f>
        <v>0</v>
      </c>
    </row>
    <row r="71" spans="1:5" x14ac:dyDescent="0.25">
      <c r="A71" s="34" t="s">
        <v>628</v>
      </c>
      <c r="B71" s="5" t="s">
        <v>475</v>
      </c>
      <c r="C71" s="26">
        <f>'8. bevételek kv Közösséegi'!L72</f>
        <v>0</v>
      </c>
      <c r="D71" s="26">
        <f>'8. bevételek kv Közösséegi'!M72</f>
        <v>0</v>
      </c>
      <c r="E71" s="26">
        <f>'8. bevételek kv Közösséegi'!N72</f>
        <v>0</v>
      </c>
    </row>
    <row r="72" spans="1:5" s="116" customFormat="1" x14ac:dyDescent="0.25">
      <c r="A72" s="15" t="s">
        <v>647</v>
      </c>
      <c r="B72" s="7" t="s">
        <v>476</v>
      </c>
      <c r="C72" s="110">
        <f>'8. bevételek kv Közösséegi'!L73</f>
        <v>0</v>
      </c>
      <c r="D72" s="110">
        <f>'8. bevételek kv Közösséegi'!M73</f>
        <v>0</v>
      </c>
      <c r="E72" s="110">
        <f>'8. bevételek kv Közösséegi'!N73</f>
        <v>0</v>
      </c>
    </row>
    <row r="73" spans="1:5" x14ac:dyDescent="0.25">
      <c r="A73" s="13" t="s">
        <v>629</v>
      </c>
      <c r="B73" s="5" t="s">
        <v>477</v>
      </c>
      <c r="C73" s="26">
        <f>'8. bevételek kv Közösséegi'!L74</f>
        <v>0</v>
      </c>
      <c r="D73" s="26">
        <f>'8. bevételek kv Közösséegi'!M74</f>
        <v>0</v>
      </c>
      <c r="E73" s="26">
        <f>'8. bevételek kv Közösséegi'!N74</f>
        <v>0</v>
      </c>
    </row>
    <row r="74" spans="1:5" x14ac:dyDescent="0.25">
      <c r="A74" s="34" t="s">
        <v>478</v>
      </c>
      <c r="B74" s="5" t="s">
        <v>479</v>
      </c>
      <c r="C74" s="26">
        <f>'8. bevételek kv Közösséegi'!L75</f>
        <v>0</v>
      </c>
      <c r="D74" s="26">
        <f>'8. bevételek kv Közösséegi'!M75</f>
        <v>0</v>
      </c>
      <c r="E74" s="26">
        <f>'8. bevételek kv Közösséegi'!N75</f>
        <v>0</v>
      </c>
    </row>
    <row r="75" spans="1:5" x14ac:dyDescent="0.25">
      <c r="A75" s="13" t="s">
        <v>630</v>
      </c>
      <c r="B75" s="5" t="s">
        <v>480</v>
      </c>
      <c r="C75" s="26">
        <f>'8. bevételek kv Közösséegi'!L76</f>
        <v>0</v>
      </c>
      <c r="D75" s="26">
        <f>'8. bevételek kv Közösséegi'!M76</f>
        <v>0</v>
      </c>
      <c r="E75" s="26">
        <f>'8. bevételek kv Közösséegi'!N76</f>
        <v>0</v>
      </c>
    </row>
    <row r="76" spans="1:5" x14ac:dyDescent="0.25">
      <c r="A76" s="34" t="s">
        <v>481</v>
      </c>
      <c r="B76" s="5" t="s">
        <v>482</v>
      </c>
      <c r="C76" s="26">
        <f>'8. bevételek kv Közösséegi'!L77</f>
        <v>0</v>
      </c>
      <c r="D76" s="26">
        <f>'8. bevételek kv Közösséegi'!M77</f>
        <v>0</v>
      </c>
      <c r="E76" s="26">
        <f>'8. bevételek kv Közösséegi'!N77</f>
        <v>0</v>
      </c>
    </row>
    <row r="77" spans="1:5" s="116" customFormat="1" x14ac:dyDescent="0.25">
      <c r="A77" s="14" t="s">
        <v>648</v>
      </c>
      <c r="B77" s="7" t="s">
        <v>483</v>
      </c>
      <c r="C77" s="110">
        <f>'8. bevételek kv Közösséegi'!L78</f>
        <v>0</v>
      </c>
      <c r="D77" s="110">
        <f>'8. bevételek kv Közösséegi'!M78</f>
        <v>0</v>
      </c>
      <c r="E77" s="110">
        <f>'8. bevételek kv Közösséegi'!N78</f>
        <v>0</v>
      </c>
    </row>
    <row r="78" spans="1:5" x14ac:dyDescent="0.25">
      <c r="A78" s="5" t="s">
        <v>754</v>
      </c>
      <c r="B78" s="5" t="s">
        <v>484</v>
      </c>
      <c r="C78" s="26">
        <f>'8. bevételek kv Közösséegi'!L79</f>
        <v>0</v>
      </c>
      <c r="D78" s="26">
        <f>'8. bevételek kv Közösséegi'!M79</f>
        <v>0</v>
      </c>
      <c r="E78" s="26">
        <f>'8. bevételek kv Közösséegi'!N79</f>
        <v>0</v>
      </c>
    </row>
    <row r="79" spans="1:5" x14ac:dyDescent="0.25">
      <c r="A79" s="5" t="s">
        <v>755</v>
      </c>
      <c r="B79" s="5" t="s">
        <v>484</v>
      </c>
      <c r="C79" s="26">
        <f>'8. bevételek kv Közösséegi'!L80</f>
        <v>0</v>
      </c>
      <c r="D79" s="26">
        <f>'8. bevételek kv Közösséegi'!M80</f>
        <v>0</v>
      </c>
      <c r="E79" s="26">
        <f>'8. bevételek kv Közösséegi'!N80</f>
        <v>0</v>
      </c>
    </row>
    <row r="80" spans="1:5" x14ac:dyDescent="0.25">
      <c r="A80" s="5" t="s">
        <v>752</v>
      </c>
      <c r="B80" s="5" t="s">
        <v>485</v>
      </c>
      <c r="C80" s="26">
        <f>'8. bevételek kv Közösséegi'!L81</f>
        <v>0</v>
      </c>
      <c r="D80" s="26">
        <f>'8. bevételek kv Közösséegi'!M81</f>
        <v>0</v>
      </c>
      <c r="E80" s="26">
        <f>'8. bevételek kv Közösséegi'!N81</f>
        <v>0</v>
      </c>
    </row>
    <row r="81" spans="1:5" x14ac:dyDescent="0.25">
      <c r="A81" s="5" t="s">
        <v>753</v>
      </c>
      <c r="B81" s="5" t="s">
        <v>485</v>
      </c>
      <c r="C81" s="26">
        <f>'8. bevételek kv Közösséegi'!L82</f>
        <v>0</v>
      </c>
      <c r="D81" s="26">
        <f>'8. bevételek kv Közösséegi'!M82</f>
        <v>0</v>
      </c>
      <c r="E81" s="26">
        <f>'8. bevételek kv Közösséegi'!N82</f>
        <v>0</v>
      </c>
    </row>
    <row r="82" spans="1:5" s="116" customFormat="1" x14ac:dyDescent="0.25">
      <c r="A82" s="7" t="s">
        <v>649</v>
      </c>
      <c r="B82" s="7" t="s">
        <v>486</v>
      </c>
      <c r="C82" s="110">
        <f>'8. bevételek kv Közösséegi'!L83</f>
        <v>0</v>
      </c>
      <c r="D82" s="110">
        <f>'8. bevételek kv Közösséegi'!M83</f>
        <v>0</v>
      </c>
      <c r="E82" s="110">
        <f>'8. bevételek kv Közösséegi'!N83</f>
        <v>0</v>
      </c>
    </row>
    <row r="83" spans="1:5" x14ac:dyDescent="0.25">
      <c r="A83" s="34" t="s">
        <v>487</v>
      </c>
      <c r="B83" s="5" t="s">
        <v>488</v>
      </c>
      <c r="C83" s="26">
        <f>'8. bevételek kv Közösséegi'!L84</f>
        <v>0</v>
      </c>
      <c r="D83" s="26">
        <f>'8. bevételek kv Közösséegi'!M84</f>
        <v>0</v>
      </c>
      <c r="E83" s="26">
        <f>'8. bevételek kv Közösséegi'!N84</f>
        <v>0</v>
      </c>
    </row>
    <row r="84" spans="1:5" x14ac:dyDescent="0.25">
      <c r="A84" s="34" t="s">
        <v>489</v>
      </c>
      <c r="B84" s="5" t="s">
        <v>490</v>
      </c>
      <c r="C84" s="26">
        <f>'8. bevételek kv Közösséegi'!L85</f>
        <v>0</v>
      </c>
      <c r="D84" s="26">
        <f>'8. bevételek kv Közösséegi'!M85</f>
        <v>0</v>
      </c>
      <c r="E84" s="26">
        <f>'8. bevételek kv Közösséegi'!N85</f>
        <v>0</v>
      </c>
    </row>
    <row r="85" spans="1:5" x14ac:dyDescent="0.25">
      <c r="A85" s="34" t="s">
        <v>491</v>
      </c>
      <c r="B85" s="5" t="s">
        <v>492</v>
      </c>
      <c r="C85" s="26">
        <f>'8. bevételek kv Közösséegi'!L86</f>
        <v>0</v>
      </c>
      <c r="D85" s="26">
        <f>'8. bevételek kv Közösséegi'!M86</f>
        <v>0</v>
      </c>
      <c r="E85" s="26">
        <f>'8. bevételek kv Közösséegi'!N86</f>
        <v>0</v>
      </c>
    </row>
    <row r="86" spans="1:5" x14ac:dyDescent="0.25">
      <c r="A86" s="34" t="s">
        <v>493</v>
      </c>
      <c r="B86" s="5" t="s">
        <v>494</v>
      </c>
      <c r="C86" s="26">
        <f>'8. bevételek kv Közösséegi'!L87</f>
        <v>0</v>
      </c>
      <c r="D86" s="26">
        <f>'8. bevételek kv Közösséegi'!M87</f>
        <v>0</v>
      </c>
      <c r="E86" s="26">
        <f>'8. bevételek kv Közösséegi'!N87</f>
        <v>0</v>
      </c>
    </row>
    <row r="87" spans="1:5" x14ac:dyDescent="0.25">
      <c r="A87" s="13" t="s">
        <v>631</v>
      </c>
      <c r="B87" s="5" t="s">
        <v>495</v>
      </c>
      <c r="C87" s="26">
        <f>'8. bevételek kv Közösséegi'!L88</f>
        <v>0</v>
      </c>
      <c r="D87" s="26">
        <f>'8. bevételek kv Közösséegi'!M88</f>
        <v>0</v>
      </c>
      <c r="E87" s="26">
        <f>'8. bevételek kv Közösséegi'!N88</f>
        <v>0</v>
      </c>
    </row>
    <row r="88" spans="1:5" s="116" customFormat="1" x14ac:dyDescent="0.25">
      <c r="A88" s="15" t="s">
        <v>650</v>
      </c>
      <c r="B88" s="7" t="s">
        <v>496</v>
      </c>
      <c r="C88" s="110">
        <f>'8. bevételek kv Közösséegi'!L89</f>
        <v>0</v>
      </c>
      <c r="D88" s="110">
        <f>'8. bevételek kv Közösséegi'!M89</f>
        <v>0</v>
      </c>
      <c r="E88" s="110">
        <f>'8. bevételek kv Közösséegi'!N89</f>
        <v>0</v>
      </c>
    </row>
    <row r="89" spans="1:5" x14ac:dyDescent="0.25">
      <c r="A89" s="13" t="s">
        <v>497</v>
      </c>
      <c r="B89" s="5" t="s">
        <v>498</v>
      </c>
      <c r="C89" s="26">
        <f>'8. bevételek kv Közösséegi'!L90</f>
        <v>0</v>
      </c>
      <c r="D89" s="26">
        <f>'8. bevételek kv Közösséegi'!M90</f>
        <v>0</v>
      </c>
      <c r="E89" s="26">
        <f>'8. bevételek kv Közösséegi'!N90</f>
        <v>0</v>
      </c>
    </row>
    <row r="90" spans="1:5" x14ac:dyDescent="0.25">
      <c r="A90" s="13" t="s">
        <v>499</v>
      </c>
      <c r="B90" s="5" t="s">
        <v>500</v>
      </c>
      <c r="C90" s="26">
        <f>'8. bevételek kv Közösséegi'!L91</f>
        <v>0</v>
      </c>
      <c r="D90" s="26">
        <f>'8. bevételek kv Közösséegi'!M91</f>
        <v>0</v>
      </c>
      <c r="E90" s="26">
        <f>'8. bevételek kv Közösséegi'!N91</f>
        <v>0</v>
      </c>
    </row>
    <row r="91" spans="1:5" x14ac:dyDescent="0.25">
      <c r="A91" s="34" t="s">
        <v>501</v>
      </c>
      <c r="B91" s="5" t="s">
        <v>502</v>
      </c>
      <c r="C91" s="26">
        <f>'8. bevételek kv Közösséegi'!L92</f>
        <v>0</v>
      </c>
      <c r="D91" s="26">
        <f>'8. bevételek kv Közösséegi'!M92</f>
        <v>0</v>
      </c>
      <c r="E91" s="26">
        <f>'8. bevételek kv Közösséegi'!N92</f>
        <v>0</v>
      </c>
    </row>
    <row r="92" spans="1:5" x14ac:dyDescent="0.25">
      <c r="A92" s="34" t="s">
        <v>632</v>
      </c>
      <c r="B92" s="5" t="s">
        <v>503</v>
      </c>
      <c r="C92" s="26">
        <f>'8. bevételek kv Közösséegi'!L93</f>
        <v>0</v>
      </c>
      <c r="D92" s="26">
        <f>'8. bevételek kv Közösséegi'!M93</f>
        <v>0</v>
      </c>
      <c r="E92" s="26">
        <f>'8. bevételek kv Közösséegi'!N93</f>
        <v>0</v>
      </c>
    </row>
    <row r="93" spans="1:5" s="116" customFormat="1" x14ac:dyDescent="0.25">
      <c r="A93" s="14" t="s">
        <v>651</v>
      </c>
      <c r="B93" s="7" t="s">
        <v>504</v>
      </c>
      <c r="C93" s="110">
        <f>'8. bevételek kv Közösséegi'!L94</f>
        <v>0</v>
      </c>
      <c r="D93" s="110">
        <f>'8. bevételek kv Közösséegi'!M94</f>
        <v>0</v>
      </c>
      <c r="E93" s="110">
        <f>'8. bevételek kv Közösséegi'!N94</f>
        <v>0</v>
      </c>
    </row>
    <row r="94" spans="1:5" s="116" customFormat="1" x14ac:dyDescent="0.25">
      <c r="A94" s="15" t="s">
        <v>505</v>
      </c>
      <c r="B94" s="7" t="s">
        <v>506</v>
      </c>
      <c r="C94" s="110">
        <f>'8. bevételek kv Közösséegi'!L95</f>
        <v>0</v>
      </c>
      <c r="D94" s="110">
        <f>'8. bevételek kv Közösséegi'!M95</f>
        <v>0</v>
      </c>
      <c r="E94" s="110">
        <f>'8. bevételek kv Közösséegi'!N95</f>
        <v>0</v>
      </c>
    </row>
    <row r="95" spans="1:5" ht="15.75" x14ac:dyDescent="0.25">
      <c r="A95" s="83" t="s">
        <v>652</v>
      </c>
      <c r="B95" s="84" t="s">
        <v>507</v>
      </c>
      <c r="C95" s="126">
        <f>'8. bevételek kv Közösséegi'!L96</f>
        <v>0</v>
      </c>
      <c r="D95" s="126">
        <f>'8. bevételek kv Közösséegi'!M96</f>
        <v>0</v>
      </c>
      <c r="E95" s="126">
        <f>'8. bevételek kv Közösséegi'!N96</f>
        <v>0</v>
      </c>
    </row>
    <row r="96" spans="1:5" ht="15.75" x14ac:dyDescent="0.25">
      <c r="A96" s="90" t="s">
        <v>634</v>
      </c>
      <c r="B96" s="93"/>
      <c r="C96" s="129">
        <f>'8. bevételek kv Közösséegi'!L97</f>
        <v>0</v>
      </c>
      <c r="D96" s="129">
        <f>'8. bevételek kv Közösséegi'!M97</f>
        <v>0</v>
      </c>
      <c r="E96" s="129">
        <f>'8. bevételek kv Közösséegi'!N97</f>
        <v>0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>
    <oddHeader>&amp;L8/b sz. melléklet az önkormányzat 2017. évi zárszámadásáról szóló 5/2018. (V.31.) önkormányzati rendeletéhez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FF00"/>
    <pageSetUpPr fitToPage="1"/>
  </sheetPr>
  <dimension ref="A1:N97"/>
  <sheetViews>
    <sheetView view="pageBreakPreview" zoomScale="60" zoomScaleNormal="100" workbookViewId="0">
      <selection activeCell="D41" sqref="D4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ht="24" customHeight="1" x14ac:dyDescent="0.25">
      <c r="A1" s="345" t="s">
        <v>984</v>
      </c>
      <c r="B1" s="365"/>
      <c r="C1" s="365"/>
      <c r="D1" s="365"/>
      <c r="E1" s="365"/>
      <c r="F1" s="347"/>
      <c r="G1" s="348"/>
      <c r="H1" s="348"/>
      <c r="I1" s="348"/>
      <c r="J1" s="348"/>
      <c r="K1" s="348"/>
      <c r="L1" s="348"/>
      <c r="M1" s="348"/>
      <c r="N1" s="348"/>
    </row>
    <row r="2" spans="1:14" ht="24" customHeight="1" x14ac:dyDescent="0.25">
      <c r="A2" s="344" t="s">
        <v>674</v>
      </c>
      <c r="B2" s="346"/>
      <c r="C2" s="346"/>
      <c r="D2" s="346"/>
      <c r="E2" s="346"/>
      <c r="F2" s="347"/>
      <c r="G2" s="348"/>
      <c r="H2" s="348"/>
      <c r="I2" s="348"/>
      <c r="J2" s="348"/>
      <c r="K2" s="348"/>
      <c r="L2" s="348"/>
      <c r="M2" s="348"/>
      <c r="N2" s="348"/>
    </row>
    <row r="3" spans="1:14" ht="18" x14ac:dyDescent="0.25">
      <c r="A3" s="117" t="s">
        <v>985</v>
      </c>
    </row>
    <row r="4" spans="1:14" x14ac:dyDescent="0.25">
      <c r="A4" s="68" t="s">
        <v>766</v>
      </c>
    </row>
    <row r="5" spans="1:14" ht="30" customHeight="1" x14ac:dyDescent="0.25">
      <c r="A5" s="354" t="s">
        <v>215</v>
      </c>
      <c r="B5" s="356" t="s">
        <v>216</v>
      </c>
      <c r="C5" s="368" t="s">
        <v>705</v>
      </c>
      <c r="D5" s="368"/>
      <c r="E5" s="368"/>
      <c r="F5" s="368" t="s">
        <v>706</v>
      </c>
      <c r="G5" s="368"/>
      <c r="H5" s="368"/>
      <c r="I5" s="368" t="s">
        <v>707</v>
      </c>
      <c r="J5" s="368"/>
      <c r="K5" s="368"/>
      <c r="L5" s="361" t="s">
        <v>781</v>
      </c>
      <c r="M5" s="361"/>
      <c r="N5" s="361"/>
    </row>
    <row r="6" spans="1:14" ht="26.25" customHeight="1" x14ac:dyDescent="0.25">
      <c r="A6" s="366"/>
      <c r="B6" s="36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ht="15" customHeight="1" x14ac:dyDescent="0.25">
      <c r="A7" s="30" t="s">
        <v>387</v>
      </c>
      <c r="B7" s="6" t="s">
        <v>388</v>
      </c>
      <c r="C7" s="26"/>
      <c r="D7" s="26"/>
      <c r="E7" s="26"/>
      <c r="F7" s="26"/>
      <c r="G7" s="26"/>
      <c r="H7" s="26"/>
      <c r="I7" s="26"/>
      <c r="J7" s="26"/>
      <c r="K7" s="26"/>
      <c r="L7" s="26">
        <f>C7+F7+I7</f>
        <v>0</v>
      </c>
      <c r="M7" s="26">
        <f>D7+G7+J7</f>
        <v>0</v>
      </c>
      <c r="N7" s="26">
        <f>E7+H7+K7</f>
        <v>0</v>
      </c>
    </row>
    <row r="8" spans="1:14" ht="15" customHeight="1" x14ac:dyDescent="0.25">
      <c r="A8" s="5" t="s">
        <v>389</v>
      </c>
      <c r="B8" s="6" t="s">
        <v>390</v>
      </c>
      <c r="C8" s="26"/>
      <c r="D8" s="26"/>
      <c r="E8" s="26"/>
      <c r="F8" s="26"/>
      <c r="G8" s="26"/>
      <c r="H8" s="26"/>
      <c r="I8" s="26"/>
      <c r="J8" s="26"/>
      <c r="K8" s="26"/>
      <c r="L8" s="26">
        <f t="shared" ref="L8:N12" si="0">C8+F8+I8</f>
        <v>0</v>
      </c>
      <c r="M8" s="26">
        <f t="shared" si="0"/>
        <v>0</v>
      </c>
      <c r="N8" s="26">
        <f t="shared" si="0"/>
        <v>0</v>
      </c>
    </row>
    <row r="9" spans="1:14" ht="15" customHeight="1" x14ac:dyDescent="0.25">
      <c r="A9" s="5" t="s">
        <v>391</v>
      </c>
      <c r="B9" s="6" t="s">
        <v>392</v>
      </c>
      <c r="C9" s="26"/>
      <c r="D9" s="26"/>
      <c r="E9" s="26"/>
      <c r="F9" s="26"/>
      <c r="G9" s="26"/>
      <c r="H9" s="26"/>
      <c r="I9" s="26"/>
      <c r="J9" s="26"/>
      <c r="K9" s="26"/>
      <c r="L9" s="26">
        <f t="shared" si="0"/>
        <v>0</v>
      </c>
      <c r="M9" s="26">
        <f t="shared" si="0"/>
        <v>0</v>
      </c>
      <c r="N9" s="26">
        <f t="shared" si="0"/>
        <v>0</v>
      </c>
    </row>
    <row r="10" spans="1:14" ht="15" customHeight="1" x14ac:dyDescent="0.25">
      <c r="A10" s="5" t="s">
        <v>393</v>
      </c>
      <c r="B10" s="6" t="s">
        <v>394</v>
      </c>
      <c r="C10" s="26"/>
      <c r="D10" s="26"/>
      <c r="E10" s="26"/>
      <c r="F10" s="26"/>
      <c r="G10" s="26"/>
      <c r="H10" s="26"/>
      <c r="I10" s="26"/>
      <c r="J10" s="26"/>
      <c r="K10" s="26"/>
      <c r="L10" s="26">
        <f t="shared" si="0"/>
        <v>0</v>
      </c>
      <c r="M10" s="26">
        <f t="shared" si="0"/>
        <v>0</v>
      </c>
      <c r="N10" s="26">
        <f t="shared" si="0"/>
        <v>0</v>
      </c>
    </row>
    <row r="11" spans="1:14" ht="15" customHeight="1" x14ac:dyDescent="0.25">
      <c r="A11" s="5" t="s">
        <v>395</v>
      </c>
      <c r="B11" s="6" t="s">
        <v>396</v>
      </c>
      <c r="C11" s="26"/>
      <c r="D11" s="26"/>
      <c r="E11" s="26"/>
      <c r="F11" s="26"/>
      <c r="G11" s="26"/>
      <c r="H11" s="26"/>
      <c r="I11" s="26"/>
      <c r="J11" s="26"/>
      <c r="K11" s="26"/>
      <c r="L11" s="26">
        <f t="shared" si="0"/>
        <v>0</v>
      </c>
      <c r="M11" s="26">
        <f t="shared" si="0"/>
        <v>0</v>
      </c>
      <c r="N11" s="26">
        <f t="shared" si="0"/>
        <v>0</v>
      </c>
    </row>
    <row r="12" spans="1:14" ht="15" customHeight="1" x14ac:dyDescent="0.25">
      <c r="A12" s="5" t="s">
        <v>397</v>
      </c>
      <c r="B12" s="6" t="s">
        <v>398</v>
      </c>
      <c r="C12" s="26"/>
      <c r="D12" s="26"/>
      <c r="E12" s="26"/>
      <c r="F12" s="26"/>
      <c r="G12" s="26"/>
      <c r="H12" s="26"/>
      <c r="I12" s="26"/>
      <c r="J12" s="26"/>
      <c r="K12" s="26"/>
      <c r="L12" s="26">
        <f t="shared" si="0"/>
        <v>0</v>
      </c>
      <c r="M12" s="26">
        <f t="shared" si="0"/>
        <v>0</v>
      </c>
      <c r="N12" s="26">
        <f t="shared" si="0"/>
        <v>0</v>
      </c>
    </row>
    <row r="13" spans="1:14" s="116" customFormat="1" ht="15" customHeight="1" x14ac:dyDescent="0.25">
      <c r="A13" s="7" t="s">
        <v>636</v>
      </c>
      <c r="B13" s="8" t="s">
        <v>399</v>
      </c>
      <c r="C13" s="110">
        <f>SUM(C7:C12)</f>
        <v>0</v>
      </c>
      <c r="D13" s="110">
        <f t="shared" ref="D13:N13" si="1">SUM(D7:D12)</f>
        <v>0</v>
      </c>
      <c r="E13" s="110">
        <f t="shared" si="1"/>
        <v>0</v>
      </c>
      <c r="F13" s="110">
        <f t="shared" si="1"/>
        <v>0</v>
      </c>
      <c r="G13" s="110">
        <f t="shared" si="1"/>
        <v>0</v>
      </c>
      <c r="H13" s="110">
        <f t="shared" si="1"/>
        <v>0</v>
      </c>
      <c r="I13" s="110">
        <f t="shared" si="1"/>
        <v>0</v>
      </c>
      <c r="J13" s="110">
        <f t="shared" si="1"/>
        <v>0</v>
      </c>
      <c r="K13" s="110">
        <f t="shared" si="1"/>
        <v>0</v>
      </c>
      <c r="L13" s="110">
        <f t="shared" si="1"/>
        <v>0</v>
      </c>
      <c r="M13" s="110">
        <f t="shared" si="1"/>
        <v>0</v>
      </c>
      <c r="N13" s="110">
        <f t="shared" si="1"/>
        <v>0</v>
      </c>
    </row>
    <row r="14" spans="1:14" ht="15" customHeight="1" x14ac:dyDescent="0.25">
      <c r="A14" s="5" t="s">
        <v>400</v>
      </c>
      <c r="B14" s="6" t="s">
        <v>401</v>
      </c>
      <c r="C14" s="26"/>
      <c r="D14" s="26"/>
      <c r="E14" s="26"/>
      <c r="F14" s="26"/>
      <c r="G14" s="26"/>
      <c r="H14" s="26"/>
      <c r="I14" s="26"/>
      <c r="J14" s="26"/>
      <c r="K14" s="26"/>
      <c r="L14" s="26">
        <f t="shared" ref="L14:N18" si="2">C14+F14+I14</f>
        <v>0</v>
      </c>
      <c r="M14" s="26">
        <f t="shared" si="2"/>
        <v>0</v>
      </c>
      <c r="N14" s="26">
        <f t="shared" si="2"/>
        <v>0</v>
      </c>
    </row>
    <row r="15" spans="1:14" ht="15" customHeight="1" x14ac:dyDescent="0.25">
      <c r="A15" s="5" t="s">
        <v>402</v>
      </c>
      <c r="B15" s="6" t="s">
        <v>403</v>
      </c>
      <c r="C15" s="26"/>
      <c r="D15" s="26"/>
      <c r="E15" s="26"/>
      <c r="F15" s="26"/>
      <c r="G15" s="26"/>
      <c r="H15" s="26"/>
      <c r="I15" s="26"/>
      <c r="J15" s="26"/>
      <c r="K15" s="26"/>
      <c r="L15" s="26">
        <f t="shared" si="2"/>
        <v>0</v>
      </c>
      <c r="M15" s="26">
        <f t="shared" si="2"/>
        <v>0</v>
      </c>
      <c r="N15" s="26">
        <f t="shared" si="2"/>
        <v>0</v>
      </c>
    </row>
    <row r="16" spans="1:14" ht="15" customHeight="1" x14ac:dyDescent="0.25">
      <c r="A16" s="5" t="s">
        <v>598</v>
      </c>
      <c r="B16" s="6" t="s">
        <v>404</v>
      </c>
      <c r="C16" s="26"/>
      <c r="D16" s="26"/>
      <c r="E16" s="26"/>
      <c r="F16" s="26"/>
      <c r="G16" s="26"/>
      <c r="H16" s="26"/>
      <c r="I16" s="26"/>
      <c r="J16" s="26"/>
      <c r="K16" s="26"/>
      <c r="L16" s="26">
        <f t="shared" si="2"/>
        <v>0</v>
      </c>
      <c r="M16" s="26">
        <f t="shared" si="2"/>
        <v>0</v>
      </c>
      <c r="N16" s="26">
        <f t="shared" si="2"/>
        <v>0</v>
      </c>
    </row>
    <row r="17" spans="1:14" ht="15" customHeight="1" x14ac:dyDescent="0.25">
      <c r="A17" s="5" t="s">
        <v>599</v>
      </c>
      <c r="B17" s="6" t="s">
        <v>405</v>
      </c>
      <c r="C17" s="26"/>
      <c r="D17" s="26"/>
      <c r="E17" s="26"/>
      <c r="F17" s="26"/>
      <c r="G17" s="26"/>
      <c r="H17" s="26"/>
      <c r="I17" s="26"/>
      <c r="J17" s="26"/>
      <c r="K17" s="26"/>
      <c r="L17" s="26">
        <f t="shared" si="2"/>
        <v>0</v>
      </c>
      <c r="M17" s="26">
        <f t="shared" si="2"/>
        <v>0</v>
      </c>
      <c r="N17" s="26">
        <f t="shared" si="2"/>
        <v>0</v>
      </c>
    </row>
    <row r="18" spans="1:14" ht="15" customHeight="1" x14ac:dyDescent="0.25">
      <c r="A18" s="5" t="s">
        <v>600</v>
      </c>
      <c r="B18" s="6" t="s">
        <v>406</v>
      </c>
      <c r="C18" s="26">
        <v>0</v>
      </c>
      <c r="D18" s="26">
        <v>0</v>
      </c>
      <c r="E18" s="26">
        <v>0</v>
      </c>
      <c r="F18" s="26"/>
      <c r="G18" s="26"/>
      <c r="H18" s="26"/>
      <c r="I18" s="26"/>
      <c r="J18" s="26"/>
      <c r="K18" s="26"/>
      <c r="L18" s="26">
        <f t="shared" si="2"/>
        <v>0</v>
      </c>
      <c r="M18" s="26">
        <f t="shared" si="2"/>
        <v>0</v>
      </c>
      <c r="N18" s="26">
        <f t="shared" si="2"/>
        <v>0</v>
      </c>
    </row>
    <row r="19" spans="1:14" ht="15" customHeight="1" x14ac:dyDescent="0.25">
      <c r="A19" s="36" t="s">
        <v>637</v>
      </c>
      <c r="B19" s="42" t="s">
        <v>407</v>
      </c>
      <c r="C19" s="110">
        <f>SUM(C13:C18)</f>
        <v>0</v>
      </c>
      <c r="D19" s="110">
        <f t="shared" ref="D19:N19" si="3">SUM(D13:D18)</f>
        <v>0</v>
      </c>
      <c r="E19" s="110">
        <f t="shared" si="3"/>
        <v>0</v>
      </c>
      <c r="F19" s="110">
        <f t="shared" si="3"/>
        <v>0</v>
      </c>
      <c r="G19" s="110">
        <f t="shared" si="3"/>
        <v>0</v>
      </c>
      <c r="H19" s="110">
        <f t="shared" si="3"/>
        <v>0</v>
      </c>
      <c r="I19" s="110">
        <f t="shared" si="3"/>
        <v>0</v>
      </c>
      <c r="J19" s="110">
        <f t="shared" si="3"/>
        <v>0</v>
      </c>
      <c r="K19" s="110">
        <f t="shared" si="3"/>
        <v>0</v>
      </c>
      <c r="L19" s="110">
        <f t="shared" si="3"/>
        <v>0</v>
      </c>
      <c r="M19" s="110">
        <f t="shared" si="3"/>
        <v>0</v>
      </c>
      <c r="N19" s="110">
        <f t="shared" si="3"/>
        <v>0</v>
      </c>
    </row>
    <row r="20" spans="1:14" ht="15" customHeight="1" x14ac:dyDescent="0.25">
      <c r="A20" s="5" t="s">
        <v>604</v>
      </c>
      <c r="B20" s="6" t="s">
        <v>416</v>
      </c>
      <c r="C20" s="26"/>
      <c r="D20" s="26"/>
      <c r="E20" s="26"/>
      <c r="F20" s="26"/>
      <c r="G20" s="26"/>
      <c r="H20" s="26"/>
      <c r="I20" s="26"/>
      <c r="J20" s="26"/>
      <c r="K20" s="26"/>
      <c r="L20" s="26">
        <f t="shared" ref="L20:N21" si="4">C20+F20+I20</f>
        <v>0</v>
      </c>
      <c r="M20" s="26">
        <f t="shared" si="4"/>
        <v>0</v>
      </c>
      <c r="N20" s="26">
        <f t="shared" si="4"/>
        <v>0</v>
      </c>
    </row>
    <row r="21" spans="1:14" ht="15" customHeight="1" x14ac:dyDescent="0.25">
      <c r="A21" s="5" t="s">
        <v>605</v>
      </c>
      <c r="B21" s="6" t="s">
        <v>417</v>
      </c>
      <c r="C21" s="26"/>
      <c r="D21" s="26"/>
      <c r="E21" s="26"/>
      <c r="F21" s="26"/>
      <c r="G21" s="26"/>
      <c r="H21" s="26"/>
      <c r="I21" s="26"/>
      <c r="J21" s="26"/>
      <c r="K21" s="26"/>
      <c r="L21" s="26">
        <f t="shared" si="4"/>
        <v>0</v>
      </c>
      <c r="M21" s="26">
        <f t="shared" si="4"/>
        <v>0</v>
      </c>
      <c r="N21" s="26">
        <f t="shared" si="4"/>
        <v>0</v>
      </c>
    </row>
    <row r="22" spans="1:14" ht="15" customHeight="1" x14ac:dyDescent="0.25">
      <c r="A22" s="7" t="s">
        <v>639</v>
      </c>
      <c r="B22" s="8" t="s">
        <v>418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4" ht="15" customHeight="1" x14ac:dyDescent="0.25">
      <c r="A23" s="5" t="s">
        <v>606</v>
      </c>
      <c r="B23" s="6" t="s">
        <v>419</v>
      </c>
      <c r="C23" s="26"/>
      <c r="D23" s="26"/>
      <c r="E23" s="26"/>
      <c r="F23" s="26"/>
      <c r="G23" s="26"/>
      <c r="H23" s="26"/>
      <c r="I23" s="26"/>
      <c r="J23" s="26"/>
      <c r="K23" s="26"/>
      <c r="L23" s="26">
        <f t="shared" ref="L23:N30" si="5">C23+F23+I23</f>
        <v>0</v>
      </c>
      <c r="M23" s="26">
        <f t="shared" si="5"/>
        <v>0</v>
      </c>
      <c r="N23" s="26">
        <f t="shared" si="5"/>
        <v>0</v>
      </c>
    </row>
    <row r="24" spans="1:14" ht="15" customHeight="1" x14ac:dyDescent="0.25">
      <c r="A24" s="5" t="s">
        <v>607</v>
      </c>
      <c r="B24" s="6" t="s">
        <v>420</v>
      </c>
      <c r="C24" s="26"/>
      <c r="D24" s="26"/>
      <c r="E24" s="26"/>
      <c r="F24" s="26"/>
      <c r="G24" s="26"/>
      <c r="H24" s="26"/>
      <c r="I24" s="26"/>
      <c r="J24" s="26"/>
      <c r="K24" s="26"/>
      <c r="L24" s="26">
        <f t="shared" si="5"/>
        <v>0</v>
      </c>
      <c r="M24" s="26">
        <f t="shared" si="5"/>
        <v>0</v>
      </c>
      <c r="N24" s="26">
        <f t="shared" si="5"/>
        <v>0</v>
      </c>
    </row>
    <row r="25" spans="1:14" ht="15" customHeight="1" x14ac:dyDescent="0.25">
      <c r="A25" s="5" t="s">
        <v>608</v>
      </c>
      <c r="B25" s="6" t="s">
        <v>421</v>
      </c>
      <c r="C25" s="26"/>
      <c r="D25" s="26"/>
      <c r="E25" s="26"/>
      <c r="F25" s="26"/>
      <c r="G25" s="26"/>
      <c r="H25" s="26"/>
      <c r="I25" s="26"/>
      <c r="J25" s="26"/>
      <c r="K25" s="26"/>
      <c r="L25" s="26">
        <f t="shared" si="5"/>
        <v>0</v>
      </c>
      <c r="M25" s="26">
        <f t="shared" si="5"/>
        <v>0</v>
      </c>
      <c r="N25" s="26">
        <f t="shared" si="5"/>
        <v>0</v>
      </c>
    </row>
    <row r="26" spans="1:14" ht="15" customHeight="1" x14ac:dyDescent="0.25">
      <c r="A26" s="5" t="s">
        <v>609</v>
      </c>
      <c r="B26" s="6" t="s">
        <v>422</v>
      </c>
      <c r="C26" s="26"/>
      <c r="D26" s="26"/>
      <c r="E26" s="26"/>
      <c r="F26" s="26"/>
      <c r="G26" s="26"/>
      <c r="H26" s="26"/>
      <c r="I26" s="26"/>
      <c r="J26" s="26"/>
      <c r="K26" s="26"/>
      <c r="L26" s="26">
        <f t="shared" si="5"/>
        <v>0</v>
      </c>
      <c r="M26" s="26">
        <f t="shared" si="5"/>
        <v>0</v>
      </c>
      <c r="N26" s="26">
        <f t="shared" si="5"/>
        <v>0</v>
      </c>
    </row>
    <row r="27" spans="1:14" ht="15" customHeight="1" x14ac:dyDescent="0.25">
      <c r="A27" s="5" t="s">
        <v>610</v>
      </c>
      <c r="B27" s="6" t="s">
        <v>425</v>
      </c>
      <c r="C27" s="26"/>
      <c r="D27" s="26"/>
      <c r="E27" s="26"/>
      <c r="F27" s="26"/>
      <c r="G27" s="26"/>
      <c r="H27" s="26"/>
      <c r="I27" s="26"/>
      <c r="J27" s="26"/>
      <c r="K27" s="26"/>
      <c r="L27" s="26">
        <f t="shared" si="5"/>
        <v>0</v>
      </c>
      <c r="M27" s="26">
        <f t="shared" si="5"/>
        <v>0</v>
      </c>
      <c r="N27" s="26">
        <f t="shared" si="5"/>
        <v>0</v>
      </c>
    </row>
    <row r="28" spans="1:14" ht="15" customHeight="1" x14ac:dyDescent="0.25">
      <c r="A28" s="5" t="s">
        <v>426</v>
      </c>
      <c r="B28" s="6" t="s">
        <v>427</v>
      </c>
      <c r="C28" s="26"/>
      <c r="D28" s="26"/>
      <c r="E28" s="26"/>
      <c r="F28" s="26"/>
      <c r="G28" s="26"/>
      <c r="H28" s="26"/>
      <c r="I28" s="26"/>
      <c r="J28" s="26"/>
      <c r="K28" s="26"/>
      <c r="L28" s="26">
        <f t="shared" si="5"/>
        <v>0</v>
      </c>
      <c r="M28" s="26">
        <f t="shared" si="5"/>
        <v>0</v>
      </c>
      <c r="N28" s="26">
        <f t="shared" si="5"/>
        <v>0</v>
      </c>
    </row>
    <row r="29" spans="1:14" ht="15" customHeight="1" x14ac:dyDescent="0.25">
      <c r="A29" s="5" t="s">
        <v>611</v>
      </c>
      <c r="B29" s="6" t="s">
        <v>428</v>
      </c>
      <c r="C29" s="26"/>
      <c r="D29" s="26"/>
      <c r="E29" s="26"/>
      <c r="F29" s="26"/>
      <c r="G29" s="26"/>
      <c r="H29" s="26"/>
      <c r="I29" s="26"/>
      <c r="J29" s="26"/>
      <c r="K29" s="26"/>
      <c r="L29" s="26">
        <f t="shared" si="5"/>
        <v>0</v>
      </c>
      <c r="M29" s="26">
        <f t="shared" si="5"/>
        <v>0</v>
      </c>
      <c r="N29" s="26">
        <f t="shared" si="5"/>
        <v>0</v>
      </c>
    </row>
    <row r="30" spans="1:14" ht="15" customHeight="1" x14ac:dyDescent="0.25">
      <c r="A30" s="5" t="s">
        <v>612</v>
      </c>
      <c r="B30" s="6" t="s">
        <v>433</v>
      </c>
      <c r="C30" s="26"/>
      <c r="D30" s="26"/>
      <c r="E30" s="26"/>
      <c r="F30" s="26"/>
      <c r="G30" s="26"/>
      <c r="H30" s="26"/>
      <c r="I30" s="26"/>
      <c r="J30" s="26"/>
      <c r="K30" s="26"/>
      <c r="L30" s="26">
        <f t="shared" si="5"/>
        <v>0</v>
      </c>
      <c r="M30" s="26">
        <f t="shared" si="5"/>
        <v>0</v>
      </c>
      <c r="N30" s="26">
        <f t="shared" si="5"/>
        <v>0</v>
      </c>
    </row>
    <row r="31" spans="1:14" ht="15" customHeight="1" x14ac:dyDescent="0.25">
      <c r="A31" s="7" t="s">
        <v>640</v>
      </c>
      <c r="B31" s="8" t="s">
        <v>435</v>
      </c>
      <c r="C31" s="26"/>
      <c r="D31" s="26"/>
      <c r="E31" s="26"/>
      <c r="F31" s="26"/>
      <c r="G31" s="26"/>
      <c r="H31" s="26"/>
      <c r="I31" s="26"/>
      <c r="J31" s="26"/>
      <c r="K31" s="26"/>
      <c r="L31" s="110">
        <f>SUM(L26:L30)</f>
        <v>0</v>
      </c>
      <c r="M31" s="110">
        <f>SUM(M26:M30)</f>
        <v>0</v>
      </c>
      <c r="N31" s="110">
        <f>SUM(N26:N30)</f>
        <v>0</v>
      </c>
    </row>
    <row r="32" spans="1:14" ht="15" customHeight="1" x14ac:dyDescent="0.25">
      <c r="A32" s="5" t="s">
        <v>613</v>
      </c>
      <c r="B32" s="6" t="s">
        <v>436</v>
      </c>
      <c r="C32" s="26"/>
      <c r="D32" s="26"/>
      <c r="E32" s="26"/>
      <c r="F32" s="26"/>
      <c r="G32" s="26"/>
      <c r="H32" s="26"/>
      <c r="I32" s="26"/>
      <c r="J32" s="26"/>
      <c r="K32" s="26"/>
      <c r="L32" s="26">
        <f>C32+F32+I32</f>
        <v>0</v>
      </c>
      <c r="M32" s="26">
        <f>D32+G32+J32</f>
        <v>0</v>
      </c>
      <c r="N32" s="26">
        <f>E32+H32+K32</f>
        <v>0</v>
      </c>
    </row>
    <row r="33" spans="1:14" ht="15" customHeight="1" x14ac:dyDescent="0.25">
      <c r="A33" s="36" t="s">
        <v>641</v>
      </c>
      <c r="B33" s="42" t="s">
        <v>437</v>
      </c>
      <c r="C33" s="26"/>
      <c r="D33" s="26"/>
      <c r="E33" s="26"/>
      <c r="F33" s="26"/>
      <c r="G33" s="26"/>
      <c r="H33" s="26"/>
      <c r="I33" s="26"/>
      <c r="J33" s="26"/>
      <c r="K33" s="26"/>
      <c r="L33" s="110">
        <f>L32+L31+L25</f>
        <v>0</v>
      </c>
      <c r="M33" s="110">
        <f>M32+M31+M25</f>
        <v>0</v>
      </c>
      <c r="N33" s="110">
        <f>N32+N31+N25</f>
        <v>0</v>
      </c>
    </row>
    <row r="34" spans="1:14" ht="15" customHeight="1" x14ac:dyDescent="0.25">
      <c r="A34" s="13" t="s">
        <v>438</v>
      </c>
      <c r="B34" s="6" t="s">
        <v>439</v>
      </c>
      <c r="C34" s="26"/>
      <c r="D34" s="26"/>
      <c r="E34" s="26"/>
      <c r="F34" s="26"/>
      <c r="G34" s="26"/>
      <c r="H34" s="26"/>
      <c r="I34" s="26"/>
      <c r="J34" s="26"/>
      <c r="K34" s="26"/>
      <c r="L34" s="26">
        <f t="shared" ref="L34:N43" si="6">C34+F34+I34</f>
        <v>0</v>
      </c>
      <c r="M34" s="26">
        <f t="shared" si="6"/>
        <v>0</v>
      </c>
      <c r="N34" s="26">
        <f t="shared" si="6"/>
        <v>0</v>
      </c>
    </row>
    <row r="35" spans="1:14" ht="15" customHeight="1" x14ac:dyDescent="0.25">
      <c r="A35" s="13" t="s">
        <v>614</v>
      </c>
      <c r="B35" s="6" t="s">
        <v>440</v>
      </c>
      <c r="C35" s="26"/>
      <c r="D35" s="26"/>
      <c r="E35" s="26"/>
      <c r="F35" s="26"/>
      <c r="G35" s="26"/>
      <c r="H35" s="26"/>
      <c r="I35" s="26"/>
      <c r="J35" s="26"/>
      <c r="K35" s="26"/>
      <c r="L35" s="26">
        <f t="shared" si="6"/>
        <v>0</v>
      </c>
      <c r="M35" s="26">
        <f t="shared" si="6"/>
        <v>0</v>
      </c>
      <c r="N35" s="26">
        <f t="shared" si="6"/>
        <v>0</v>
      </c>
    </row>
    <row r="36" spans="1:14" ht="15" customHeight="1" x14ac:dyDescent="0.25">
      <c r="A36" s="13" t="s">
        <v>615</v>
      </c>
      <c r="B36" s="6" t="s">
        <v>441</v>
      </c>
      <c r="C36" s="26">
        <v>1575</v>
      </c>
      <c r="D36" s="26">
        <v>0</v>
      </c>
      <c r="E36" s="26">
        <v>0</v>
      </c>
      <c r="F36" s="26"/>
      <c r="G36" s="26"/>
      <c r="H36" s="26"/>
      <c r="I36" s="26"/>
      <c r="J36" s="26"/>
      <c r="K36" s="26"/>
      <c r="L36" s="26">
        <f t="shared" si="6"/>
        <v>1575</v>
      </c>
      <c r="M36" s="26">
        <f t="shared" si="6"/>
        <v>0</v>
      </c>
      <c r="N36" s="26">
        <f t="shared" si="6"/>
        <v>0</v>
      </c>
    </row>
    <row r="37" spans="1:14" ht="15" customHeight="1" x14ac:dyDescent="0.25">
      <c r="A37" s="13" t="s">
        <v>616</v>
      </c>
      <c r="B37" s="6" t="s">
        <v>442</v>
      </c>
      <c r="C37" s="26"/>
      <c r="D37" s="26"/>
      <c r="E37" s="26"/>
      <c r="F37" s="26"/>
      <c r="G37" s="26"/>
      <c r="H37" s="26"/>
      <c r="I37" s="26"/>
      <c r="J37" s="26"/>
      <c r="K37" s="26"/>
      <c r="L37" s="26">
        <f t="shared" si="6"/>
        <v>0</v>
      </c>
      <c r="M37" s="26">
        <f t="shared" si="6"/>
        <v>0</v>
      </c>
      <c r="N37" s="26">
        <f t="shared" si="6"/>
        <v>0</v>
      </c>
    </row>
    <row r="38" spans="1:14" ht="15" customHeight="1" x14ac:dyDescent="0.25">
      <c r="A38" s="13" t="s">
        <v>443</v>
      </c>
      <c r="B38" s="6" t="s">
        <v>444</v>
      </c>
      <c r="C38" s="26">
        <v>1769</v>
      </c>
      <c r="D38" s="26">
        <v>1769</v>
      </c>
      <c r="E38" s="26">
        <v>1742</v>
      </c>
      <c r="F38" s="26"/>
      <c r="G38" s="26"/>
      <c r="H38" s="26"/>
      <c r="I38" s="26"/>
      <c r="J38" s="26"/>
      <c r="K38" s="26"/>
      <c r="L38" s="26">
        <f t="shared" si="6"/>
        <v>1769</v>
      </c>
      <c r="M38" s="26">
        <f t="shared" si="6"/>
        <v>1769</v>
      </c>
      <c r="N38" s="26">
        <f t="shared" si="6"/>
        <v>1742</v>
      </c>
    </row>
    <row r="39" spans="1:14" ht="15" customHeight="1" x14ac:dyDescent="0.25">
      <c r="A39" s="13" t="s">
        <v>445</v>
      </c>
      <c r="B39" s="6" t="s">
        <v>446</v>
      </c>
      <c r="C39" s="26">
        <v>1228</v>
      </c>
      <c r="D39" s="26">
        <v>1228</v>
      </c>
      <c r="E39" s="26">
        <v>470</v>
      </c>
      <c r="F39" s="26"/>
      <c r="G39" s="26"/>
      <c r="H39" s="26"/>
      <c r="I39" s="26"/>
      <c r="J39" s="26"/>
      <c r="K39" s="26"/>
      <c r="L39" s="26">
        <f t="shared" si="6"/>
        <v>1228</v>
      </c>
      <c r="M39" s="26">
        <f t="shared" si="6"/>
        <v>1228</v>
      </c>
      <c r="N39" s="26">
        <f t="shared" si="6"/>
        <v>470</v>
      </c>
    </row>
    <row r="40" spans="1:14" ht="15" customHeight="1" x14ac:dyDescent="0.25">
      <c r="A40" s="13" t="s">
        <v>447</v>
      </c>
      <c r="B40" s="6" t="s">
        <v>448</v>
      </c>
      <c r="C40" s="26">
        <v>0</v>
      </c>
      <c r="D40" s="26">
        <v>1574</v>
      </c>
      <c r="E40" s="26">
        <v>1599</v>
      </c>
      <c r="F40" s="26"/>
      <c r="G40" s="26"/>
      <c r="H40" s="26"/>
      <c r="I40" s="26"/>
      <c r="J40" s="26"/>
      <c r="K40" s="26"/>
      <c r="L40" s="26">
        <f t="shared" si="6"/>
        <v>0</v>
      </c>
      <c r="M40" s="26">
        <f t="shared" si="6"/>
        <v>1574</v>
      </c>
      <c r="N40" s="26">
        <f t="shared" si="6"/>
        <v>1599</v>
      </c>
    </row>
    <row r="41" spans="1:14" ht="15" customHeight="1" x14ac:dyDescent="0.25">
      <c r="A41" s="13" t="s">
        <v>617</v>
      </c>
      <c r="B41" s="6" t="s">
        <v>449</v>
      </c>
      <c r="C41" s="26"/>
      <c r="D41" s="26"/>
      <c r="E41" s="26"/>
      <c r="F41" s="26"/>
      <c r="G41" s="26"/>
      <c r="H41" s="26"/>
      <c r="I41" s="26"/>
      <c r="J41" s="26"/>
      <c r="K41" s="26"/>
      <c r="L41" s="26">
        <f t="shared" si="6"/>
        <v>0</v>
      </c>
      <c r="M41" s="26">
        <f t="shared" si="6"/>
        <v>0</v>
      </c>
      <c r="N41" s="26">
        <f t="shared" si="6"/>
        <v>0</v>
      </c>
    </row>
    <row r="42" spans="1:14" ht="15" customHeight="1" x14ac:dyDescent="0.25">
      <c r="A42" s="13" t="s">
        <v>618</v>
      </c>
      <c r="B42" s="6" t="s">
        <v>450</v>
      </c>
      <c r="C42" s="26"/>
      <c r="D42" s="26"/>
      <c r="E42" s="26"/>
      <c r="F42" s="26"/>
      <c r="G42" s="26"/>
      <c r="H42" s="26"/>
      <c r="I42" s="26"/>
      <c r="J42" s="26"/>
      <c r="K42" s="26"/>
      <c r="L42" s="26">
        <f t="shared" si="6"/>
        <v>0</v>
      </c>
      <c r="M42" s="26">
        <f t="shared" si="6"/>
        <v>0</v>
      </c>
      <c r="N42" s="26">
        <f t="shared" si="6"/>
        <v>0</v>
      </c>
    </row>
    <row r="43" spans="1:14" ht="15" customHeight="1" x14ac:dyDescent="0.25">
      <c r="A43" s="13" t="s">
        <v>619</v>
      </c>
      <c r="B43" s="6" t="s">
        <v>806</v>
      </c>
      <c r="C43" s="26">
        <v>0</v>
      </c>
      <c r="D43" s="26">
        <v>258</v>
      </c>
      <c r="E43" s="26">
        <v>258</v>
      </c>
      <c r="F43" s="26"/>
      <c r="G43" s="26"/>
      <c r="H43" s="26"/>
      <c r="I43" s="26"/>
      <c r="J43" s="26"/>
      <c r="K43" s="26"/>
      <c r="L43" s="26">
        <f t="shared" si="6"/>
        <v>0</v>
      </c>
      <c r="M43" s="26">
        <f t="shared" si="6"/>
        <v>258</v>
      </c>
      <c r="N43" s="26">
        <f t="shared" si="6"/>
        <v>258</v>
      </c>
    </row>
    <row r="44" spans="1:14" ht="15" customHeight="1" x14ac:dyDescent="0.25">
      <c r="A44" s="41" t="s">
        <v>642</v>
      </c>
      <c r="B44" s="42" t="s">
        <v>452</v>
      </c>
      <c r="C44" s="110">
        <f>SUM(C34:C43)</f>
        <v>4572</v>
      </c>
      <c r="D44" s="110">
        <f t="shared" ref="D44:N44" si="7">SUM(D34:D43)</f>
        <v>4829</v>
      </c>
      <c r="E44" s="110">
        <f t="shared" si="7"/>
        <v>4069</v>
      </c>
      <c r="F44" s="110">
        <f t="shared" si="7"/>
        <v>0</v>
      </c>
      <c r="G44" s="110">
        <f t="shared" si="7"/>
        <v>0</v>
      </c>
      <c r="H44" s="110">
        <f t="shared" si="7"/>
        <v>0</v>
      </c>
      <c r="I44" s="110">
        <f t="shared" si="7"/>
        <v>0</v>
      </c>
      <c r="J44" s="110">
        <f t="shared" si="7"/>
        <v>0</v>
      </c>
      <c r="K44" s="110">
        <f t="shared" si="7"/>
        <v>0</v>
      </c>
      <c r="L44" s="110">
        <f t="shared" si="7"/>
        <v>4572</v>
      </c>
      <c r="M44" s="110">
        <f t="shared" si="7"/>
        <v>4829</v>
      </c>
      <c r="N44" s="110">
        <f t="shared" si="7"/>
        <v>4069</v>
      </c>
    </row>
    <row r="45" spans="1:14" ht="15" customHeight="1" x14ac:dyDescent="0.25">
      <c r="A45" s="13" t="s">
        <v>461</v>
      </c>
      <c r="B45" s="6" t="s">
        <v>462</v>
      </c>
      <c r="C45" s="26"/>
      <c r="D45" s="26"/>
      <c r="E45" s="26"/>
      <c r="F45" s="26"/>
      <c r="G45" s="26"/>
      <c r="H45" s="26"/>
      <c r="I45" s="26"/>
      <c r="J45" s="26"/>
      <c r="K45" s="26"/>
      <c r="L45" s="26">
        <f t="shared" ref="L45:N47" si="8">C45+F45+I45</f>
        <v>0</v>
      </c>
      <c r="M45" s="26">
        <f t="shared" si="8"/>
        <v>0</v>
      </c>
      <c r="N45" s="26">
        <f t="shared" si="8"/>
        <v>0</v>
      </c>
    </row>
    <row r="46" spans="1:14" ht="15" customHeight="1" x14ac:dyDescent="0.25">
      <c r="A46" s="5" t="s">
        <v>623</v>
      </c>
      <c r="B46" s="6" t="s">
        <v>463</v>
      </c>
      <c r="C46" s="26"/>
      <c r="D46" s="26"/>
      <c r="E46" s="26"/>
      <c r="F46" s="26"/>
      <c r="G46" s="26"/>
      <c r="H46" s="26"/>
      <c r="I46" s="26"/>
      <c r="J46" s="26"/>
      <c r="K46" s="26"/>
      <c r="L46" s="26">
        <f t="shared" si="8"/>
        <v>0</v>
      </c>
      <c r="M46" s="26">
        <f t="shared" si="8"/>
        <v>0</v>
      </c>
      <c r="N46" s="26">
        <f t="shared" si="8"/>
        <v>0</v>
      </c>
    </row>
    <row r="47" spans="1:14" ht="15" customHeight="1" x14ac:dyDescent="0.25">
      <c r="A47" s="13" t="s">
        <v>624</v>
      </c>
      <c r="B47" s="6" t="s">
        <v>795</v>
      </c>
      <c r="C47" s="26">
        <v>0</v>
      </c>
      <c r="D47" s="26">
        <v>0</v>
      </c>
      <c r="E47" s="26">
        <v>0</v>
      </c>
      <c r="F47" s="26"/>
      <c r="G47" s="26"/>
      <c r="H47" s="26"/>
      <c r="I47" s="26"/>
      <c r="J47" s="26"/>
      <c r="K47" s="26"/>
      <c r="L47" s="26">
        <f t="shared" si="8"/>
        <v>0</v>
      </c>
      <c r="M47" s="26">
        <f t="shared" si="8"/>
        <v>0</v>
      </c>
      <c r="N47" s="26">
        <f t="shared" si="8"/>
        <v>0</v>
      </c>
    </row>
    <row r="48" spans="1:14" ht="15" customHeight="1" x14ac:dyDescent="0.25">
      <c r="A48" s="36" t="s">
        <v>644</v>
      </c>
      <c r="B48" s="42" t="s">
        <v>465</v>
      </c>
      <c r="C48" s="110">
        <f>SUM(C45:C47)</f>
        <v>0</v>
      </c>
      <c r="D48" s="110">
        <f t="shared" ref="D48:N48" si="9">SUM(D45:D47)</f>
        <v>0</v>
      </c>
      <c r="E48" s="110">
        <f t="shared" si="9"/>
        <v>0</v>
      </c>
      <c r="F48" s="110">
        <f t="shared" si="9"/>
        <v>0</v>
      </c>
      <c r="G48" s="110">
        <f t="shared" si="9"/>
        <v>0</v>
      </c>
      <c r="H48" s="110">
        <f t="shared" si="9"/>
        <v>0</v>
      </c>
      <c r="I48" s="110">
        <f t="shared" si="9"/>
        <v>0</v>
      </c>
      <c r="J48" s="110">
        <f t="shared" si="9"/>
        <v>0</v>
      </c>
      <c r="K48" s="110">
        <f t="shared" si="9"/>
        <v>0</v>
      </c>
      <c r="L48" s="110">
        <f t="shared" si="9"/>
        <v>0</v>
      </c>
      <c r="M48" s="110">
        <f t="shared" si="9"/>
        <v>0</v>
      </c>
      <c r="N48" s="110">
        <f t="shared" si="9"/>
        <v>0</v>
      </c>
    </row>
    <row r="49" spans="1:14" ht="15" customHeight="1" x14ac:dyDescent="0.25">
      <c r="A49" s="94" t="s">
        <v>704</v>
      </c>
      <c r="B49" s="95"/>
      <c r="C49" s="147">
        <f>C19+C33+C44+C48</f>
        <v>4572</v>
      </c>
      <c r="D49" s="147">
        <f t="shared" ref="D49:N49" si="10">D19+D33+D44+D48</f>
        <v>4829</v>
      </c>
      <c r="E49" s="147">
        <f t="shared" si="10"/>
        <v>4069</v>
      </c>
      <c r="F49" s="147">
        <f t="shared" si="10"/>
        <v>0</v>
      </c>
      <c r="G49" s="147">
        <f t="shared" si="10"/>
        <v>0</v>
      </c>
      <c r="H49" s="147">
        <f t="shared" si="10"/>
        <v>0</v>
      </c>
      <c r="I49" s="147">
        <f t="shared" si="10"/>
        <v>0</v>
      </c>
      <c r="J49" s="147">
        <f t="shared" si="10"/>
        <v>0</v>
      </c>
      <c r="K49" s="147">
        <f t="shared" si="10"/>
        <v>0</v>
      </c>
      <c r="L49" s="147">
        <f t="shared" si="10"/>
        <v>4572</v>
      </c>
      <c r="M49" s="147">
        <f t="shared" si="10"/>
        <v>4829</v>
      </c>
      <c r="N49" s="147">
        <f t="shared" si="10"/>
        <v>4069</v>
      </c>
    </row>
    <row r="50" spans="1:14" ht="15" customHeight="1" x14ac:dyDescent="0.25">
      <c r="A50" s="5" t="s">
        <v>408</v>
      </c>
      <c r="B50" s="6" t="s">
        <v>409</v>
      </c>
      <c r="C50" s="26"/>
      <c r="D50" s="26"/>
      <c r="E50" s="26"/>
      <c r="F50" s="26"/>
      <c r="G50" s="26"/>
      <c r="H50" s="26"/>
      <c r="I50" s="26"/>
      <c r="J50" s="26"/>
      <c r="K50" s="26"/>
      <c r="L50" s="26">
        <f t="shared" ref="L50:N54" si="11">C50+F50+I50</f>
        <v>0</v>
      </c>
      <c r="M50" s="26">
        <f t="shared" si="11"/>
        <v>0</v>
      </c>
      <c r="N50" s="26">
        <f t="shared" si="11"/>
        <v>0</v>
      </c>
    </row>
    <row r="51" spans="1:14" ht="15" customHeight="1" x14ac:dyDescent="0.25">
      <c r="A51" s="5" t="s">
        <v>410</v>
      </c>
      <c r="B51" s="6" t="s">
        <v>411</v>
      </c>
      <c r="C51" s="26"/>
      <c r="D51" s="26"/>
      <c r="E51" s="26"/>
      <c r="F51" s="26"/>
      <c r="G51" s="26"/>
      <c r="H51" s="26"/>
      <c r="I51" s="26"/>
      <c r="J51" s="26"/>
      <c r="K51" s="26"/>
      <c r="L51" s="26">
        <f t="shared" si="11"/>
        <v>0</v>
      </c>
      <c r="M51" s="26">
        <f t="shared" si="11"/>
        <v>0</v>
      </c>
      <c r="N51" s="26">
        <f t="shared" si="11"/>
        <v>0</v>
      </c>
    </row>
    <row r="52" spans="1:14" ht="15" customHeight="1" x14ac:dyDescent="0.25">
      <c r="A52" s="5" t="s">
        <v>601</v>
      </c>
      <c r="B52" s="6" t="s">
        <v>412</v>
      </c>
      <c r="C52" s="26"/>
      <c r="D52" s="26"/>
      <c r="E52" s="26"/>
      <c r="F52" s="26"/>
      <c r="G52" s="26"/>
      <c r="H52" s="26"/>
      <c r="I52" s="26"/>
      <c r="J52" s="26"/>
      <c r="K52" s="26"/>
      <c r="L52" s="26">
        <f t="shared" si="11"/>
        <v>0</v>
      </c>
      <c r="M52" s="26">
        <f t="shared" si="11"/>
        <v>0</v>
      </c>
      <c r="N52" s="26">
        <f t="shared" si="11"/>
        <v>0</v>
      </c>
    </row>
    <row r="53" spans="1:14" ht="15" customHeight="1" x14ac:dyDescent="0.25">
      <c r="A53" s="5" t="s">
        <v>602</v>
      </c>
      <c r="B53" s="6" t="s">
        <v>413</v>
      </c>
      <c r="C53" s="26"/>
      <c r="D53" s="26"/>
      <c r="E53" s="26"/>
      <c r="F53" s="26"/>
      <c r="G53" s="26"/>
      <c r="H53" s="26"/>
      <c r="I53" s="26"/>
      <c r="J53" s="26"/>
      <c r="K53" s="26"/>
      <c r="L53" s="26">
        <f t="shared" si="11"/>
        <v>0</v>
      </c>
      <c r="M53" s="26">
        <f t="shared" si="11"/>
        <v>0</v>
      </c>
      <c r="N53" s="26">
        <f t="shared" si="11"/>
        <v>0</v>
      </c>
    </row>
    <row r="54" spans="1:14" ht="15" customHeight="1" x14ac:dyDescent="0.25">
      <c r="A54" s="5" t="s">
        <v>603</v>
      </c>
      <c r="B54" s="6" t="s">
        <v>414</v>
      </c>
      <c r="C54" s="26"/>
      <c r="D54" s="26"/>
      <c r="E54" s="26"/>
      <c r="F54" s="26"/>
      <c r="G54" s="26"/>
      <c r="H54" s="26"/>
      <c r="I54" s="26"/>
      <c r="J54" s="26"/>
      <c r="K54" s="26"/>
      <c r="L54" s="26">
        <f t="shared" si="11"/>
        <v>0</v>
      </c>
      <c r="M54" s="26">
        <f t="shared" si="11"/>
        <v>0</v>
      </c>
      <c r="N54" s="26">
        <f t="shared" si="11"/>
        <v>0</v>
      </c>
    </row>
    <row r="55" spans="1:14" ht="15" customHeight="1" x14ac:dyDescent="0.25">
      <c r="A55" s="36" t="s">
        <v>638</v>
      </c>
      <c r="B55" s="42" t="s">
        <v>415</v>
      </c>
      <c r="C55" s="110">
        <f>SUM(C50:C54)</f>
        <v>0</v>
      </c>
      <c r="D55" s="110">
        <f t="shared" ref="D55:N55" si="12">SUM(D50:D54)</f>
        <v>0</v>
      </c>
      <c r="E55" s="110">
        <f t="shared" si="12"/>
        <v>0</v>
      </c>
      <c r="F55" s="110">
        <f t="shared" si="12"/>
        <v>0</v>
      </c>
      <c r="G55" s="110">
        <f t="shared" si="12"/>
        <v>0</v>
      </c>
      <c r="H55" s="110">
        <f t="shared" si="12"/>
        <v>0</v>
      </c>
      <c r="I55" s="110">
        <f t="shared" si="12"/>
        <v>0</v>
      </c>
      <c r="J55" s="110">
        <f t="shared" si="12"/>
        <v>0</v>
      </c>
      <c r="K55" s="110">
        <f t="shared" si="12"/>
        <v>0</v>
      </c>
      <c r="L55" s="110">
        <f t="shared" si="12"/>
        <v>0</v>
      </c>
      <c r="M55" s="110">
        <f t="shared" si="12"/>
        <v>0</v>
      </c>
      <c r="N55" s="110">
        <f t="shared" si="12"/>
        <v>0</v>
      </c>
    </row>
    <row r="56" spans="1:14" ht="15" customHeight="1" x14ac:dyDescent="0.25">
      <c r="A56" s="13" t="s">
        <v>620</v>
      </c>
      <c r="B56" s="6" t="s">
        <v>453</v>
      </c>
      <c r="C56" s="26"/>
      <c r="D56" s="26"/>
      <c r="E56" s="26"/>
      <c r="F56" s="26"/>
      <c r="G56" s="26"/>
      <c r="H56" s="26"/>
      <c r="I56" s="26"/>
      <c r="J56" s="26"/>
      <c r="K56" s="26"/>
      <c r="L56" s="26">
        <f t="shared" ref="L56:N60" si="13">C56+F56+I56</f>
        <v>0</v>
      </c>
      <c r="M56" s="26">
        <f t="shared" si="13"/>
        <v>0</v>
      </c>
      <c r="N56" s="26">
        <f t="shared" si="13"/>
        <v>0</v>
      </c>
    </row>
    <row r="57" spans="1:14" ht="15" customHeight="1" x14ac:dyDescent="0.25">
      <c r="A57" s="13" t="s">
        <v>621</v>
      </c>
      <c r="B57" s="6" t="s">
        <v>454</v>
      </c>
      <c r="C57" s="26"/>
      <c r="D57" s="26"/>
      <c r="E57" s="26"/>
      <c r="F57" s="26"/>
      <c r="G57" s="26"/>
      <c r="H57" s="26"/>
      <c r="I57" s="26"/>
      <c r="J57" s="26"/>
      <c r="K57" s="26"/>
      <c r="L57" s="26">
        <f t="shared" si="13"/>
        <v>0</v>
      </c>
      <c r="M57" s="26">
        <f t="shared" si="13"/>
        <v>0</v>
      </c>
      <c r="N57" s="26">
        <f t="shared" si="13"/>
        <v>0</v>
      </c>
    </row>
    <row r="58" spans="1:14" ht="15" customHeight="1" x14ac:dyDescent="0.25">
      <c r="A58" s="13" t="s">
        <v>455</v>
      </c>
      <c r="B58" s="6" t="s">
        <v>456</v>
      </c>
      <c r="C58" s="26"/>
      <c r="D58" s="26"/>
      <c r="E58" s="26"/>
      <c r="F58" s="26"/>
      <c r="G58" s="26"/>
      <c r="H58" s="26"/>
      <c r="I58" s="26"/>
      <c r="J58" s="26"/>
      <c r="K58" s="26"/>
      <c r="L58" s="26">
        <f t="shared" si="13"/>
        <v>0</v>
      </c>
      <c r="M58" s="26">
        <f t="shared" si="13"/>
        <v>0</v>
      </c>
      <c r="N58" s="26">
        <f t="shared" si="13"/>
        <v>0</v>
      </c>
    </row>
    <row r="59" spans="1:14" ht="15" customHeight="1" x14ac:dyDescent="0.25">
      <c r="A59" s="13" t="s">
        <v>622</v>
      </c>
      <c r="B59" s="6" t="s">
        <v>457</v>
      </c>
      <c r="C59" s="26"/>
      <c r="D59" s="26"/>
      <c r="E59" s="26"/>
      <c r="F59" s="26"/>
      <c r="G59" s="26"/>
      <c r="H59" s="26"/>
      <c r="I59" s="26"/>
      <c r="J59" s="26"/>
      <c r="K59" s="26"/>
      <c r="L59" s="26">
        <f t="shared" si="13"/>
        <v>0</v>
      </c>
      <c r="M59" s="26">
        <f t="shared" si="13"/>
        <v>0</v>
      </c>
      <c r="N59" s="26">
        <f t="shared" si="13"/>
        <v>0</v>
      </c>
    </row>
    <row r="60" spans="1:14" ht="15" customHeight="1" x14ac:dyDescent="0.25">
      <c r="A60" s="13" t="s">
        <v>458</v>
      </c>
      <c r="B60" s="6" t="s">
        <v>459</v>
      </c>
      <c r="C60" s="26"/>
      <c r="D60" s="26"/>
      <c r="E60" s="26"/>
      <c r="F60" s="26"/>
      <c r="G60" s="26"/>
      <c r="H60" s="26"/>
      <c r="I60" s="26"/>
      <c r="J60" s="26"/>
      <c r="K60" s="26"/>
      <c r="L60" s="26">
        <f t="shared" si="13"/>
        <v>0</v>
      </c>
      <c r="M60" s="26">
        <f t="shared" si="13"/>
        <v>0</v>
      </c>
      <c r="N60" s="26">
        <f t="shared" si="13"/>
        <v>0</v>
      </c>
    </row>
    <row r="61" spans="1:14" ht="15" customHeight="1" x14ac:dyDescent="0.25">
      <c r="A61" s="36" t="s">
        <v>643</v>
      </c>
      <c r="B61" s="42" t="s">
        <v>460</v>
      </c>
      <c r="C61" s="110">
        <f>SUM(C56:C60)</f>
        <v>0</v>
      </c>
      <c r="D61" s="110">
        <f t="shared" ref="D61:N61" si="14">SUM(D56:D60)</f>
        <v>0</v>
      </c>
      <c r="E61" s="110">
        <f t="shared" si="14"/>
        <v>0</v>
      </c>
      <c r="F61" s="110">
        <f t="shared" si="14"/>
        <v>0</v>
      </c>
      <c r="G61" s="110">
        <f t="shared" si="14"/>
        <v>0</v>
      </c>
      <c r="H61" s="110">
        <f t="shared" si="14"/>
        <v>0</v>
      </c>
      <c r="I61" s="110">
        <f t="shared" si="14"/>
        <v>0</v>
      </c>
      <c r="J61" s="110">
        <f t="shared" si="14"/>
        <v>0</v>
      </c>
      <c r="K61" s="110">
        <f t="shared" si="14"/>
        <v>0</v>
      </c>
      <c r="L61" s="110">
        <f t="shared" si="14"/>
        <v>0</v>
      </c>
      <c r="M61" s="110">
        <f t="shared" si="14"/>
        <v>0</v>
      </c>
      <c r="N61" s="110">
        <f t="shared" si="14"/>
        <v>0</v>
      </c>
    </row>
    <row r="62" spans="1:14" ht="15" customHeight="1" x14ac:dyDescent="0.25">
      <c r="A62" s="13" t="s">
        <v>466</v>
      </c>
      <c r="B62" s="6" t="s">
        <v>467</v>
      </c>
      <c r="C62" s="26"/>
      <c r="D62" s="26"/>
      <c r="E62" s="26"/>
      <c r="F62" s="26"/>
      <c r="G62" s="26"/>
      <c r="H62" s="26"/>
      <c r="I62" s="26"/>
      <c r="J62" s="26"/>
      <c r="K62" s="26"/>
      <c r="L62" s="26">
        <f t="shared" ref="L62:N64" si="15">C62+F62+I62</f>
        <v>0</v>
      </c>
      <c r="M62" s="26">
        <f t="shared" si="15"/>
        <v>0</v>
      </c>
      <c r="N62" s="26">
        <f t="shared" si="15"/>
        <v>0</v>
      </c>
    </row>
    <row r="63" spans="1:14" ht="15" customHeight="1" x14ac:dyDescent="0.25">
      <c r="A63" s="5" t="s">
        <v>625</v>
      </c>
      <c r="B63" s="6" t="s">
        <v>468</v>
      </c>
      <c r="C63" s="26"/>
      <c r="D63" s="26"/>
      <c r="E63" s="26"/>
      <c r="F63" s="26"/>
      <c r="G63" s="26"/>
      <c r="H63" s="26"/>
      <c r="I63" s="26"/>
      <c r="J63" s="26"/>
      <c r="K63" s="26"/>
      <c r="L63" s="26">
        <f t="shared" si="15"/>
        <v>0</v>
      </c>
      <c r="M63" s="26">
        <f t="shared" si="15"/>
        <v>0</v>
      </c>
      <c r="N63" s="26">
        <f t="shared" si="15"/>
        <v>0</v>
      </c>
    </row>
    <row r="64" spans="1:14" ht="15" customHeight="1" x14ac:dyDescent="0.25">
      <c r="A64" s="13" t="s">
        <v>626</v>
      </c>
      <c r="B64" s="6" t="s">
        <v>469</v>
      </c>
      <c r="C64" s="26"/>
      <c r="D64" s="26"/>
      <c r="E64" s="26"/>
      <c r="F64" s="26"/>
      <c r="G64" s="26"/>
      <c r="H64" s="26"/>
      <c r="I64" s="26"/>
      <c r="J64" s="26"/>
      <c r="K64" s="26"/>
      <c r="L64" s="26">
        <f t="shared" si="15"/>
        <v>0</v>
      </c>
      <c r="M64" s="26">
        <f t="shared" si="15"/>
        <v>0</v>
      </c>
      <c r="N64" s="26">
        <f t="shared" si="15"/>
        <v>0</v>
      </c>
    </row>
    <row r="65" spans="1:14" ht="15" customHeight="1" x14ac:dyDescent="0.25">
      <c r="A65" s="36" t="s">
        <v>646</v>
      </c>
      <c r="B65" s="42" t="s">
        <v>470</v>
      </c>
      <c r="C65" s="26">
        <f>SUM(C62:C63)</f>
        <v>0</v>
      </c>
      <c r="D65" s="26">
        <f t="shared" ref="D65:N65" si="16">SUM(D62:D63)</f>
        <v>0</v>
      </c>
      <c r="E65" s="26">
        <f t="shared" si="16"/>
        <v>0</v>
      </c>
      <c r="F65" s="26">
        <f t="shared" si="16"/>
        <v>0</v>
      </c>
      <c r="G65" s="26">
        <f t="shared" si="16"/>
        <v>0</v>
      </c>
      <c r="H65" s="26">
        <f t="shared" si="16"/>
        <v>0</v>
      </c>
      <c r="I65" s="26">
        <f t="shared" si="16"/>
        <v>0</v>
      </c>
      <c r="J65" s="26">
        <f t="shared" si="16"/>
        <v>0</v>
      </c>
      <c r="K65" s="26">
        <f t="shared" si="16"/>
        <v>0</v>
      </c>
      <c r="L65" s="26">
        <f t="shared" si="16"/>
        <v>0</v>
      </c>
      <c r="M65" s="26">
        <f t="shared" si="16"/>
        <v>0</v>
      </c>
      <c r="N65" s="26">
        <f t="shared" si="16"/>
        <v>0</v>
      </c>
    </row>
    <row r="66" spans="1:14" ht="15" customHeight="1" x14ac:dyDescent="0.25">
      <c r="A66" s="94" t="s">
        <v>703</v>
      </c>
      <c r="B66" s="95"/>
      <c r="C66" s="147">
        <f>C55+C61+C65</f>
        <v>0</v>
      </c>
      <c r="D66" s="147">
        <f t="shared" ref="D66:N66" si="17">D55+D61+D65</f>
        <v>0</v>
      </c>
      <c r="E66" s="147">
        <f t="shared" si="17"/>
        <v>0</v>
      </c>
      <c r="F66" s="147">
        <f t="shared" si="17"/>
        <v>0</v>
      </c>
      <c r="G66" s="147">
        <f t="shared" si="17"/>
        <v>0</v>
      </c>
      <c r="H66" s="147">
        <f t="shared" si="17"/>
        <v>0</v>
      </c>
      <c r="I66" s="147">
        <f t="shared" si="17"/>
        <v>0</v>
      </c>
      <c r="J66" s="147">
        <f t="shared" si="17"/>
        <v>0</v>
      </c>
      <c r="K66" s="147">
        <f t="shared" si="17"/>
        <v>0</v>
      </c>
      <c r="L66" s="147">
        <f t="shared" si="17"/>
        <v>0</v>
      </c>
      <c r="M66" s="147">
        <f t="shared" si="17"/>
        <v>0</v>
      </c>
      <c r="N66" s="147">
        <f t="shared" si="17"/>
        <v>0</v>
      </c>
    </row>
    <row r="67" spans="1:14" ht="15.75" x14ac:dyDescent="0.25">
      <c r="A67" s="85" t="s">
        <v>645</v>
      </c>
      <c r="B67" s="80" t="s">
        <v>471</v>
      </c>
      <c r="C67" s="127">
        <f>C65+C61+C55+C48+C44+C33+C19</f>
        <v>4572</v>
      </c>
      <c r="D67" s="127">
        <f t="shared" ref="D67:N67" si="18">D65+D61+D55+D48+D44+D33+D19</f>
        <v>4829</v>
      </c>
      <c r="E67" s="127">
        <f t="shared" si="18"/>
        <v>4069</v>
      </c>
      <c r="F67" s="127">
        <f t="shared" si="18"/>
        <v>0</v>
      </c>
      <c r="G67" s="127">
        <f t="shared" si="18"/>
        <v>0</v>
      </c>
      <c r="H67" s="127">
        <f t="shared" si="18"/>
        <v>0</v>
      </c>
      <c r="I67" s="127">
        <f t="shared" si="18"/>
        <v>0</v>
      </c>
      <c r="J67" s="127">
        <f t="shared" si="18"/>
        <v>0</v>
      </c>
      <c r="K67" s="127">
        <f t="shared" si="18"/>
        <v>0</v>
      </c>
      <c r="L67" s="127">
        <f t="shared" si="18"/>
        <v>4572</v>
      </c>
      <c r="M67" s="127">
        <f t="shared" si="18"/>
        <v>4829</v>
      </c>
      <c r="N67" s="127">
        <f t="shared" si="18"/>
        <v>4069</v>
      </c>
    </row>
    <row r="68" spans="1:14" ht="15.75" x14ac:dyDescent="0.25">
      <c r="A68" s="86" t="s">
        <v>756</v>
      </c>
      <c r="B68" s="87"/>
      <c r="C68" s="88">
        <f>C49-'3. Óvoda'!C75</f>
        <v>-49493</v>
      </c>
      <c r="D68" s="88">
        <f>D49-'3. Óvoda'!D75</f>
        <v>-49493</v>
      </c>
      <c r="E68" s="88">
        <f>E49-'3. Óvoda'!E75</f>
        <v>-47927</v>
      </c>
      <c r="F68" s="88">
        <f>F49-'3. Óvoda'!F75</f>
        <v>0</v>
      </c>
      <c r="G68" s="88">
        <f>G49-'3. Óvoda'!G75</f>
        <v>0</v>
      </c>
      <c r="H68" s="88">
        <f>H49-'3. Óvoda'!H75</f>
        <v>0</v>
      </c>
      <c r="I68" s="88">
        <f>I49-'3. Óvoda'!I75</f>
        <v>0</v>
      </c>
      <c r="J68" s="88">
        <f>J49-'3. Óvoda'!J75</f>
        <v>0</v>
      </c>
      <c r="K68" s="88">
        <f>K49-'3. Óvoda'!K75</f>
        <v>0</v>
      </c>
      <c r="L68" s="88">
        <f>L49-'3. Óvoda'!L75</f>
        <v>-49493</v>
      </c>
      <c r="M68" s="88">
        <f>M49-'3. Óvoda'!M75</f>
        <v>-49493</v>
      </c>
      <c r="N68" s="88">
        <f>N49-'3. Óvoda'!N75</f>
        <v>-47927</v>
      </c>
    </row>
    <row r="69" spans="1:14" ht="15.75" x14ac:dyDescent="0.25">
      <c r="A69" s="86" t="s">
        <v>757</v>
      </c>
      <c r="B69" s="87"/>
      <c r="C69" s="88">
        <f>C66-'3. Óvoda'!C98</f>
        <v>0</v>
      </c>
      <c r="D69" s="88">
        <f>D66-'3. Óvoda'!D98</f>
        <v>0</v>
      </c>
      <c r="E69" s="88">
        <f>E66-'3. Óvoda'!E98</f>
        <v>0</v>
      </c>
      <c r="F69" s="88">
        <f>F66-'3. Óvoda'!F98</f>
        <v>0</v>
      </c>
      <c r="G69" s="88">
        <f>G66-'3. Óvoda'!G98</f>
        <v>0</v>
      </c>
      <c r="H69" s="88">
        <f>H66-'3. Óvoda'!H98</f>
        <v>0</v>
      </c>
      <c r="I69" s="88">
        <f>I66-'3. Óvoda'!I98</f>
        <v>0</v>
      </c>
      <c r="J69" s="88">
        <f>J66-'3. Óvoda'!J98</f>
        <v>0</v>
      </c>
      <c r="K69" s="88">
        <f>K66-'3. Óvoda'!K98</f>
        <v>0</v>
      </c>
      <c r="L69" s="88">
        <f>L66-'3. Óvoda'!L98</f>
        <v>0</v>
      </c>
      <c r="M69" s="88">
        <f>M66-'3. Óvoda'!M98</f>
        <v>0</v>
      </c>
      <c r="N69" s="88">
        <f>N66-'3. Óvoda'!N98</f>
        <v>0</v>
      </c>
    </row>
    <row r="70" spans="1:14" x14ac:dyDescent="0.25">
      <c r="A70" s="34" t="s">
        <v>627</v>
      </c>
      <c r="B70" s="5" t="s">
        <v>472</v>
      </c>
      <c r="C70" s="26"/>
      <c r="D70" s="26"/>
      <c r="E70" s="26"/>
      <c r="F70" s="26"/>
      <c r="G70" s="26"/>
      <c r="H70" s="26"/>
      <c r="I70" s="26"/>
      <c r="J70" s="26"/>
      <c r="K70" s="26"/>
      <c r="L70" s="26">
        <f t="shared" ref="L70:N82" si="19">C70+F70+I70</f>
        <v>0</v>
      </c>
      <c r="M70" s="26">
        <f t="shared" si="19"/>
        <v>0</v>
      </c>
      <c r="N70" s="26">
        <f t="shared" si="19"/>
        <v>0</v>
      </c>
    </row>
    <row r="71" spans="1:14" x14ac:dyDescent="0.25">
      <c r="A71" s="13" t="s">
        <v>473</v>
      </c>
      <c r="B71" s="5" t="s">
        <v>474</v>
      </c>
      <c r="C71" s="26"/>
      <c r="D71" s="26"/>
      <c r="E71" s="26"/>
      <c r="F71" s="26"/>
      <c r="G71" s="26"/>
      <c r="H71" s="26"/>
      <c r="I71" s="26"/>
      <c r="J71" s="26"/>
      <c r="K71" s="26"/>
      <c r="L71" s="26">
        <f t="shared" si="19"/>
        <v>0</v>
      </c>
      <c r="M71" s="26">
        <f t="shared" si="19"/>
        <v>0</v>
      </c>
      <c r="N71" s="26">
        <f t="shared" si="19"/>
        <v>0</v>
      </c>
    </row>
    <row r="72" spans="1:14" x14ac:dyDescent="0.25">
      <c r="A72" s="34" t="s">
        <v>628</v>
      </c>
      <c r="B72" s="5" t="s">
        <v>475</v>
      </c>
      <c r="C72" s="26"/>
      <c r="D72" s="26"/>
      <c r="E72" s="26"/>
      <c r="F72" s="26"/>
      <c r="G72" s="26"/>
      <c r="H72" s="26"/>
      <c r="I72" s="26"/>
      <c r="J72" s="26"/>
      <c r="K72" s="26"/>
      <c r="L72" s="26">
        <f t="shared" si="19"/>
        <v>0</v>
      </c>
      <c r="M72" s="26">
        <f t="shared" si="19"/>
        <v>0</v>
      </c>
      <c r="N72" s="26">
        <f t="shared" si="19"/>
        <v>0</v>
      </c>
    </row>
    <row r="73" spans="1:14" x14ac:dyDescent="0.25">
      <c r="A73" s="15" t="s">
        <v>647</v>
      </c>
      <c r="B73" s="7" t="s">
        <v>476</v>
      </c>
      <c r="C73" s="26"/>
      <c r="D73" s="26"/>
      <c r="E73" s="26"/>
      <c r="F73" s="26"/>
      <c r="G73" s="26"/>
      <c r="H73" s="26"/>
      <c r="I73" s="26"/>
      <c r="J73" s="26"/>
      <c r="K73" s="26"/>
      <c r="L73" s="26">
        <f t="shared" si="19"/>
        <v>0</v>
      </c>
      <c r="M73" s="26">
        <f t="shared" si="19"/>
        <v>0</v>
      </c>
      <c r="N73" s="26">
        <f t="shared" si="19"/>
        <v>0</v>
      </c>
    </row>
    <row r="74" spans="1:14" x14ac:dyDescent="0.25">
      <c r="A74" s="13" t="s">
        <v>629</v>
      </c>
      <c r="B74" s="5" t="s">
        <v>477</v>
      </c>
      <c r="C74" s="26"/>
      <c r="D74" s="26"/>
      <c r="E74" s="26"/>
      <c r="F74" s="26"/>
      <c r="G74" s="26"/>
      <c r="H74" s="26"/>
      <c r="I74" s="26"/>
      <c r="J74" s="26"/>
      <c r="K74" s="26"/>
      <c r="L74" s="26">
        <f t="shared" si="19"/>
        <v>0</v>
      </c>
      <c r="M74" s="26">
        <f t="shared" si="19"/>
        <v>0</v>
      </c>
      <c r="N74" s="26">
        <f t="shared" si="19"/>
        <v>0</v>
      </c>
    </row>
    <row r="75" spans="1:14" x14ac:dyDescent="0.25">
      <c r="A75" s="34" t="s">
        <v>478</v>
      </c>
      <c r="B75" s="5" t="s">
        <v>479</v>
      </c>
      <c r="C75" s="26"/>
      <c r="D75" s="26"/>
      <c r="E75" s="26"/>
      <c r="F75" s="26"/>
      <c r="G75" s="26"/>
      <c r="H75" s="26"/>
      <c r="I75" s="26"/>
      <c r="J75" s="26"/>
      <c r="K75" s="26"/>
      <c r="L75" s="26">
        <f t="shared" si="19"/>
        <v>0</v>
      </c>
      <c r="M75" s="26">
        <f t="shared" si="19"/>
        <v>0</v>
      </c>
      <c r="N75" s="26">
        <f t="shared" si="19"/>
        <v>0</v>
      </c>
    </row>
    <row r="76" spans="1:14" x14ac:dyDescent="0.25">
      <c r="A76" s="13" t="s">
        <v>630</v>
      </c>
      <c r="B76" s="5" t="s">
        <v>480</v>
      </c>
      <c r="C76" s="26"/>
      <c r="D76" s="26"/>
      <c r="E76" s="26"/>
      <c r="F76" s="26"/>
      <c r="G76" s="26"/>
      <c r="H76" s="26"/>
      <c r="I76" s="26"/>
      <c r="J76" s="26"/>
      <c r="K76" s="26"/>
      <c r="L76" s="26">
        <f t="shared" si="19"/>
        <v>0</v>
      </c>
      <c r="M76" s="26">
        <f t="shared" si="19"/>
        <v>0</v>
      </c>
      <c r="N76" s="26">
        <f t="shared" si="19"/>
        <v>0</v>
      </c>
    </row>
    <row r="77" spans="1:14" x14ac:dyDescent="0.25">
      <c r="A77" s="34" t="s">
        <v>481</v>
      </c>
      <c r="B77" s="5" t="s">
        <v>482</v>
      </c>
      <c r="C77" s="26"/>
      <c r="D77" s="26"/>
      <c r="E77" s="26"/>
      <c r="F77" s="26"/>
      <c r="G77" s="26"/>
      <c r="H77" s="26"/>
      <c r="I77" s="26"/>
      <c r="J77" s="26"/>
      <c r="K77" s="26"/>
      <c r="L77" s="26">
        <f t="shared" si="19"/>
        <v>0</v>
      </c>
      <c r="M77" s="26">
        <f t="shared" si="19"/>
        <v>0</v>
      </c>
      <c r="N77" s="26">
        <f t="shared" si="19"/>
        <v>0</v>
      </c>
    </row>
    <row r="78" spans="1:14" x14ac:dyDescent="0.25">
      <c r="A78" s="14" t="s">
        <v>648</v>
      </c>
      <c r="B78" s="7" t="s">
        <v>483</v>
      </c>
      <c r="C78" s="26"/>
      <c r="D78" s="26"/>
      <c r="E78" s="26"/>
      <c r="F78" s="26"/>
      <c r="G78" s="26"/>
      <c r="H78" s="26"/>
      <c r="I78" s="26"/>
      <c r="J78" s="26"/>
      <c r="K78" s="26"/>
      <c r="L78" s="26">
        <f t="shared" si="19"/>
        <v>0</v>
      </c>
      <c r="M78" s="26">
        <f t="shared" si="19"/>
        <v>0</v>
      </c>
      <c r="N78" s="26">
        <f t="shared" si="19"/>
        <v>0</v>
      </c>
    </row>
    <row r="79" spans="1:14" x14ac:dyDescent="0.25">
      <c r="A79" s="5" t="s">
        <v>754</v>
      </c>
      <c r="B79" s="5" t="s">
        <v>484</v>
      </c>
      <c r="C79" s="26">
        <v>237</v>
      </c>
      <c r="D79" s="26">
        <v>237</v>
      </c>
      <c r="E79" s="26">
        <v>237</v>
      </c>
      <c r="F79" s="26"/>
      <c r="G79" s="26"/>
      <c r="H79" s="26"/>
      <c r="I79" s="26"/>
      <c r="J79" s="26"/>
      <c r="K79" s="26"/>
      <c r="L79" s="26">
        <f t="shared" si="19"/>
        <v>237</v>
      </c>
      <c r="M79" s="26">
        <f t="shared" si="19"/>
        <v>237</v>
      </c>
      <c r="N79" s="26">
        <f t="shared" si="19"/>
        <v>237</v>
      </c>
    </row>
    <row r="80" spans="1:14" x14ac:dyDescent="0.25">
      <c r="A80" s="5" t="s">
        <v>755</v>
      </c>
      <c r="B80" s="5" t="s">
        <v>484</v>
      </c>
      <c r="C80" s="26"/>
      <c r="D80" s="26"/>
      <c r="E80" s="26"/>
      <c r="F80" s="26"/>
      <c r="G80" s="26"/>
      <c r="H80" s="26"/>
      <c r="I80" s="26"/>
      <c r="J80" s="26"/>
      <c r="K80" s="26"/>
      <c r="L80" s="26">
        <f t="shared" si="19"/>
        <v>0</v>
      </c>
      <c r="M80" s="26">
        <f t="shared" si="19"/>
        <v>0</v>
      </c>
      <c r="N80" s="26">
        <f t="shared" si="19"/>
        <v>0</v>
      </c>
    </row>
    <row r="81" spans="1:14" x14ac:dyDescent="0.25">
      <c r="A81" s="5" t="s">
        <v>752</v>
      </c>
      <c r="B81" s="5" t="s">
        <v>485</v>
      </c>
      <c r="C81" s="26"/>
      <c r="D81" s="26"/>
      <c r="E81" s="26"/>
      <c r="F81" s="26"/>
      <c r="G81" s="26"/>
      <c r="H81" s="26"/>
      <c r="I81" s="26"/>
      <c r="J81" s="26"/>
      <c r="K81" s="26"/>
      <c r="L81" s="26">
        <f t="shared" si="19"/>
        <v>0</v>
      </c>
      <c r="M81" s="26">
        <f t="shared" si="19"/>
        <v>0</v>
      </c>
      <c r="N81" s="26">
        <f t="shared" si="19"/>
        <v>0</v>
      </c>
    </row>
    <row r="82" spans="1:14" x14ac:dyDescent="0.25">
      <c r="A82" s="5" t="s">
        <v>753</v>
      </c>
      <c r="B82" s="5" t="s">
        <v>485</v>
      </c>
      <c r="C82" s="26"/>
      <c r="D82" s="26"/>
      <c r="E82" s="26"/>
      <c r="F82" s="26"/>
      <c r="G82" s="26"/>
      <c r="H82" s="26"/>
      <c r="I82" s="26"/>
      <c r="J82" s="26"/>
      <c r="K82" s="26"/>
      <c r="L82" s="26">
        <f t="shared" si="19"/>
        <v>0</v>
      </c>
      <c r="M82" s="26">
        <f t="shared" si="19"/>
        <v>0</v>
      </c>
      <c r="N82" s="26">
        <f t="shared" si="19"/>
        <v>0</v>
      </c>
    </row>
    <row r="83" spans="1:14" x14ac:dyDescent="0.25">
      <c r="A83" s="7" t="s">
        <v>649</v>
      </c>
      <c r="B83" s="7" t="s">
        <v>486</v>
      </c>
      <c r="C83" s="110">
        <f>SUM(C79:C82)</f>
        <v>237</v>
      </c>
      <c r="D83" s="110">
        <f t="shared" ref="D83:N83" si="20">SUM(D79:D82)</f>
        <v>237</v>
      </c>
      <c r="E83" s="110">
        <f t="shared" si="20"/>
        <v>237</v>
      </c>
      <c r="F83" s="110">
        <f t="shared" si="20"/>
        <v>0</v>
      </c>
      <c r="G83" s="110">
        <f t="shared" si="20"/>
        <v>0</v>
      </c>
      <c r="H83" s="110">
        <f t="shared" si="20"/>
        <v>0</v>
      </c>
      <c r="I83" s="110">
        <f t="shared" si="20"/>
        <v>0</v>
      </c>
      <c r="J83" s="110">
        <f t="shared" si="20"/>
        <v>0</v>
      </c>
      <c r="K83" s="110">
        <f t="shared" si="20"/>
        <v>0</v>
      </c>
      <c r="L83" s="110">
        <f t="shared" si="20"/>
        <v>237</v>
      </c>
      <c r="M83" s="110">
        <f t="shared" si="20"/>
        <v>237</v>
      </c>
      <c r="N83" s="110">
        <f t="shared" si="20"/>
        <v>237</v>
      </c>
    </row>
    <row r="84" spans="1:14" x14ac:dyDescent="0.25">
      <c r="A84" s="34" t="s">
        <v>487</v>
      </c>
      <c r="B84" s="5" t="s">
        <v>488</v>
      </c>
      <c r="C84" s="26"/>
      <c r="D84" s="26"/>
      <c r="E84" s="26"/>
      <c r="F84" s="26"/>
      <c r="G84" s="26"/>
      <c r="H84" s="26"/>
      <c r="I84" s="26"/>
      <c r="J84" s="26"/>
      <c r="K84" s="26"/>
      <c r="L84" s="26">
        <f t="shared" ref="L84:N88" si="21">C84+F84+I84</f>
        <v>0</v>
      </c>
      <c r="M84" s="26">
        <f t="shared" si="21"/>
        <v>0</v>
      </c>
      <c r="N84" s="26">
        <f t="shared" si="21"/>
        <v>0</v>
      </c>
    </row>
    <row r="85" spans="1:14" x14ac:dyDescent="0.25">
      <c r="A85" s="34" t="s">
        <v>489</v>
      </c>
      <c r="B85" s="5" t="s">
        <v>490</v>
      </c>
      <c r="C85" s="26"/>
      <c r="D85" s="26"/>
      <c r="E85" s="26"/>
      <c r="F85" s="26"/>
      <c r="G85" s="26"/>
      <c r="H85" s="26"/>
      <c r="I85" s="26"/>
      <c r="J85" s="26"/>
      <c r="K85" s="26"/>
      <c r="L85" s="26">
        <f t="shared" si="21"/>
        <v>0</v>
      </c>
      <c r="M85" s="26">
        <f t="shared" si="21"/>
        <v>0</v>
      </c>
      <c r="N85" s="26">
        <f t="shared" si="21"/>
        <v>0</v>
      </c>
    </row>
    <row r="86" spans="1:14" x14ac:dyDescent="0.25">
      <c r="A86" s="34" t="s">
        <v>491</v>
      </c>
      <c r="B86" s="5" t="s">
        <v>492</v>
      </c>
      <c r="C86" s="26">
        <v>49256</v>
      </c>
      <c r="D86" s="26">
        <v>49256</v>
      </c>
      <c r="E86" s="26">
        <v>48617</v>
      </c>
      <c r="F86" s="26"/>
      <c r="G86" s="26"/>
      <c r="H86" s="26"/>
      <c r="I86" s="26"/>
      <c r="J86" s="26"/>
      <c r="K86" s="26"/>
      <c r="L86" s="26">
        <f t="shared" si="21"/>
        <v>49256</v>
      </c>
      <c r="M86" s="26">
        <f t="shared" si="21"/>
        <v>49256</v>
      </c>
      <c r="N86" s="26">
        <f t="shared" si="21"/>
        <v>48617</v>
      </c>
    </row>
    <row r="87" spans="1:14" x14ac:dyDescent="0.25">
      <c r="A87" s="34" t="s">
        <v>493</v>
      </c>
      <c r="B87" s="5" t="s">
        <v>494</v>
      </c>
      <c r="C87" s="26"/>
      <c r="D87" s="26"/>
      <c r="E87" s="26"/>
      <c r="F87" s="26"/>
      <c r="G87" s="26"/>
      <c r="H87" s="26"/>
      <c r="I87" s="26"/>
      <c r="J87" s="26"/>
      <c r="K87" s="26"/>
      <c r="L87" s="26">
        <f t="shared" si="21"/>
        <v>0</v>
      </c>
      <c r="M87" s="26">
        <f t="shared" si="21"/>
        <v>0</v>
      </c>
      <c r="N87" s="26">
        <f t="shared" si="21"/>
        <v>0</v>
      </c>
    </row>
    <row r="88" spans="1:14" x14ac:dyDescent="0.25">
      <c r="A88" s="13" t="s">
        <v>631</v>
      </c>
      <c r="B88" s="5" t="s">
        <v>495</v>
      </c>
      <c r="C88" s="26"/>
      <c r="D88" s="26"/>
      <c r="E88" s="26"/>
      <c r="F88" s="26"/>
      <c r="G88" s="26"/>
      <c r="H88" s="26"/>
      <c r="I88" s="26"/>
      <c r="J88" s="26"/>
      <c r="K88" s="26"/>
      <c r="L88" s="26">
        <f t="shared" si="21"/>
        <v>0</v>
      </c>
      <c r="M88" s="26">
        <f t="shared" si="21"/>
        <v>0</v>
      </c>
      <c r="N88" s="26">
        <f t="shared" si="21"/>
        <v>0</v>
      </c>
    </row>
    <row r="89" spans="1:14" x14ac:dyDescent="0.25">
      <c r="A89" s="15" t="s">
        <v>650</v>
      </c>
      <c r="B89" s="7" t="s">
        <v>496</v>
      </c>
      <c r="C89" s="110">
        <f>SUM(C83:C88)</f>
        <v>49493</v>
      </c>
      <c r="D89" s="110">
        <f t="shared" ref="D89:N89" si="22">SUM(D83:D88)</f>
        <v>49493</v>
      </c>
      <c r="E89" s="110">
        <f t="shared" si="22"/>
        <v>48854</v>
      </c>
      <c r="F89" s="110">
        <f t="shared" si="22"/>
        <v>0</v>
      </c>
      <c r="G89" s="110">
        <f t="shared" si="22"/>
        <v>0</v>
      </c>
      <c r="H89" s="110">
        <f t="shared" si="22"/>
        <v>0</v>
      </c>
      <c r="I89" s="110">
        <f t="shared" si="22"/>
        <v>0</v>
      </c>
      <c r="J89" s="110">
        <f t="shared" si="22"/>
        <v>0</v>
      </c>
      <c r="K89" s="110">
        <f t="shared" si="22"/>
        <v>0</v>
      </c>
      <c r="L89" s="110">
        <f t="shared" si="22"/>
        <v>49493</v>
      </c>
      <c r="M89" s="110">
        <f t="shared" si="22"/>
        <v>49493</v>
      </c>
      <c r="N89" s="110">
        <f t="shared" si="22"/>
        <v>48854</v>
      </c>
    </row>
    <row r="90" spans="1:14" x14ac:dyDescent="0.25">
      <c r="A90" s="13" t="s">
        <v>497</v>
      </c>
      <c r="B90" s="5" t="s">
        <v>498</v>
      </c>
      <c r="C90" s="26"/>
      <c r="D90" s="26"/>
      <c r="E90" s="26"/>
      <c r="F90" s="26"/>
      <c r="G90" s="26"/>
      <c r="H90" s="26"/>
      <c r="I90" s="26"/>
      <c r="J90" s="26"/>
      <c r="K90" s="26"/>
      <c r="L90" s="26">
        <f t="shared" ref="L90:N95" si="23">C90+F90+I90</f>
        <v>0</v>
      </c>
      <c r="M90" s="26">
        <f t="shared" si="23"/>
        <v>0</v>
      </c>
      <c r="N90" s="26">
        <f t="shared" si="23"/>
        <v>0</v>
      </c>
    </row>
    <row r="91" spans="1:14" x14ac:dyDescent="0.25">
      <c r="A91" s="13" t="s">
        <v>499</v>
      </c>
      <c r="B91" s="5" t="s">
        <v>500</v>
      </c>
      <c r="C91" s="26"/>
      <c r="D91" s="26"/>
      <c r="E91" s="26"/>
      <c r="F91" s="26"/>
      <c r="G91" s="26"/>
      <c r="H91" s="26"/>
      <c r="I91" s="26"/>
      <c r="J91" s="26"/>
      <c r="K91" s="26"/>
      <c r="L91" s="26">
        <f t="shared" si="23"/>
        <v>0</v>
      </c>
      <c r="M91" s="26">
        <f t="shared" si="23"/>
        <v>0</v>
      </c>
      <c r="N91" s="26">
        <f t="shared" si="23"/>
        <v>0</v>
      </c>
    </row>
    <row r="92" spans="1:14" x14ac:dyDescent="0.25">
      <c r="A92" s="34" t="s">
        <v>501</v>
      </c>
      <c r="B92" s="5" t="s">
        <v>502</v>
      </c>
      <c r="C92" s="26"/>
      <c r="D92" s="26"/>
      <c r="E92" s="26"/>
      <c r="F92" s="26"/>
      <c r="G92" s="26"/>
      <c r="H92" s="26"/>
      <c r="I92" s="26"/>
      <c r="J92" s="26"/>
      <c r="K92" s="26"/>
      <c r="L92" s="26">
        <f t="shared" si="23"/>
        <v>0</v>
      </c>
      <c r="M92" s="26">
        <f t="shared" si="23"/>
        <v>0</v>
      </c>
      <c r="N92" s="26">
        <f t="shared" si="23"/>
        <v>0</v>
      </c>
    </row>
    <row r="93" spans="1:14" x14ac:dyDescent="0.25">
      <c r="A93" s="34" t="s">
        <v>632</v>
      </c>
      <c r="B93" s="5" t="s">
        <v>503</v>
      </c>
      <c r="C93" s="26"/>
      <c r="D93" s="26"/>
      <c r="E93" s="26"/>
      <c r="F93" s="26"/>
      <c r="G93" s="26"/>
      <c r="H93" s="26"/>
      <c r="I93" s="26"/>
      <c r="J93" s="26"/>
      <c r="K93" s="26"/>
      <c r="L93" s="26">
        <f t="shared" si="23"/>
        <v>0</v>
      </c>
      <c r="M93" s="26">
        <f t="shared" si="23"/>
        <v>0</v>
      </c>
      <c r="N93" s="26">
        <f t="shared" si="23"/>
        <v>0</v>
      </c>
    </row>
    <row r="94" spans="1:14" x14ac:dyDescent="0.25">
      <c r="A94" s="14" t="s">
        <v>651</v>
      </c>
      <c r="B94" s="7" t="s">
        <v>504</v>
      </c>
      <c r="C94" s="26"/>
      <c r="D94" s="26"/>
      <c r="E94" s="26"/>
      <c r="F94" s="26"/>
      <c r="G94" s="26"/>
      <c r="H94" s="26"/>
      <c r="I94" s="26"/>
      <c r="J94" s="26"/>
      <c r="K94" s="26"/>
      <c r="L94" s="26">
        <f t="shared" si="23"/>
        <v>0</v>
      </c>
      <c r="M94" s="26">
        <f t="shared" si="23"/>
        <v>0</v>
      </c>
      <c r="N94" s="26">
        <f t="shared" si="23"/>
        <v>0</v>
      </c>
    </row>
    <row r="95" spans="1:14" x14ac:dyDescent="0.25">
      <c r="A95" s="15" t="s">
        <v>505</v>
      </c>
      <c r="B95" s="7" t="s">
        <v>506</v>
      </c>
      <c r="C95" s="26"/>
      <c r="D95" s="26"/>
      <c r="E95" s="26"/>
      <c r="F95" s="26"/>
      <c r="G95" s="26"/>
      <c r="H95" s="26"/>
      <c r="I95" s="26"/>
      <c r="J95" s="26"/>
      <c r="K95" s="26"/>
      <c r="L95" s="26">
        <f t="shared" si="23"/>
        <v>0</v>
      </c>
      <c r="M95" s="26">
        <f t="shared" si="23"/>
        <v>0</v>
      </c>
      <c r="N95" s="26">
        <f t="shared" si="23"/>
        <v>0</v>
      </c>
    </row>
    <row r="96" spans="1:14" ht="15.75" x14ac:dyDescent="0.25">
      <c r="A96" s="83" t="s">
        <v>652</v>
      </c>
      <c r="B96" s="84" t="s">
        <v>507</v>
      </c>
      <c r="C96" s="127">
        <f>C89</f>
        <v>49493</v>
      </c>
      <c r="D96" s="127">
        <f t="shared" ref="D96:N96" si="24">D89</f>
        <v>49493</v>
      </c>
      <c r="E96" s="127">
        <f t="shared" si="24"/>
        <v>48854</v>
      </c>
      <c r="F96" s="127">
        <f t="shared" si="24"/>
        <v>0</v>
      </c>
      <c r="G96" s="127">
        <f t="shared" si="24"/>
        <v>0</v>
      </c>
      <c r="H96" s="127">
        <f t="shared" si="24"/>
        <v>0</v>
      </c>
      <c r="I96" s="127">
        <f t="shared" si="24"/>
        <v>0</v>
      </c>
      <c r="J96" s="127">
        <f t="shared" si="24"/>
        <v>0</v>
      </c>
      <c r="K96" s="127">
        <f t="shared" si="24"/>
        <v>0</v>
      </c>
      <c r="L96" s="127">
        <f t="shared" si="24"/>
        <v>49493</v>
      </c>
      <c r="M96" s="127">
        <f t="shared" si="24"/>
        <v>49493</v>
      </c>
      <c r="N96" s="127">
        <f t="shared" si="24"/>
        <v>48854</v>
      </c>
    </row>
    <row r="97" spans="1:14" ht="15.75" x14ac:dyDescent="0.25">
      <c r="A97" s="90" t="s">
        <v>634</v>
      </c>
      <c r="B97" s="93"/>
      <c r="C97" s="129">
        <f>C67+C96</f>
        <v>54065</v>
      </c>
      <c r="D97" s="129">
        <f t="shared" ref="D97:N97" si="25">D67+D96</f>
        <v>54322</v>
      </c>
      <c r="E97" s="129">
        <f t="shared" si="25"/>
        <v>52923</v>
      </c>
      <c r="F97" s="129">
        <f t="shared" si="25"/>
        <v>0</v>
      </c>
      <c r="G97" s="129">
        <f t="shared" si="25"/>
        <v>0</v>
      </c>
      <c r="H97" s="129">
        <f t="shared" si="25"/>
        <v>0</v>
      </c>
      <c r="I97" s="129">
        <f t="shared" si="25"/>
        <v>0</v>
      </c>
      <c r="J97" s="129">
        <f t="shared" si="25"/>
        <v>0</v>
      </c>
      <c r="K97" s="129">
        <f t="shared" si="25"/>
        <v>0</v>
      </c>
      <c r="L97" s="129">
        <f t="shared" si="25"/>
        <v>54065</v>
      </c>
      <c r="M97" s="129">
        <f t="shared" si="25"/>
        <v>54322</v>
      </c>
      <c r="N97" s="129">
        <f t="shared" si="25"/>
        <v>52923</v>
      </c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ageMargins left="0.70866141732283472" right="0.70866141732283472" top="0.74803149606299213" bottom="0.74803149606299213" header="0.31496062992125984" footer="0.31496062992125984"/>
  <pageSetup paperSize="8" scale="54" orientation="portrait" r:id="rId1"/>
  <rowBreaks count="1" manualBreakCount="1">
    <brk id="48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FF00"/>
    <pageSetUpPr fitToPage="1"/>
  </sheetPr>
  <dimension ref="A1:G96"/>
  <sheetViews>
    <sheetView view="pageBreakPreview" topLeftCell="A22" zoomScale="60" zoomScaleNormal="100" workbookViewId="0">
      <selection activeCell="A44" sqref="A44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345" t="s">
        <v>984</v>
      </c>
      <c r="B1" s="365"/>
      <c r="C1" s="365"/>
      <c r="D1" s="365"/>
      <c r="E1" s="365"/>
    </row>
    <row r="2" spans="1:7" ht="24" customHeight="1" x14ac:dyDescent="0.25">
      <c r="A2" s="344" t="s">
        <v>674</v>
      </c>
      <c r="B2" s="346"/>
      <c r="C2" s="346"/>
      <c r="D2" s="346"/>
      <c r="E2" s="346"/>
      <c r="G2" s="61"/>
    </row>
    <row r="3" spans="1:7" ht="18" x14ac:dyDescent="0.25">
      <c r="A3" s="117" t="s">
        <v>985</v>
      </c>
    </row>
    <row r="4" spans="1:7" x14ac:dyDescent="0.25">
      <c r="A4" s="68" t="s">
        <v>766</v>
      </c>
    </row>
    <row r="5" spans="1:7" ht="25.5" x14ac:dyDescent="0.25">
      <c r="A5" s="2" t="s">
        <v>215</v>
      </c>
      <c r="B5" s="3" t="s">
        <v>8</v>
      </c>
      <c r="C5" s="3" t="s">
        <v>784</v>
      </c>
      <c r="D5" s="3" t="s">
        <v>11</v>
      </c>
      <c r="E5" s="67" t="s">
        <v>12</v>
      </c>
    </row>
    <row r="6" spans="1:7" ht="15" customHeight="1" x14ac:dyDescent="0.25">
      <c r="A6" s="30" t="s">
        <v>387</v>
      </c>
      <c r="B6" s="6" t="s">
        <v>388</v>
      </c>
      <c r="C6" s="26">
        <f>'6. bevételek kv Óvoda'!L7</f>
        <v>0</v>
      </c>
      <c r="D6" s="26">
        <f>'6. bevételek kv Óvoda'!M7</f>
        <v>0</v>
      </c>
      <c r="E6" s="26">
        <f>'6. bevételek kv Óvoda'!N7</f>
        <v>0</v>
      </c>
    </row>
    <row r="7" spans="1:7" ht="15" customHeight="1" x14ac:dyDescent="0.25">
      <c r="A7" s="5" t="s">
        <v>389</v>
      </c>
      <c r="B7" s="6" t="s">
        <v>390</v>
      </c>
      <c r="C7" s="26">
        <f>'6. bevételek kv Óvoda'!L8</f>
        <v>0</v>
      </c>
      <c r="D7" s="26">
        <f>'6. bevételek kv Óvoda'!M8</f>
        <v>0</v>
      </c>
      <c r="E7" s="26">
        <f>'6. bevételek kv Óvoda'!N8</f>
        <v>0</v>
      </c>
    </row>
    <row r="8" spans="1:7" ht="15" customHeight="1" x14ac:dyDescent="0.25">
      <c r="A8" s="5" t="s">
        <v>391</v>
      </c>
      <c r="B8" s="6" t="s">
        <v>392</v>
      </c>
      <c r="C8" s="26">
        <f>'6. bevételek kv Óvoda'!L9</f>
        <v>0</v>
      </c>
      <c r="D8" s="26">
        <f>'6. bevételek kv Óvoda'!M9</f>
        <v>0</v>
      </c>
      <c r="E8" s="26">
        <f>'6. bevételek kv Óvoda'!N9</f>
        <v>0</v>
      </c>
    </row>
    <row r="9" spans="1:7" ht="15" customHeight="1" x14ac:dyDescent="0.25">
      <c r="A9" s="5" t="s">
        <v>393</v>
      </c>
      <c r="B9" s="6" t="s">
        <v>394</v>
      </c>
      <c r="C9" s="26">
        <f>'6. bevételek kv Óvoda'!L10</f>
        <v>0</v>
      </c>
      <c r="D9" s="26">
        <f>'6. bevételek kv Óvoda'!M10</f>
        <v>0</v>
      </c>
      <c r="E9" s="26">
        <f>'6. bevételek kv Óvoda'!N10</f>
        <v>0</v>
      </c>
    </row>
    <row r="10" spans="1:7" ht="15" customHeight="1" x14ac:dyDescent="0.25">
      <c r="A10" s="5" t="s">
        <v>395</v>
      </c>
      <c r="B10" s="6" t="s">
        <v>396</v>
      </c>
      <c r="C10" s="26">
        <f>'6. bevételek kv Óvoda'!L11</f>
        <v>0</v>
      </c>
      <c r="D10" s="26">
        <f>'6. bevételek kv Óvoda'!M11</f>
        <v>0</v>
      </c>
      <c r="E10" s="26">
        <f>'6. bevételek kv Óvoda'!N11</f>
        <v>0</v>
      </c>
    </row>
    <row r="11" spans="1:7" ht="15" customHeight="1" x14ac:dyDescent="0.25">
      <c r="A11" s="5" t="s">
        <v>397</v>
      </c>
      <c r="B11" s="6" t="s">
        <v>398</v>
      </c>
      <c r="C11" s="26">
        <f>'6. bevételek kv Óvoda'!L12</f>
        <v>0</v>
      </c>
      <c r="D11" s="26">
        <f>'6. bevételek kv Óvoda'!M12</f>
        <v>0</v>
      </c>
      <c r="E11" s="26">
        <f>'6. bevételek kv Óvoda'!N12</f>
        <v>0</v>
      </c>
    </row>
    <row r="12" spans="1:7" s="116" customFormat="1" ht="15" customHeight="1" x14ac:dyDescent="0.25">
      <c r="A12" s="7" t="s">
        <v>636</v>
      </c>
      <c r="B12" s="8" t="s">
        <v>399</v>
      </c>
      <c r="C12" s="110">
        <f>'6. bevételek kv Óvoda'!L13</f>
        <v>0</v>
      </c>
      <c r="D12" s="110">
        <f>'6. bevételek kv Óvoda'!M13</f>
        <v>0</v>
      </c>
      <c r="E12" s="110">
        <f>'6. bevételek kv Óvoda'!N13</f>
        <v>0</v>
      </c>
    </row>
    <row r="13" spans="1:7" ht="15" customHeight="1" x14ac:dyDescent="0.25">
      <c r="A13" s="5" t="s">
        <v>400</v>
      </c>
      <c r="B13" s="6" t="s">
        <v>401</v>
      </c>
      <c r="C13" s="26">
        <f>'6. bevételek kv Óvoda'!L14</f>
        <v>0</v>
      </c>
      <c r="D13" s="26">
        <f>'6. bevételek kv Óvoda'!M14</f>
        <v>0</v>
      </c>
      <c r="E13" s="26">
        <f>'6. bevételek kv Óvoda'!N14</f>
        <v>0</v>
      </c>
    </row>
    <row r="14" spans="1:7" ht="15" customHeight="1" x14ac:dyDescent="0.25">
      <c r="A14" s="5" t="s">
        <v>402</v>
      </c>
      <c r="B14" s="6" t="s">
        <v>403</v>
      </c>
      <c r="C14" s="26">
        <f>'6. bevételek kv Óvoda'!L15</f>
        <v>0</v>
      </c>
      <c r="D14" s="26">
        <f>'6. bevételek kv Óvoda'!M15</f>
        <v>0</v>
      </c>
      <c r="E14" s="26">
        <f>'6. bevételek kv Óvoda'!N15</f>
        <v>0</v>
      </c>
    </row>
    <row r="15" spans="1:7" ht="15" customHeight="1" x14ac:dyDescent="0.25">
      <c r="A15" s="5" t="s">
        <v>598</v>
      </c>
      <c r="B15" s="6" t="s">
        <v>404</v>
      </c>
      <c r="C15" s="26">
        <f>'6. bevételek kv Óvoda'!L16</f>
        <v>0</v>
      </c>
      <c r="D15" s="26">
        <f>'6. bevételek kv Óvoda'!M16</f>
        <v>0</v>
      </c>
      <c r="E15" s="26">
        <f>'6. bevételek kv Óvoda'!N16</f>
        <v>0</v>
      </c>
    </row>
    <row r="16" spans="1:7" ht="15" customHeight="1" x14ac:dyDescent="0.25">
      <c r="A16" s="5" t="s">
        <v>599</v>
      </c>
      <c r="B16" s="6" t="s">
        <v>405</v>
      </c>
      <c r="C16" s="26">
        <f>'6. bevételek kv Óvoda'!L17</f>
        <v>0</v>
      </c>
      <c r="D16" s="26">
        <f>'6. bevételek kv Óvoda'!M17</f>
        <v>0</v>
      </c>
      <c r="E16" s="26">
        <f>'6. bevételek kv Óvoda'!N17</f>
        <v>0</v>
      </c>
    </row>
    <row r="17" spans="1:6" ht="15" customHeight="1" x14ac:dyDescent="0.25">
      <c r="A17" s="5" t="s">
        <v>600</v>
      </c>
      <c r="B17" s="6" t="s">
        <v>406</v>
      </c>
      <c r="C17" s="26">
        <f>'6. bevételek kv Óvoda'!L18</f>
        <v>0</v>
      </c>
      <c r="D17" s="26">
        <f>'6. bevételek kv Óvoda'!M18</f>
        <v>0</v>
      </c>
      <c r="E17" s="26">
        <f>'6. bevételek kv Óvoda'!N18</f>
        <v>0</v>
      </c>
      <c r="F17" s="255"/>
    </row>
    <row r="18" spans="1:6" s="116" customFormat="1" ht="15" customHeight="1" x14ac:dyDescent="0.25">
      <c r="A18" s="36" t="s">
        <v>637</v>
      </c>
      <c r="B18" s="42" t="s">
        <v>407</v>
      </c>
      <c r="C18" s="110">
        <f>'6. bevételek kv Óvoda'!L19</f>
        <v>0</v>
      </c>
      <c r="D18" s="110">
        <f>'6. bevételek kv Óvoda'!M19</f>
        <v>0</v>
      </c>
      <c r="E18" s="110">
        <f>'6. bevételek kv Óvoda'!N19</f>
        <v>0</v>
      </c>
    </row>
    <row r="19" spans="1:6" ht="15" customHeight="1" x14ac:dyDescent="0.25">
      <c r="A19" s="5" t="s">
        <v>604</v>
      </c>
      <c r="B19" s="6" t="s">
        <v>416</v>
      </c>
      <c r="C19" s="26">
        <f>'6. bevételek kv Óvoda'!L20</f>
        <v>0</v>
      </c>
      <c r="D19" s="26">
        <f>'6. bevételek kv Óvoda'!M20</f>
        <v>0</v>
      </c>
      <c r="E19" s="26">
        <f>'6. bevételek kv Óvoda'!N20</f>
        <v>0</v>
      </c>
    </row>
    <row r="20" spans="1:6" ht="15" customHeight="1" x14ac:dyDescent="0.25">
      <c r="A20" s="5" t="s">
        <v>605</v>
      </c>
      <c r="B20" s="6" t="s">
        <v>417</v>
      </c>
      <c r="C20" s="26">
        <f>'6. bevételek kv Óvoda'!L21</f>
        <v>0</v>
      </c>
      <c r="D20" s="26">
        <f>'6. bevételek kv Óvoda'!M21</f>
        <v>0</v>
      </c>
      <c r="E20" s="26">
        <f>'6. bevételek kv Óvoda'!N21</f>
        <v>0</v>
      </c>
    </row>
    <row r="21" spans="1:6" ht="15" customHeight="1" x14ac:dyDescent="0.25">
      <c r="A21" s="7" t="s">
        <v>639</v>
      </c>
      <c r="B21" s="8" t="s">
        <v>418</v>
      </c>
      <c r="C21" s="26">
        <f>'6. bevételek kv Óvoda'!L22</f>
        <v>0</v>
      </c>
      <c r="D21" s="26">
        <f>'6. bevételek kv Óvoda'!M22</f>
        <v>0</v>
      </c>
      <c r="E21" s="26">
        <f>'6. bevételek kv Óvoda'!N22</f>
        <v>0</v>
      </c>
    </row>
    <row r="22" spans="1:6" ht="15" customHeight="1" x14ac:dyDescent="0.25">
      <c r="A22" s="5" t="s">
        <v>606</v>
      </c>
      <c r="B22" s="6" t="s">
        <v>419</v>
      </c>
      <c r="C22" s="26">
        <f>'6. bevételek kv Óvoda'!L23</f>
        <v>0</v>
      </c>
      <c r="D22" s="26">
        <f>'6. bevételek kv Óvoda'!M23</f>
        <v>0</v>
      </c>
      <c r="E22" s="26">
        <f>'6. bevételek kv Óvoda'!N23</f>
        <v>0</v>
      </c>
    </row>
    <row r="23" spans="1:6" ht="15" customHeight="1" x14ac:dyDescent="0.25">
      <c r="A23" s="5" t="s">
        <v>607</v>
      </c>
      <c r="B23" s="6" t="s">
        <v>420</v>
      </c>
      <c r="C23" s="26">
        <f>'6. bevételek kv Óvoda'!L24</f>
        <v>0</v>
      </c>
      <c r="D23" s="26">
        <f>'6. bevételek kv Óvoda'!M24</f>
        <v>0</v>
      </c>
      <c r="E23" s="26">
        <f>'6. bevételek kv Óvoda'!N24</f>
        <v>0</v>
      </c>
    </row>
    <row r="24" spans="1:6" ht="15" customHeight="1" x14ac:dyDescent="0.25">
      <c r="A24" s="5" t="s">
        <v>608</v>
      </c>
      <c r="B24" s="6" t="s">
        <v>421</v>
      </c>
      <c r="C24" s="26">
        <f>'6. bevételek kv Óvoda'!L25</f>
        <v>0</v>
      </c>
      <c r="D24" s="26">
        <f>'6. bevételek kv Óvoda'!M25</f>
        <v>0</v>
      </c>
      <c r="E24" s="26">
        <f>'6. bevételek kv Óvoda'!N25</f>
        <v>0</v>
      </c>
    </row>
    <row r="25" spans="1:6" ht="15" customHeight="1" x14ac:dyDescent="0.25">
      <c r="A25" s="5" t="s">
        <v>609</v>
      </c>
      <c r="B25" s="6" t="s">
        <v>422</v>
      </c>
      <c r="C25" s="26">
        <f>'6. bevételek kv Óvoda'!L26</f>
        <v>0</v>
      </c>
      <c r="D25" s="26">
        <f>'6. bevételek kv Óvoda'!M26</f>
        <v>0</v>
      </c>
      <c r="E25" s="26">
        <f>'6. bevételek kv Óvoda'!N26</f>
        <v>0</v>
      </c>
    </row>
    <row r="26" spans="1:6" ht="15" customHeight="1" x14ac:dyDescent="0.25">
      <c r="A26" s="5" t="s">
        <v>610</v>
      </c>
      <c r="B26" s="6" t="s">
        <v>425</v>
      </c>
      <c r="C26" s="26">
        <f>'6. bevételek kv Óvoda'!L27</f>
        <v>0</v>
      </c>
      <c r="D26" s="26">
        <f>'6. bevételek kv Óvoda'!M27</f>
        <v>0</v>
      </c>
      <c r="E26" s="26">
        <f>'6. bevételek kv Óvoda'!N27</f>
        <v>0</v>
      </c>
    </row>
    <row r="27" spans="1:6" ht="15" customHeight="1" x14ac:dyDescent="0.25">
      <c r="A27" s="5" t="s">
        <v>426</v>
      </c>
      <c r="B27" s="6" t="s">
        <v>427</v>
      </c>
      <c r="C27" s="26">
        <f>'6. bevételek kv Óvoda'!L28</f>
        <v>0</v>
      </c>
      <c r="D27" s="26">
        <f>'6. bevételek kv Óvoda'!M28</f>
        <v>0</v>
      </c>
      <c r="E27" s="26">
        <f>'6. bevételek kv Óvoda'!N28</f>
        <v>0</v>
      </c>
    </row>
    <row r="28" spans="1:6" ht="15" customHeight="1" x14ac:dyDescent="0.25">
      <c r="A28" s="5" t="s">
        <v>611</v>
      </c>
      <c r="B28" s="6" t="s">
        <v>428</v>
      </c>
      <c r="C28" s="26">
        <f>'6. bevételek kv Óvoda'!L29</f>
        <v>0</v>
      </c>
      <c r="D28" s="26">
        <f>'6. bevételek kv Óvoda'!M29</f>
        <v>0</v>
      </c>
      <c r="E28" s="26">
        <f>'6. bevételek kv Óvoda'!N29</f>
        <v>0</v>
      </c>
    </row>
    <row r="29" spans="1:6" ht="15" customHeight="1" x14ac:dyDescent="0.25">
      <c r="A29" s="5" t="s">
        <v>612</v>
      </c>
      <c r="B29" s="6" t="s">
        <v>433</v>
      </c>
      <c r="C29" s="26">
        <f>'6. bevételek kv Óvoda'!L30</f>
        <v>0</v>
      </c>
      <c r="D29" s="26">
        <f>'6. bevételek kv Óvoda'!M30</f>
        <v>0</v>
      </c>
      <c r="E29" s="26">
        <f>'6. bevételek kv Óvoda'!N30</f>
        <v>0</v>
      </c>
    </row>
    <row r="30" spans="1:6" s="116" customFormat="1" ht="15" customHeight="1" x14ac:dyDescent="0.25">
      <c r="A30" s="7" t="s">
        <v>640</v>
      </c>
      <c r="B30" s="8" t="s">
        <v>435</v>
      </c>
      <c r="C30" s="110">
        <f>'6. bevételek kv Óvoda'!L31</f>
        <v>0</v>
      </c>
      <c r="D30" s="110">
        <f>'6. bevételek kv Óvoda'!M31</f>
        <v>0</v>
      </c>
      <c r="E30" s="110">
        <f>'6. bevételek kv Óvoda'!N31</f>
        <v>0</v>
      </c>
    </row>
    <row r="31" spans="1:6" ht="15" customHeight="1" x14ac:dyDescent="0.25">
      <c r="A31" s="5" t="s">
        <v>613</v>
      </c>
      <c r="B31" s="6" t="s">
        <v>436</v>
      </c>
      <c r="C31" s="26">
        <f>'6. bevételek kv Óvoda'!L32</f>
        <v>0</v>
      </c>
      <c r="D31" s="26">
        <f>'6. bevételek kv Óvoda'!M32</f>
        <v>0</v>
      </c>
      <c r="E31" s="26">
        <f>'6. bevételek kv Óvoda'!N32</f>
        <v>0</v>
      </c>
    </row>
    <row r="32" spans="1:6" s="116" customFormat="1" ht="15" customHeight="1" x14ac:dyDescent="0.25">
      <c r="A32" s="36" t="s">
        <v>641</v>
      </c>
      <c r="B32" s="42" t="s">
        <v>437</v>
      </c>
      <c r="C32" s="110">
        <f>'6. bevételek kv Óvoda'!L33</f>
        <v>0</v>
      </c>
      <c r="D32" s="110">
        <f>'6. bevételek kv Óvoda'!M33</f>
        <v>0</v>
      </c>
      <c r="E32" s="110">
        <f>'6. bevételek kv Óvoda'!N33</f>
        <v>0</v>
      </c>
    </row>
    <row r="33" spans="1:6" ht="15" customHeight="1" x14ac:dyDescent="0.25">
      <c r="A33" s="13" t="s">
        <v>438</v>
      </c>
      <c r="B33" s="6" t="s">
        <v>439</v>
      </c>
      <c r="C33" s="26">
        <f>'6. bevételek kv Óvoda'!L34</f>
        <v>0</v>
      </c>
      <c r="D33" s="26">
        <f>'6. bevételek kv Óvoda'!M34</f>
        <v>0</v>
      </c>
      <c r="E33" s="26">
        <f>'6. bevételek kv Óvoda'!N34</f>
        <v>0</v>
      </c>
    </row>
    <row r="34" spans="1:6" ht="15" customHeight="1" x14ac:dyDescent="0.25">
      <c r="A34" s="13" t="s">
        <v>614</v>
      </c>
      <c r="B34" s="6" t="s">
        <v>440</v>
      </c>
      <c r="C34" s="26">
        <f>'6. bevételek kv Óvoda'!L35</f>
        <v>0</v>
      </c>
      <c r="D34" s="26">
        <f>'6. bevételek kv Óvoda'!M35</f>
        <v>0</v>
      </c>
      <c r="E34" s="26">
        <f>'6. bevételek kv Óvoda'!N35</f>
        <v>0</v>
      </c>
    </row>
    <row r="35" spans="1:6" ht="15" customHeight="1" x14ac:dyDescent="0.25">
      <c r="A35" s="13" t="s">
        <v>615</v>
      </c>
      <c r="B35" s="6" t="s">
        <v>441</v>
      </c>
      <c r="C35" s="26">
        <f>'6. bevételek kv Óvoda'!L36</f>
        <v>1575</v>
      </c>
      <c r="D35" s="26">
        <f>'6. bevételek kv Óvoda'!M36</f>
        <v>0</v>
      </c>
      <c r="E35" s="26">
        <f>'6. bevételek kv Óvoda'!N36</f>
        <v>0</v>
      </c>
    </row>
    <row r="36" spans="1:6" ht="15" customHeight="1" x14ac:dyDescent="0.25">
      <c r="A36" s="13" t="s">
        <v>616</v>
      </c>
      <c r="B36" s="6" t="s">
        <v>442</v>
      </c>
      <c r="C36" s="26">
        <f>'6. bevételek kv Óvoda'!L37</f>
        <v>0</v>
      </c>
      <c r="D36" s="26">
        <f>'6. bevételek kv Óvoda'!M37</f>
        <v>0</v>
      </c>
      <c r="E36" s="26">
        <f>'6. bevételek kv Óvoda'!N37</f>
        <v>0</v>
      </c>
    </row>
    <row r="37" spans="1:6" ht="15" customHeight="1" x14ac:dyDescent="0.25">
      <c r="A37" s="13" t="s">
        <v>443</v>
      </c>
      <c r="B37" s="6" t="s">
        <v>444</v>
      </c>
      <c r="C37" s="26">
        <f>'6. bevételek kv Óvoda'!L38</f>
        <v>1769</v>
      </c>
      <c r="D37" s="26">
        <f>'6. bevételek kv Óvoda'!M38</f>
        <v>1769</v>
      </c>
      <c r="E37" s="26">
        <f>'6. bevételek kv Óvoda'!N38</f>
        <v>1742</v>
      </c>
    </row>
    <row r="38" spans="1:6" ht="15" customHeight="1" x14ac:dyDescent="0.25">
      <c r="A38" s="13" t="s">
        <v>445</v>
      </c>
      <c r="B38" s="6" t="s">
        <v>446</v>
      </c>
      <c r="C38" s="26">
        <f>'6. bevételek kv Óvoda'!L39</f>
        <v>1228</v>
      </c>
      <c r="D38" s="26">
        <f>'6. bevételek kv Óvoda'!M39</f>
        <v>1228</v>
      </c>
      <c r="E38" s="26">
        <f>'6. bevételek kv Óvoda'!N39</f>
        <v>470</v>
      </c>
    </row>
    <row r="39" spans="1:6" ht="15" customHeight="1" x14ac:dyDescent="0.25">
      <c r="A39" s="13" t="s">
        <v>447</v>
      </c>
      <c r="B39" s="6" t="s">
        <v>448</v>
      </c>
      <c r="C39" s="26">
        <f>'6. bevételek kv Óvoda'!L40</f>
        <v>0</v>
      </c>
      <c r="D39" s="26">
        <f>'6. bevételek kv Óvoda'!M40</f>
        <v>1574</v>
      </c>
      <c r="E39" s="26">
        <f>'6. bevételek kv Óvoda'!N40</f>
        <v>1599</v>
      </c>
    </row>
    <row r="40" spans="1:6" ht="15" customHeight="1" x14ac:dyDescent="0.25">
      <c r="A40" s="13" t="s">
        <v>617</v>
      </c>
      <c r="B40" s="6" t="s">
        <v>449</v>
      </c>
      <c r="C40" s="26">
        <f>'6. bevételek kv Óvoda'!L41</f>
        <v>0</v>
      </c>
      <c r="D40" s="26">
        <f>'6. bevételek kv Óvoda'!M41</f>
        <v>0</v>
      </c>
      <c r="E40" s="26">
        <f>'6. bevételek kv Óvoda'!N41</f>
        <v>0</v>
      </c>
    </row>
    <row r="41" spans="1:6" ht="15" customHeight="1" x14ac:dyDescent="0.25">
      <c r="A41" s="13" t="s">
        <v>618</v>
      </c>
      <c r="B41" s="6" t="s">
        <v>450</v>
      </c>
      <c r="C41" s="26">
        <f>'6. bevételek kv Óvoda'!L42</f>
        <v>0</v>
      </c>
      <c r="D41" s="26">
        <f>'6. bevételek kv Óvoda'!M42</f>
        <v>0</v>
      </c>
      <c r="E41" s="26">
        <f>'6. bevételek kv Óvoda'!N42</f>
        <v>0</v>
      </c>
    </row>
    <row r="42" spans="1:6" ht="15" customHeight="1" x14ac:dyDescent="0.25">
      <c r="A42" s="13" t="s">
        <v>619</v>
      </c>
      <c r="B42" s="6" t="s">
        <v>451</v>
      </c>
      <c r="C42" s="26">
        <f>'6. bevételek kv Óvoda'!L43</f>
        <v>0</v>
      </c>
      <c r="D42" s="26">
        <f>'6. bevételek kv Óvoda'!M43</f>
        <v>258</v>
      </c>
      <c r="E42" s="26">
        <f>'6. bevételek kv Óvoda'!N43</f>
        <v>258</v>
      </c>
    </row>
    <row r="43" spans="1:6" s="116" customFormat="1" ht="15" customHeight="1" x14ac:dyDescent="0.25">
      <c r="A43" s="41" t="s">
        <v>642</v>
      </c>
      <c r="B43" s="42" t="s">
        <v>452</v>
      </c>
      <c r="C43" s="110">
        <f>'6. bevételek kv Óvoda'!L44</f>
        <v>4572</v>
      </c>
      <c r="D43" s="110">
        <f>'6. bevételek kv Óvoda'!M44</f>
        <v>4829</v>
      </c>
      <c r="E43" s="110">
        <f>'6. bevételek kv Óvoda'!N44</f>
        <v>4069</v>
      </c>
      <c r="F43" s="342"/>
    </row>
    <row r="44" spans="1:6" ht="15" customHeight="1" x14ac:dyDescent="0.25">
      <c r="A44" s="13" t="s">
        <v>461</v>
      </c>
      <c r="B44" s="6" t="s">
        <v>462</v>
      </c>
      <c r="C44" s="26">
        <f>'6. bevételek kv Óvoda'!L45</f>
        <v>0</v>
      </c>
      <c r="D44" s="26">
        <f>'6. bevételek kv Óvoda'!M45</f>
        <v>0</v>
      </c>
      <c r="E44" s="26">
        <f>'6. bevételek kv Óvoda'!N45</f>
        <v>0</v>
      </c>
    </row>
    <row r="45" spans="1:6" ht="15" customHeight="1" x14ac:dyDescent="0.25">
      <c r="A45" s="5" t="s">
        <v>623</v>
      </c>
      <c r="B45" s="6" t="s">
        <v>463</v>
      </c>
      <c r="C45" s="26">
        <f>'6. bevételek kv Óvoda'!L46</f>
        <v>0</v>
      </c>
      <c r="D45" s="26">
        <f>'6. bevételek kv Óvoda'!M46</f>
        <v>0</v>
      </c>
      <c r="E45" s="26">
        <f>'6. bevételek kv Óvoda'!N46</f>
        <v>0</v>
      </c>
    </row>
    <row r="46" spans="1:6" ht="15" customHeight="1" x14ac:dyDescent="0.25">
      <c r="A46" s="13" t="s">
        <v>624</v>
      </c>
      <c r="B46" s="6" t="s">
        <v>795</v>
      </c>
      <c r="C46" s="26">
        <f>'6. bevételek kv Óvoda'!L47</f>
        <v>0</v>
      </c>
      <c r="D46" s="26">
        <f>'6. bevételek kv Óvoda'!M47</f>
        <v>0</v>
      </c>
      <c r="E46" s="26">
        <f>'6. bevételek kv Óvoda'!N47</f>
        <v>0</v>
      </c>
    </row>
    <row r="47" spans="1:6" s="116" customFormat="1" ht="15" customHeight="1" x14ac:dyDescent="0.25">
      <c r="A47" s="36" t="s">
        <v>644</v>
      </c>
      <c r="B47" s="42" t="s">
        <v>465</v>
      </c>
      <c r="C47" s="110">
        <f>'6. bevételek kv Óvoda'!L48</f>
        <v>0</v>
      </c>
      <c r="D47" s="110">
        <f>'6. bevételek kv Óvoda'!M48</f>
        <v>0</v>
      </c>
      <c r="E47" s="110">
        <f>'6. bevételek kv Óvoda'!N48</f>
        <v>0</v>
      </c>
    </row>
    <row r="48" spans="1:6" ht="15" customHeight="1" x14ac:dyDescent="0.25">
      <c r="A48" s="76" t="s">
        <v>704</v>
      </c>
      <c r="B48" s="78"/>
      <c r="C48" s="149">
        <f>C18+C32+C43+C47</f>
        <v>4572</v>
      </c>
      <c r="D48" s="149">
        <f>D18+D32+D43+D47</f>
        <v>4829</v>
      </c>
      <c r="E48" s="149">
        <f>E18+E32+E43+E47</f>
        <v>4069</v>
      </c>
    </row>
    <row r="49" spans="1:5" ht="15" customHeight="1" x14ac:dyDescent="0.25">
      <c r="A49" s="5" t="s">
        <v>408</v>
      </c>
      <c r="B49" s="6" t="s">
        <v>409</v>
      </c>
      <c r="C49" s="26">
        <f>'6. bevételek kv Óvoda'!L50</f>
        <v>0</v>
      </c>
      <c r="D49" s="26">
        <f>'6. bevételek kv Óvoda'!M50</f>
        <v>0</v>
      </c>
      <c r="E49" s="26">
        <f>'6. bevételek kv Óvoda'!N50</f>
        <v>0</v>
      </c>
    </row>
    <row r="50" spans="1:5" ht="15" customHeight="1" x14ac:dyDescent="0.25">
      <c r="A50" s="5" t="s">
        <v>410</v>
      </c>
      <c r="B50" s="6" t="s">
        <v>411</v>
      </c>
      <c r="C50" s="26">
        <f>'6. bevételek kv Óvoda'!L51</f>
        <v>0</v>
      </c>
      <c r="D50" s="26">
        <f>'6. bevételek kv Óvoda'!M51</f>
        <v>0</v>
      </c>
      <c r="E50" s="26">
        <f>'6. bevételek kv Óvoda'!N51</f>
        <v>0</v>
      </c>
    </row>
    <row r="51" spans="1:5" ht="15" customHeight="1" x14ac:dyDescent="0.25">
      <c r="A51" s="5" t="s">
        <v>601</v>
      </c>
      <c r="B51" s="6" t="s">
        <v>412</v>
      </c>
      <c r="C51" s="26">
        <f>'6. bevételek kv Óvoda'!L52</f>
        <v>0</v>
      </c>
      <c r="D51" s="26">
        <f>'6. bevételek kv Óvoda'!M52</f>
        <v>0</v>
      </c>
      <c r="E51" s="26">
        <f>'6. bevételek kv Óvoda'!N52</f>
        <v>0</v>
      </c>
    </row>
    <row r="52" spans="1:5" ht="15" customHeight="1" x14ac:dyDescent="0.25">
      <c r="A52" s="5" t="s">
        <v>602</v>
      </c>
      <c r="B52" s="6" t="s">
        <v>413</v>
      </c>
      <c r="C52" s="26">
        <f>'6. bevételek kv Óvoda'!L53</f>
        <v>0</v>
      </c>
      <c r="D52" s="26">
        <f>'6. bevételek kv Óvoda'!M53</f>
        <v>0</v>
      </c>
      <c r="E52" s="26">
        <f>'6. bevételek kv Óvoda'!N53</f>
        <v>0</v>
      </c>
    </row>
    <row r="53" spans="1:5" ht="15" customHeight="1" x14ac:dyDescent="0.25">
      <c r="A53" s="5" t="s">
        <v>603</v>
      </c>
      <c r="B53" s="6" t="s">
        <v>414</v>
      </c>
      <c r="C53" s="26">
        <f>'6. bevételek kv Óvoda'!L54</f>
        <v>0</v>
      </c>
      <c r="D53" s="26">
        <f>'6. bevételek kv Óvoda'!M54</f>
        <v>0</v>
      </c>
      <c r="E53" s="26">
        <f>'6. bevételek kv Óvoda'!N54</f>
        <v>0</v>
      </c>
    </row>
    <row r="54" spans="1:5" s="116" customFormat="1" ht="15" customHeight="1" x14ac:dyDescent="0.25">
      <c r="A54" s="36" t="s">
        <v>638</v>
      </c>
      <c r="B54" s="42" t="s">
        <v>415</v>
      </c>
      <c r="C54" s="110">
        <f>'6. bevételek kv Óvoda'!L55</f>
        <v>0</v>
      </c>
      <c r="D54" s="110">
        <f>'6. bevételek kv Óvoda'!M55</f>
        <v>0</v>
      </c>
      <c r="E54" s="110">
        <f>'6. bevételek kv Óvoda'!N55</f>
        <v>0</v>
      </c>
    </row>
    <row r="55" spans="1:5" ht="15" customHeight="1" x14ac:dyDescent="0.25">
      <c r="A55" s="13" t="s">
        <v>620</v>
      </c>
      <c r="B55" s="6" t="s">
        <v>453</v>
      </c>
      <c r="C55" s="26">
        <f>'6. bevételek kv Óvoda'!L56</f>
        <v>0</v>
      </c>
      <c r="D55" s="26">
        <f>'6. bevételek kv Óvoda'!M56</f>
        <v>0</v>
      </c>
      <c r="E55" s="26">
        <f>'6. bevételek kv Óvoda'!N56</f>
        <v>0</v>
      </c>
    </row>
    <row r="56" spans="1:5" ht="15" customHeight="1" x14ac:dyDescent="0.25">
      <c r="A56" s="13" t="s">
        <v>621</v>
      </c>
      <c r="B56" s="6" t="s">
        <v>454</v>
      </c>
      <c r="C56" s="26">
        <f>'6. bevételek kv Óvoda'!L57</f>
        <v>0</v>
      </c>
      <c r="D56" s="26">
        <f>'6. bevételek kv Óvoda'!M57</f>
        <v>0</v>
      </c>
      <c r="E56" s="26">
        <f>'6. bevételek kv Óvoda'!N57</f>
        <v>0</v>
      </c>
    </row>
    <row r="57" spans="1:5" ht="15" customHeight="1" x14ac:dyDescent="0.25">
      <c r="A57" s="13" t="s">
        <v>455</v>
      </c>
      <c r="B57" s="6" t="s">
        <v>456</v>
      </c>
      <c r="C57" s="26">
        <f>'6. bevételek kv Óvoda'!L58</f>
        <v>0</v>
      </c>
      <c r="D57" s="26">
        <f>'6. bevételek kv Óvoda'!M58</f>
        <v>0</v>
      </c>
      <c r="E57" s="26">
        <f>'6. bevételek kv Óvoda'!N58</f>
        <v>0</v>
      </c>
    </row>
    <row r="58" spans="1:5" ht="15" customHeight="1" x14ac:dyDescent="0.25">
      <c r="A58" s="13" t="s">
        <v>622</v>
      </c>
      <c r="B58" s="6" t="s">
        <v>457</v>
      </c>
      <c r="C58" s="26">
        <f>'6. bevételek kv Óvoda'!L59</f>
        <v>0</v>
      </c>
      <c r="D58" s="26">
        <f>'6. bevételek kv Óvoda'!M59</f>
        <v>0</v>
      </c>
      <c r="E58" s="26">
        <f>'6. bevételek kv Óvoda'!N59</f>
        <v>0</v>
      </c>
    </row>
    <row r="59" spans="1:5" ht="15" customHeight="1" x14ac:dyDescent="0.25">
      <c r="A59" s="13" t="s">
        <v>458</v>
      </c>
      <c r="B59" s="6" t="s">
        <v>459</v>
      </c>
      <c r="C59" s="26">
        <f>'6. bevételek kv Óvoda'!L60</f>
        <v>0</v>
      </c>
      <c r="D59" s="26">
        <f>'6. bevételek kv Óvoda'!M60</f>
        <v>0</v>
      </c>
      <c r="E59" s="26">
        <f>'6. bevételek kv Óvoda'!N60</f>
        <v>0</v>
      </c>
    </row>
    <row r="60" spans="1:5" s="116" customFormat="1" ht="15" customHeight="1" x14ac:dyDescent="0.25">
      <c r="A60" s="36" t="s">
        <v>643</v>
      </c>
      <c r="B60" s="42" t="s">
        <v>460</v>
      </c>
      <c r="C60" s="110">
        <f>'6. bevételek kv Óvoda'!L61</f>
        <v>0</v>
      </c>
      <c r="D60" s="110">
        <f>'6. bevételek kv Óvoda'!M61</f>
        <v>0</v>
      </c>
      <c r="E60" s="110">
        <f>'6. bevételek kv Óvoda'!N61</f>
        <v>0</v>
      </c>
    </row>
    <row r="61" spans="1:5" ht="15" customHeight="1" x14ac:dyDescent="0.25">
      <c r="A61" s="13" t="s">
        <v>466</v>
      </c>
      <c r="B61" s="6" t="s">
        <v>467</v>
      </c>
      <c r="C61" s="26">
        <f>'6. bevételek kv Óvoda'!L62</f>
        <v>0</v>
      </c>
      <c r="D61" s="26">
        <f>'6. bevételek kv Óvoda'!M62</f>
        <v>0</v>
      </c>
      <c r="E61" s="26">
        <f>'6. bevételek kv Óvoda'!N62</f>
        <v>0</v>
      </c>
    </row>
    <row r="62" spans="1:5" ht="15" customHeight="1" x14ac:dyDescent="0.25">
      <c r="A62" s="5" t="s">
        <v>625</v>
      </c>
      <c r="B62" s="6" t="s">
        <v>468</v>
      </c>
      <c r="C62" s="26">
        <f>'6. bevételek kv Óvoda'!L63</f>
        <v>0</v>
      </c>
      <c r="D62" s="26">
        <f>'6. bevételek kv Óvoda'!M63</f>
        <v>0</v>
      </c>
      <c r="E62" s="26">
        <f>'6. bevételek kv Óvoda'!N63</f>
        <v>0</v>
      </c>
    </row>
    <row r="63" spans="1:5" ht="15" customHeight="1" x14ac:dyDescent="0.25">
      <c r="A63" s="13" t="s">
        <v>626</v>
      </c>
      <c r="B63" s="6" t="s">
        <v>469</v>
      </c>
      <c r="C63" s="26">
        <f>'6. bevételek kv Óvoda'!L64</f>
        <v>0</v>
      </c>
      <c r="D63" s="26">
        <f>'6. bevételek kv Óvoda'!M64</f>
        <v>0</v>
      </c>
      <c r="E63" s="26">
        <f>'6. bevételek kv Óvoda'!N64</f>
        <v>0</v>
      </c>
    </row>
    <row r="64" spans="1:5" s="116" customFormat="1" ht="15" customHeight="1" x14ac:dyDescent="0.25">
      <c r="A64" s="36" t="s">
        <v>646</v>
      </c>
      <c r="B64" s="42" t="s">
        <v>470</v>
      </c>
      <c r="C64" s="110">
        <f>'6. bevételek kv Óvoda'!L65</f>
        <v>0</v>
      </c>
      <c r="D64" s="110">
        <f>'6. bevételek kv Óvoda'!M65</f>
        <v>0</v>
      </c>
      <c r="E64" s="110">
        <f>'6. bevételek kv Óvoda'!N65</f>
        <v>0</v>
      </c>
    </row>
    <row r="65" spans="1:5" ht="15" customHeight="1" x14ac:dyDescent="0.25">
      <c r="A65" s="76" t="s">
        <v>703</v>
      </c>
      <c r="B65" s="78"/>
      <c r="C65" s="79">
        <f>C54+C60+C64</f>
        <v>0</v>
      </c>
      <c r="D65" s="79">
        <f>D54+D60+D64</f>
        <v>0</v>
      </c>
      <c r="E65" s="79">
        <f>E54+E60+E64</f>
        <v>0</v>
      </c>
    </row>
    <row r="66" spans="1:5" ht="15.75" x14ac:dyDescent="0.25">
      <c r="A66" s="85" t="s">
        <v>645</v>
      </c>
      <c r="B66" s="80" t="s">
        <v>471</v>
      </c>
      <c r="C66" s="110">
        <f>'6. bevételek kv Óvoda'!L67</f>
        <v>4572</v>
      </c>
      <c r="D66" s="110">
        <f>'6. bevételek kv Óvoda'!M67</f>
        <v>4829</v>
      </c>
      <c r="E66" s="110">
        <f>'6. bevételek kv Óvoda'!N67</f>
        <v>4069</v>
      </c>
    </row>
    <row r="67" spans="1:5" ht="15.75" x14ac:dyDescent="0.25">
      <c r="A67" s="86" t="s">
        <v>756</v>
      </c>
      <c r="B67" s="87"/>
      <c r="C67" s="148">
        <f>C48-'3.a Óvoda egyszer.'!C74</f>
        <v>-49493</v>
      </c>
      <c r="D67" s="148">
        <f>D48-'3.a Óvoda egyszer.'!D74</f>
        <v>-49493</v>
      </c>
      <c r="E67" s="148">
        <f>E48-'3.a Óvoda egyszer.'!E74</f>
        <v>-47927</v>
      </c>
    </row>
    <row r="68" spans="1:5" ht="15.75" x14ac:dyDescent="0.25">
      <c r="A68" s="86" t="s">
        <v>757</v>
      </c>
      <c r="B68" s="87"/>
      <c r="C68" s="148">
        <f>C65-'3.a Óvoda egyszer.'!C97</f>
        <v>0</v>
      </c>
      <c r="D68" s="148">
        <f>D65-'3.a Óvoda egyszer.'!D97</f>
        <v>0</v>
      </c>
      <c r="E68" s="148">
        <f>E65-'3.a Óvoda egyszer.'!E97</f>
        <v>0</v>
      </c>
    </row>
    <row r="69" spans="1:5" x14ac:dyDescent="0.25">
      <c r="A69" s="34" t="s">
        <v>627</v>
      </c>
      <c r="B69" s="5" t="s">
        <v>472</v>
      </c>
      <c r="C69" s="26">
        <f>'6. bevételek kv Óvoda'!L70</f>
        <v>0</v>
      </c>
      <c r="D69" s="26">
        <f>'6. bevételek kv Óvoda'!M70</f>
        <v>0</v>
      </c>
      <c r="E69" s="26">
        <f>'6. bevételek kv Óvoda'!N70</f>
        <v>0</v>
      </c>
    </row>
    <row r="70" spans="1:5" x14ac:dyDescent="0.25">
      <c r="A70" s="13" t="s">
        <v>473</v>
      </c>
      <c r="B70" s="5" t="s">
        <v>474</v>
      </c>
      <c r="C70" s="26">
        <f>'6. bevételek kv Óvoda'!L71</f>
        <v>0</v>
      </c>
      <c r="D70" s="26">
        <f>'6. bevételek kv Óvoda'!M71</f>
        <v>0</v>
      </c>
      <c r="E70" s="26">
        <f>'6. bevételek kv Óvoda'!N71</f>
        <v>0</v>
      </c>
    </row>
    <row r="71" spans="1:5" x14ac:dyDescent="0.25">
      <c r="A71" s="34" t="s">
        <v>628</v>
      </c>
      <c r="B71" s="5" t="s">
        <v>475</v>
      </c>
      <c r="C71" s="26">
        <f>'6. bevételek kv Óvoda'!L72</f>
        <v>0</v>
      </c>
      <c r="D71" s="26">
        <f>'6. bevételek kv Óvoda'!M72</f>
        <v>0</v>
      </c>
      <c r="E71" s="26">
        <f>'6. bevételek kv Óvoda'!N72</f>
        <v>0</v>
      </c>
    </row>
    <row r="72" spans="1:5" s="116" customFormat="1" x14ac:dyDescent="0.25">
      <c r="A72" s="15" t="s">
        <v>647</v>
      </c>
      <c r="B72" s="7" t="s">
        <v>476</v>
      </c>
      <c r="C72" s="110">
        <f>'6. bevételek kv Óvoda'!L73</f>
        <v>0</v>
      </c>
      <c r="D72" s="110">
        <f>'6. bevételek kv Óvoda'!M73</f>
        <v>0</v>
      </c>
      <c r="E72" s="110">
        <f>'6. bevételek kv Óvoda'!N73</f>
        <v>0</v>
      </c>
    </row>
    <row r="73" spans="1:5" x14ac:dyDescent="0.25">
      <c r="A73" s="13" t="s">
        <v>629</v>
      </c>
      <c r="B73" s="5" t="s">
        <v>477</v>
      </c>
      <c r="C73" s="26">
        <f>'6. bevételek kv Óvoda'!L74</f>
        <v>0</v>
      </c>
      <c r="D73" s="26">
        <f>'6. bevételek kv Óvoda'!M74</f>
        <v>0</v>
      </c>
      <c r="E73" s="26">
        <f>'6. bevételek kv Óvoda'!N74</f>
        <v>0</v>
      </c>
    </row>
    <row r="74" spans="1:5" x14ac:dyDescent="0.25">
      <c r="A74" s="34" t="s">
        <v>478</v>
      </c>
      <c r="B74" s="5" t="s">
        <v>479</v>
      </c>
      <c r="C74" s="26">
        <f>'6. bevételek kv Óvoda'!L75</f>
        <v>0</v>
      </c>
      <c r="D74" s="26">
        <f>'6. bevételek kv Óvoda'!M75</f>
        <v>0</v>
      </c>
      <c r="E74" s="26">
        <f>'6. bevételek kv Óvoda'!N75</f>
        <v>0</v>
      </c>
    </row>
    <row r="75" spans="1:5" x14ac:dyDescent="0.25">
      <c r="A75" s="13" t="s">
        <v>630</v>
      </c>
      <c r="B75" s="5" t="s">
        <v>480</v>
      </c>
      <c r="C75" s="26">
        <f>'6. bevételek kv Óvoda'!L76</f>
        <v>0</v>
      </c>
      <c r="D75" s="26">
        <f>'6. bevételek kv Óvoda'!M76</f>
        <v>0</v>
      </c>
      <c r="E75" s="26">
        <f>'6. bevételek kv Óvoda'!N76</f>
        <v>0</v>
      </c>
    </row>
    <row r="76" spans="1:5" x14ac:dyDescent="0.25">
      <c r="A76" s="34" t="s">
        <v>481</v>
      </c>
      <c r="B76" s="5" t="s">
        <v>482</v>
      </c>
      <c r="C76" s="26">
        <f>'6. bevételek kv Óvoda'!L77</f>
        <v>0</v>
      </c>
      <c r="D76" s="26">
        <f>'6. bevételek kv Óvoda'!M77</f>
        <v>0</v>
      </c>
      <c r="E76" s="26">
        <f>'6. bevételek kv Óvoda'!N77</f>
        <v>0</v>
      </c>
    </row>
    <row r="77" spans="1:5" s="116" customFormat="1" x14ac:dyDescent="0.25">
      <c r="A77" s="14" t="s">
        <v>648</v>
      </c>
      <c r="B77" s="7" t="s">
        <v>483</v>
      </c>
      <c r="C77" s="110">
        <f>'6. bevételek kv Óvoda'!L78</f>
        <v>0</v>
      </c>
      <c r="D77" s="110">
        <f>'6. bevételek kv Óvoda'!M78</f>
        <v>0</v>
      </c>
      <c r="E77" s="110">
        <f>'6. bevételek kv Óvoda'!N78</f>
        <v>0</v>
      </c>
    </row>
    <row r="78" spans="1:5" x14ac:dyDescent="0.25">
      <c r="A78" s="5" t="s">
        <v>754</v>
      </c>
      <c r="B78" s="5" t="s">
        <v>484</v>
      </c>
      <c r="C78" s="26">
        <f>'6. bevételek kv Óvoda'!L79</f>
        <v>237</v>
      </c>
      <c r="D78" s="26">
        <f>'6. bevételek kv Óvoda'!M79</f>
        <v>237</v>
      </c>
      <c r="E78" s="26">
        <f>'6. bevételek kv Óvoda'!N79</f>
        <v>237</v>
      </c>
    </row>
    <row r="79" spans="1:5" x14ac:dyDescent="0.25">
      <c r="A79" s="5" t="s">
        <v>755</v>
      </c>
      <c r="B79" s="5" t="s">
        <v>484</v>
      </c>
      <c r="C79" s="26">
        <f>'6. bevételek kv Óvoda'!L80</f>
        <v>0</v>
      </c>
      <c r="D79" s="26">
        <f>'6. bevételek kv Óvoda'!M80</f>
        <v>0</v>
      </c>
      <c r="E79" s="26">
        <f>'6. bevételek kv Óvoda'!N80</f>
        <v>0</v>
      </c>
    </row>
    <row r="80" spans="1:5" x14ac:dyDescent="0.25">
      <c r="A80" s="5" t="s">
        <v>752</v>
      </c>
      <c r="B80" s="5" t="s">
        <v>485</v>
      </c>
      <c r="C80" s="26">
        <f>'6. bevételek kv Óvoda'!L81</f>
        <v>0</v>
      </c>
      <c r="D80" s="26">
        <f>'6. bevételek kv Óvoda'!M81</f>
        <v>0</v>
      </c>
      <c r="E80" s="26">
        <f>'6. bevételek kv Óvoda'!N81</f>
        <v>0</v>
      </c>
    </row>
    <row r="81" spans="1:6" x14ac:dyDescent="0.25">
      <c r="A81" s="5" t="s">
        <v>753</v>
      </c>
      <c r="B81" s="5" t="s">
        <v>485</v>
      </c>
      <c r="C81" s="26">
        <f>'6. bevételek kv Óvoda'!L82</f>
        <v>0</v>
      </c>
      <c r="D81" s="26">
        <f>'6. bevételek kv Óvoda'!M82</f>
        <v>0</v>
      </c>
      <c r="E81" s="26">
        <f>'6. bevételek kv Óvoda'!N82</f>
        <v>0</v>
      </c>
    </row>
    <row r="82" spans="1:6" s="116" customFormat="1" x14ac:dyDescent="0.25">
      <c r="A82" s="7" t="s">
        <v>649</v>
      </c>
      <c r="B82" s="7" t="s">
        <v>486</v>
      </c>
      <c r="C82" s="110">
        <f>'6. bevételek kv Óvoda'!L83</f>
        <v>237</v>
      </c>
      <c r="D82" s="110">
        <f>'6. bevételek kv Óvoda'!M83</f>
        <v>237</v>
      </c>
      <c r="E82" s="110">
        <f>'6. bevételek kv Óvoda'!N83</f>
        <v>237</v>
      </c>
    </row>
    <row r="83" spans="1:6" x14ac:dyDescent="0.25">
      <c r="A83" s="34" t="s">
        <v>487</v>
      </c>
      <c r="B83" s="5" t="s">
        <v>488</v>
      </c>
      <c r="C83" s="26">
        <f>'6. bevételek kv Óvoda'!L84</f>
        <v>0</v>
      </c>
      <c r="D83" s="26">
        <f>'6. bevételek kv Óvoda'!M84</f>
        <v>0</v>
      </c>
      <c r="E83" s="26">
        <f>'6. bevételek kv Óvoda'!N84</f>
        <v>0</v>
      </c>
    </row>
    <row r="84" spans="1:6" x14ac:dyDescent="0.25">
      <c r="A84" s="34" t="s">
        <v>489</v>
      </c>
      <c r="B84" s="5" t="s">
        <v>490</v>
      </c>
      <c r="C84" s="26">
        <f>'6. bevételek kv Óvoda'!L85</f>
        <v>0</v>
      </c>
      <c r="D84" s="26">
        <f>'6. bevételek kv Óvoda'!M85</f>
        <v>0</v>
      </c>
      <c r="E84" s="26">
        <f>'6. bevételek kv Óvoda'!N85</f>
        <v>0</v>
      </c>
    </row>
    <row r="85" spans="1:6" x14ac:dyDescent="0.25">
      <c r="A85" s="34" t="s">
        <v>491</v>
      </c>
      <c r="B85" s="5" t="s">
        <v>492</v>
      </c>
      <c r="C85" s="26">
        <f>'6. bevételek kv Óvoda'!L86</f>
        <v>49256</v>
      </c>
      <c r="D85" s="26">
        <f>'6. bevételek kv Óvoda'!M86</f>
        <v>49256</v>
      </c>
      <c r="E85" s="26">
        <f>'6. bevételek kv Óvoda'!N86</f>
        <v>48617</v>
      </c>
    </row>
    <row r="86" spans="1:6" x14ac:dyDescent="0.25">
      <c r="A86" s="34" t="s">
        <v>493</v>
      </c>
      <c r="B86" s="5" t="s">
        <v>494</v>
      </c>
      <c r="C86" s="26">
        <f>'6. bevételek kv Óvoda'!L87</f>
        <v>0</v>
      </c>
      <c r="D86" s="26">
        <f>'6. bevételek kv Óvoda'!M87</f>
        <v>0</v>
      </c>
      <c r="E86" s="26">
        <f>'6. bevételek kv Óvoda'!N87</f>
        <v>0</v>
      </c>
    </row>
    <row r="87" spans="1:6" x14ac:dyDescent="0.25">
      <c r="A87" s="13" t="s">
        <v>631</v>
      </c>
      <c r="B87" s="5" t="s">
        <v>495</v>
      </c>
      <c r="C87" s="26">
        <f>'6. bevételek kv Óvoda'!L88</f>
        <v>0</v>
      </c>
      <c r="D87" s="26">
        <f>'6. bevételek kv Óvoda'!M88</f>
        <v>0</v>
      </c>
      <c r="E87" s="26">
        <f>'6. bevételek kv Óvoda'!N88</f>
        <v>0</v>
      </c>
    </row>
    <row r="88" spans="1:6" s="116" customFormat="1" x14ac:dyDescent="0.25">
      <c r="A88" s="15" t="s">
        <v>650</v>
      </c>
      <c r="B88" s="7" t="s">
        <v>496</v>
      </c>
      <c r="C88" s="110">
        <f>'6. bevételek kv Óvoda'!L89</f>
        <v>49493</v>
      </c>
      <c r="D88" s="110">
        <f>'6. bevételek kv Óvoda'!M89</f>
        <v>49493</v>
      </c>
      <c r="E88" s="110">
        <f>'6. bevételek kv Óvoda'!N89</f>
        <v>48854</v>
      </c>
    </row>
    <row r="89" spans="1:6" x14ac:dyDescent="0.25">
      <c r="A89" s="13" t="s">
        <v>497</v>
      </c>
      <c r="B89" s="5" t="s">
        <v>498</v>
      </c>
      <c r="C89" s="26">
        <f>'6. bevételek kv Óvoda'!L90</f>
        <v>0</v>
      </c>
      <c r="D89" s="26">
        <f>'6. bevételek kv Óvoda'!M90</f>
        <v>0</v>
      </c>
      <c r="E89" s="26">
        <f>'6. bevételek kv Óvoda'!N90</f>
        <v>0</v>
      </c>
    </row>
    <row r="90" spans="1:6" x14ac:dyDescent="0.25">
      <c r="A90" s="13" t="s">
        <v>499</v>
      </c>
      <c r="B90" s="5" t="s">
        <v>500</v>
      </c>
      <c r="C90" s="26">
        <f>'6. bevételek kv Óvoda'!L91</f>
        <v>0</v>
      </c>
      <c r="D90" s="26">
        <f>'6. bevételek kv Óvoda'!M91</f>
        <v>0</v>
      </c>
      <c r="E90" s="26">
        <f>'6. bevételek kv Óvoda'!N91</f>
        <v>0</v>
      </c>
    </row>
    <row r="91" spans="1:6" x14ac:dyDescent="0.25">
      <c r="A91" s="34" t="s">
        <v>501</v>
      </c>
      <c r="B91" s="5" t="s">
        <v>502</v>
      </c>
      <c r="C91" s="26">
        <f>'6. bevételek kv Óvoda'!L92</f>
        <v>0</v>
      </c>
      <c r="D91" s="26">
        <f>'6. bevételek kv Óvoda'!M92</f>
        <v>0</v>
      </c>
      <c r="E91" s="26">
        <f>'6. bevételek kv Óvoda'!N92</f>
        <v>0</v>
      </c>
    </row>
    <row r="92" spans="1:6" x14ac:dyDescent="0.25">
      <c r="A92" s="34" t="s">
        <v>632</v>
      </c>
      <c r="B92" s="5" t="s">
        <v>503</v>
      </c>
      <c r="C92" s="26">
        <f>'6. bevételek kv Óvoda'!L93</f>
        <v>0</v>
      </c>
      <c r="D92" s="26">
        <f>'6. bevételek kv Óvoda'!M93</f>
        <v>0</v>
      </c>
      <c r="E92" s="26">
        <f>'6. bevételek kv Óvoda'!N93</f>
        <v>0</v>
      </c>
    </row>
    <row r="93" spans="1:6" x14ac:dyDescent="0.25">
      <c r="A93" s="14" t="s">
        <v>651</v>
      </c>
      <c r="B93" s="7" t="s">
        <v>504</v>
      </c>
      <c r="C93" s="26">
        <f>'6. bevételek kv Óvoda'!L94</f>
        <v>0</v>
      </c>
      <c r="D93" s="26">
        <f>'6. bevételek kv Óvoda'!M94</f>
        <v>0</v>
      </c>
      <c r="E93" s="26">
        <f>'6. bevételek kv Óvoda'!N94</f>
        <v>0</v>
      </c>
    </row>
    <row r="94" spans="1:6" x14ac:dyDescent="0.25">
      <c r="A94" s="15" t="s">
        <v>505</v>
      </c>
      <c r="B94" s="7" t="s">
        <v>506</v>
      </c>
      <c r="C94" s="26">
        <f>'6. bevételek kv Óvoda'!L95</f>
        <v>0</v>
      </c>
      <c r="D94" s="26">
        <f>'6. bevételek kv Óvoda'!M95</f>
        <v>0</v>
      </c>
      <c r="E94" s="26">
        <f>'6. bevételek kv Óvoda'!N95</f>
        <v>0</v>
      </c>
    </row>
    <row r="95" spans="1:6" ht="15.75" x14ac:dyDescent="0.25">
      <c r="A95" s="83" t="s">
        <v>652</v>
      </c>
      <c r="B95" s="84" t="s">
        <v>507</v>
      </c>
      <c r="C95" s="126">
        <f>'6. bevételek kv Óvoda'!L96</f>
        <v>49493</v>
      </c>
      <c r="D95" s="126">
        <f>'6. bevételek kv Óvoda'!M96</f>
        <v>49493</v>
      </c>
      <c r="E95" s="126">
        <f>'6. bevételek kv Óvoda'!N96</f>
        <v>48854</v>
      </c>
      <c r="F95" s="255"/>
    </row>
    <row r="96" spans="1:6" ht="15.75" x14ac:dyDescent="0.25">
      <c r="A96" s="90" t="s">
        <v>634</v>
      </c>
      <c r="B96" s="93"/>
      <c r="C96" s="129">
        <f>'6. bevételek kv Óvoda'!L97</f>
        <v>54065</v>
      </c>
      <c r="D96" s="129">
        <f>'6. bevételek kv Óvoda'!M97</f>
        <v>54322</v>
      </c>
      <c r="E96" s="129">
        <f>'6. bevételek kv Óvoda'!N97</f>
        <v>52923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8" scale="74" fitToWidth="0" orientation="portrait" r:id="rId1"/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AE172"/>
  <sheetViews>
    <sheetView view="pageBreakPreview" zoomScale="40" zoomScaleNormal="100" zoomScaleSheetLayoutView="40" workbookViewId="0">
      <selection activeCell="L61" sqref="L61"/>
    </sheetView>
  </sheetViews>
  <sheetFormatPr defaultRowHeight="15" x14ac:dyDescent="0.25"/>
  <cols>
    <col min="1" max="1" width="83.42578125" customWidth="1"/>
    <col min="3" max="3" width="11.42578125" style="180" bestFit="1" customWidth="1"/>
    <col min="4" max="4" width="12.7109375" style="180" customWidth="1"/>
    <col min="5" max="5" width="12.28515625" style="180" bestFit="1" customWidth="1"/>
    <col min="6" max="7" width="10.28515625" style="180" customWidth="1"/>
    <col min="8" max="8" width="12" style="180" customWidth="1"/>
    <col min="9" max="9" width="12.85546875" style="180" customWidth="1"/>
    <col min="10" max="10" width="13.42578125" style="180" customWidth="1"/>
    <col min="11" max="11" width="11.5703125" style="180" customWidth="1"/>
    <col min="12" max="12" width="12.140625" style="180" customWidth="1"/>
    <col min="13" max="13" width="16.42578125" style="180" customWidth="1"/>
    <col min="14" max="14" width="14.42578125" style="180" customWidth="1"/>
  </cols>
  <sheetData>
    <row r="1" spans="1:14" ht="21" customHeight="1" x14ac:dyDescent="0.25">
      <c r="A1" s="345" t="s">
        <v>984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  <c r="M1" s="348"/>
      <c r="N1" s="348"/>
    </row>
    <row r="2" spans="1:14" ht="18.75" customHeight="1" x14ac:dyDescent="0.25">
      <c r="A2" s="344" t="s">
        <v>675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7"/>
      <c r="M2" s="348"/>
      <c r="N2" s="348"/>
    </row>
    <row r="3" spans="1:14" ht="18" x14ac:dyDescent="0.25">
      <c r="A3" s="40"/>
    </row>
    <row r="4" spans="1:14" x14ac:dyDescent="0.25">
      <c r="A4" s="68" t="s">
        <v>763</v>
      </c>
    </row>
    <row r="5" spans="1:14" ht="25.5" customHeight="1" x14ac:dyDescent="0.25">
      <c r="A5" s="354" t="s">
        <v>215</v>
      </c>
      <c r="B5" s="356" t="s">
        <v>216</v>
      </c>
      <c r="C5" s="349" t="s">
        <v>705</v>
      </c>
      <c r="D5" s="350"/>
      <c r="E5" s="351"/>
      <c r="F5" s="349" t="s">
        <v>706</v>
      </c>
      <c r="G5" s="350"/>
      <c r="H5" s="351"/>
      <c r="I5" s="349" t="s">
        <v>707</v>
      </c>
      <c r="J5" s="350"/>
      <c r="K5" s="351"/>
      <c r="L5" s="352" t="s">
        <v>781</v>
      </c>
      <c r="M5" s="353"/>
      <c r="N5" s="353"/>
    </row>
    <row r="6" spans="1:14" ht="25.5" x14ac:dyDescent="0.25">
      <c r="A6" s="355"/>
      <c r="B6" s="357"/>
      <c r="C6" s="155" t="s">
        <v>784</v>
      </c>
      <c r="D6" s="155" t="s">
        <v>11</v>
      </c>
      <c r="E6" s="181" t="s">
        <v>12</v>
      </c>
      <c r="F6" s="155" t="s">
        <v>784</v>
      </c>
      <c r="G6" s="155" t="s">
        <v>11</v>
      </c>
      <c r="H6" s="181" t="s">
        <v>12</v>
      </c>
      <c r="I6" s="155" t="s">
        <v>784</v>
      </c>
      <c r="J6" s="155" t="s">
        <v>11</v>
      </c>
      <c r="K6" s="181" t="s">
        <v>12</v>
      </c>
      <c r="L6" s="155" t="s">
        <v>784</v>
      </c>
      <c r="M6" s="155" t="s">
        <v>11</v>
      </c>
      <c r="N6" s="181" t="s">
        <v>12</v>
      </c>
    </row>
    <row r="7" spans="1:14" x14ac:dyDescent="0.25">
      <c r="A7" s="27" t="s">
        <v>217</v>
      </c>
      <c r="B7" s="28" t="s">
        <v>218</v>
      </c>
      <c r="C7" s="157">
        <v>30442</v>
      </c>
      <c r="D7" s="157">
        <v>29090</v>
      </c>
      <c r="E7" s="182">
        <v>28966</v>
      </c>
      <c r="F7" s="182"/>
      <c r="G7" s="182"/>
      <c r="H7" s="182"/>
      <c r="I7" s="182"/>
      <c r="J7" s="182"/>
      <c r="K7" s="182"/>
      <c r="L7" s="183">
        <f>C7+F7+I7</f>
        <v>30442</v>
      </c>
      <c r="M7" s="183">
        <f>D7+G7+J7</f>
        <v>29090</v>
      </c>
      <c r="N7" s="183">
        <f>E7+H7+K7</f>
        <v>28966</v>
      </c>
    </row>
    <row r="8" spans="1:14" x14ac:dyDescent="0.25">
      <c r="A8" s="27" t="s">
        <v>219</v>
      </c>
      <c r="B8" s="29" t="s">
        <v>220</v>
      </c>
      <c r="C8" s="157"/>
      <c r="D8" s="157"/>
      <c r="E8" s="182"/>
      <c r="F8" s="182"/>
      <c r="G8" s="182"/>
      <c r="H8" s="182"/>
      <c r="I8" s="182"/>
      <c r="J8" s="182"/>
      <c r="K8" s="182"/>
      <c r="L8" s="183">
        <f t="shared" ref="L8:L19" si="0">C8+F8+I8</f>
        <v>0</v>
      </c>
      <c r="M8" s="183">
        <f t="shared" ref="M8:M19" si="1">D8+G8+J8</f>
        <v>0</v>
      </c>
      <c r="N8" s="183">
        <f t="shared" ref="N8:N19" si="2">E8+H8+K8</f>
        <v>0</v>
      </c>
    </row>
    <row r="9" spans="1:14" x14ac:dyDescent="0.25">
      <c r="A9" s="27" t="s">
        <v>221</v>
      </c>
      <c r="B9" s="29" t="s">
        <v>222</v>
      </c>
      <c r="C9" s="157">
        <v>0</v>
      </c>
      <c r="D9" s="157">
        <v>1221</v>
      </c>
      <c r="E9" s="182">
        <v>1221</v>
      </c>
      <c r="F9" s="182"/>
      <c r="G9" s="182"/>
      <c r="H9" s="182"/>
      <c r="I9" s="182"/>
      <c r="J9" s="182"/>
      <c r="K9" s="182"/>
      <c r="L9" s="183">
        <f t="shared" si="0"/>
        <v>0</v>
      </c>
      <c r="M9" s="183">
        <f t="shared" si="1"/>
        <v>1221</v>
      </c>
      <c r="N9" s="183">
        <f t="shared" si="2"/>
        <v>1221</v>
      </c>
    </row>
    <row r="10" spans="1:14" x14ac:dyDescent="0.25">
      <c r="A10" s="30" t="s">
        <v>223</v>
      </c>
      <c r="B10" s="29" t="s">
        <v>224</v>
      </c>
      <c r="C10" s="157"/>
      <c r="D10" s="157"/>
      <c r="E10" s="182"/>
      <c r="F10" s="182"/>
      <c r="G10" s="182"/>
      <c r="H10" s="182"/>
      <c r="I10" s="182"/>
      <c r="J10" s="182"/>
      <c r="K10" s="182"/>
      <c r="L10" s="183">
        <f t="shared" si="0"/>
        <v>0</v>
      </c>
      <c r="M10" s="183">
        <f t="shared" si="1"/>
        <v>0</v>
      </c>
      <c r="N10" s="183">
        <f t="shared" si="2"/>
        <v>0</v>
      </c>
    </row>
    <row r="11" spans="1:14" x14ac:dyDescent="0.25">
      <c r="A11" s="30" t="s">
        <v>225</v>
      </c>
      <c r="B11" s="29" t="s">
        <v>226</v>
      </c>
      <c r="C11" s="157"/>
      <c r="D11" s="157"/>
      <c r="E11" s="182"/>
      <c r="F11" s="182"/>
      <c r="G11" s="182"/>
      <c r="H11" s="182"/>
      <c r="I11" s="182"/>
      <c r="J11" s="182"/>
      <c r="K11" s="182"/>
      <c r="L11" s="183">
        <f t="shared" si="0"/>
        <v>0</v>
      </c>
      <c r="M11" s="183">
        <f t="shared" si="1"/>
        <v>0</v>
      </c>
      <c r="N11" s="183">
        <f t="shared" si="2"/>
        <v>0</v>
      </c>
    </row>
    <row r="12" spans="1:14" x14ac:dyDescent="0.25">
      <c r="A12" s="30" t="s">
        <v>227</v>
      </c>
      <c r="B12" s="29" t="s">
        <v>228</v>
      </c>
      <c r="C12" s="157"/>
      <c r="D12" s="157"/>
      <c r="E12" s="182"/>
      <c r="F12" s="182"/>
      <c r="G12" s="182"/>
      <c r="H12" s="182"/>
      <c r="I12" s="182"/>
      <c r="J12" s="182"/>
      <c r="K12" s="182"/>
      <c r="L12" s="183">
        <f t="shared" si="0"/>
        <v>0</v>
      </c>
      <c r="M12" s="183">
        <f t="shared" si="1"/>
        <v>0</v>
      </c>
      <c r="N12" s="183">
        <f t="shared" si="2"/>
        <v>0</v>
      </c>
    </row>
    <row r="13" spans="1:14" x14ac:dyDescent="0.25">
      <c r="A13" s="30" t="s">
        <v>229</v>
      </c>
      <c r="B13" s="29" t="s">
        <v>230</v>
      </c>
      <c r="C13" s="157">
        <v>1453</v>
      </c>
      <c r="D13" s="157">
        <v>1583</v>
      </c>
      <c r="E13" s="182">
        <v>1455</v>
      </c>
      <c r="F13" s="182"/>
      <c r="G13" s="182"/>
      <c r="H13" s="182"/>
      <c r="I13" s="182"/>
      <c r="J13" s="182"/>
      <c r="K13" s="182"/>
      <c r="L13" s="183">
        <f t="shared" si="0"/>
        <v>1453</v>
      </c>
      <c r="M13" s="183">
        <f t="shared" si="1"/>
        <v>1583</v>
      </c>
      <c r="N13" s="183">
        <f t="shared" si="2"/>
        <v>1455</v>
      </c>
    </row>
    <row r="14" spans="1:14" x14ac:dyDescent="0.25">
      <c r="A14" s="30" t="s">
        <v>231</v>
      </c>
      <c r="B14" s="29" t="s">
        <v>232</v>
      </c>
      <c r="C14" s="157">
        <v>95</v>
      </c>
      <c r="D14" s="157">
        <v>95</v>
      </c>
      <c r="E14" s="182">
        <v>0</v>
      </c>
      <c r="F14" s="182"/>
      <c r="G14" s="182"/>
      <c r="H14" s="182"/>
      <c r="I14" s="182"/>
      <c r="J14" s="182"/>
      <c r="K14" s="182"/>
      <c r="L14" s="183">
        <f t="shared" si="0"/>
        <v>95</v>
      </c>
      <c r="M14" s="183">
        <f t="shared" si="1"/>
        <v>95</v>
      </c>
      <c r="N14" s="183">
        <f t="shared" si="2"/>
        <v>0</v>
      </c>
    </row>
    <row r="15" spans="1:14" x14ac:dyDescent="0.25">
      <c r="A15" s="5" t="s">
        <v>233</v>
      </c>
      <c r="B15" s="29" t="s">
        <v>234</v>
      </c>
      <c r="C15" s="157">
        <v>0</v>
      </c>
      <c r="D15" s="157">
        <v>11</v>
      </c>
      <c r="E15" s="182">
        <v>11</v>
      </c>
      <c r="F15" s="182"/>
      <c r="G15" s="182"/>
      <c r="H15" s="182"/>
      <c r="I15" s="182"/>
      <c r="J15" s="182"/>
      <c r="K15" s="182"/>
      <c r="L15" s="183">
        <f t="shared" si="0"/>
        <v>0</v>
      </c>
      <c r="M15" s="183">
        <f t="shared" si="1"/>
        <v>11</v>
      </c>
      <c r="N15" s="183">
        <f t="shared" si="2"/>
        <v>11</v>
      </c>
    </row>
    <row r="16" spans="1:14" x14ac:dyDescent="0.25">
      <c r="A16" s="5" t="s">
        <v>235</v>
      </c>
      <c r="B16" s="29" t="s">
        <v>236</v>
      </c>
      <c r="C16" s="157"/>
      <c r="D16" s="157"/>
      <c r="E16" s="182"/>
      <c r="F16" s="182"/>
      <c r="G16" s="182"/>
      <c r="H16" s="182"/>
      <c r="I16" s="182"/>
      <c r="J16" s="182"/>
      <c r="K16" s="182"/>
      <c r="L16" s="183">
        <f t="shared" si="0"/>
        <v>0</v>
      </c>
      <c r="M16" s="183">
        <f t="shared" si="1"/>
        <v>0</v>
      </c>
      <c r="N16" s="183">
        <f t="shared" si="2"/>
        <v>0</v>
      </c>
    </row>
    <row r="17" spans="1:14" x14ac:dyDescent="0.25">
      <c r="A17" s="5" t="s">
        <v>237</v>
      </c>
      <c r="B17" s="29" t="s">
        <v>238</v>
      </c>
      <c r="C17" s="157"/>
      <c r="D17" s="157"/>
      <c r="E17" s="182"/>
      <c r="F17" s="182"/>
      <c r="G17" s="182"/>
      <c r="H17" s="182"/>
      <c r="I17" s="182"/>
      <c r="J17" s="182"/>
      <c r="K17" s="182"/>
      <c r="L17" s="183">
        <f t="shared" si="0"/>
        <v>0</v>
      </c>
      <c r="M17" s="183">
        <f t="shared" si="1"/>
        <v>0</v>
      </c>
      <c r="N17" s="183">
        <f t="shared" si="2"/>
        <v>0</v>
      </c>
    </row>
    <row r="18" spans="1:14" x14ac:dyDescent="0.25">
      <c r="A18" s="5" t="s">
        <v>239</v>
      </c>
      <c r="B18" s="29" t="s">
        <v>240</v>
      </c>
      <c r="C18" s="157"/>
      <c r="D18" s="157"/>
      <c r="E18" s="182"/>
      <c r="F18" s="182"/>
      <c r="G18" s="182"/>
      <c r="H18" s="182"/>
      <c r="I18" s="182"/>
      <c r="J18" s="182"/>
      <c r="K18" s="182"/>
      <c r="L18" s="183">
        <f t="shared" si="0"/>
        <v>0</v>
      </c>
      <c r="M18" s="183">
        <f t="shared" si="1"/>
        <v>0</v>
      </c>
      <c r="N18" s="183">
        <f t="shared" si="2"/>
        <v>0</v>
      </c>
    </row>
    <row r="19" spans="1:14" x14ac:dyDescent="0.25">
      <c r="A19" s="5" t="s">
        <v>564</v>
      </c>
      <c r="B19" s="29" t="s">
        <v>241</v>
      </c>
      <c r="C19" s="157">
        <v>0</v>
      </c>
      <c r="D19" s="157">
        <v>200</v>
      </c>
      <c r="E19" s="182">
        <v>142</v>
      </c>
      <c r="F19" s="182"/>
      <c r="G19" s="182"/>
      <c r="H19" s="182"/>
      <c r="I19" s="182"/>
      <c r="J19" s="182"/>
      <c r="K19" s="182"/>
      <c r="L19" s="183">
        <f t="shared" si="0"/>
        <v>0</v>
      </c>
      <c r="M19" s="183">
        <f t="shared" si="1"/>
        <v>200</v>
      </c>
      <c r="N19" s="183">
        <f t="shared" si="2"/>
        <v>142</v>
      </c>
    </row>
    <row r="20" spans="1:14" x14ac:dyDescent="0.25">
      <c r="A20" s="31" t="s">
        <v>508</v>
      </c>
      <c r="B20" s="32" t="s">
        <v>242</v>
      </c>
      <c r="C20" s="159">
        <f>SUM(C7:C19)</f>
        <v>31990</v>
      </c>
      <c r="D20" s="159">
        <f t="shared" ref="D20:N20" si="3">SUM(D7:D19)</f>
        <v>32200</v>
      </c>
      <c r="E20" s="159">
        <f>SUM(E7:E19)</f>
        <v>31795</v>
      </c>
      <c r="F20" s="159">
        <f t="shared" si="3"/>
        <v>0</v>
      </c>
      <c r="G20" s="159">
        <f t="shared" si="3"/>
        <v>0</v>
      </c>
      <c r="H20" s="159">
        <f t="shared" si="3"/>
        <v>0</v>
      </c>
      <c r="I20" s="159">
        <f t="shared" si="3"/>
        <v>0</v>
      </c>
      <c r="J20" s="159">
        <f t="shared" si="3"/>
        <v>0</v>
      </c>
      <c r="K20" s="159">
        <f t="shared" si="3"/>
        <v>0</v>
      </c>
      <c r="L20" s="159">
        <f t="shared" si="3"/>
        <v>31990</v>
      </c>
      <c r="M20" s="159">
        <f t="shared" si="3"/>
        <v>32200</v>
      </c>
      <c r="N20" s="159">
        <f t="shared" si="3"/>
        <v>31795</v>
      </c>
    </row>
    <row r="21" spans="1:14" x14ac:dyDescent="0.25">
      <c r="A21" s="5" t="s">
        <v>243</v>
      </c>
      <c r="B21" s="29" t="s">
        <v>244</v>
      </c>
      <c r="C21" s="157">
        <v>5654</v>
      </c>
      <c r="D21" s="157">
        <v>6821</v>
      </c>
      <c r="E21" s="182">
        <v>6620</v>
      </c>
      <c r="F21" s="182"/>
      <c r="G21" s="182"/>
      <c r="H21" s="182"/>
      <c r="I21" s="182"/>
      <c r="J21" s="182"/>
      <c r="K21" s="182"/>
      <c r="L21" s="183">
        <f t="shared" ref="L21:N23" si="4">C21+F21+I21</f>
        <v>5654</v>
      </c>
      <c r="M21" s="183">
        <f t="shared" si="4"/>
        <v>6821</v>
      </c>
      <c r="N21" s="183">
        <f t="shared" si="4"/>
        <v>6620</v>
      </c>
    </row>
    <row r="22" spans="1:14" ht="33.75" customHeight="1" x14ac:dyDescent="0.25">
      <c r="A22" s="5" t="s">
        <v>245</v>
      </c>
      <c r="B22" s="29" t="s">
        <v>246</v>
      </c>
      <c r="C22" s="157">
        <v>1914</v>
      </c>
      <c r="D22" s="157">
        <v>2837</v>
      </c>
      <c r="E22" s="182">
        <v>2837</v>
      </c>
      <c r="F22" s="182"/>
      <c r="G22" s="182"/>
      <c r="H22" s="182"/>
      <c r="I22" s="182"/>
      <c r="J22" s="182"/>
      <c r="K22" s="182"/>
      <c r="L22" s="183">
        <f t="shared" si="4"/>
        <v>1914</v>
      </c>
      <c r="M22" s="183">
        <f t="shared" si="4"/>
        <v>2837</v>
      </c>
      <c r="N22" s="183">
        <f t="shared" si="4"/>
        <v>2837</v>
      </c>
    </row>
    <row r="23" spans="1:14" x14ac:dyDescent="0.25">
      <c r="A23" s="6" t="s">
        <v>247</v>
      </c>
      <c r="B23" s="29" t="s">
        <v>248</v>
      </c>
      <c r="C23" s="157">
        <v>1600</v>
      </c>
      <c r="D23" s="157">
        <v>2150</v>
      </c>
      <c r="E23" s="182">
        <v>2149</v>
      </c>
      <c r="F23" s="182"/>
      <c r="G23" s="182"/>
      <c r="H23" s="182"/>
      <c r="I23" s="182"/>
      <c r="J23" s="182"/>
      <c r="K23" s="182"/>
      <c r="L23" s="183">
        <f t="shared" si="4"/>
        <v>1600</v>
      </c>
      <c r="M23" s="183">
        <f t="shared" si="4"/>
        <v>2150</v>
      </c>
      <c r="N23" s="183">
        <f t="shared" si="4"/>
        <v>2149</v>
      </c>
    </row>
    <row r="24" spans="1:14" x14ac:dyDescent="0.25">
      <c r="A24" s="7" t="s">
        <v>509</v>
      </c>
      <c r="B24" s="32" t="s">
        <v>249</v>
      </c>
      <c r="C24" s="159">
        <f>SUM(C21:C23)</f>
        <v>9168</v>
      </c>
      <c r="D24" s="159">
        <f t="shared" ref="D24:N24" si="5">SUM(D21:D23)</f>
        <v>11808</v>
      </c>
      <c r="E24" s="159">
        <f t="shared" si="5"/>
        <v>11606</v>
      </c>
      <c r="F24" s="159">
        <f t="shared" si="5"/>
        <v>0</v>
      </c>
      <c r="G24" s="159">
        <f t="shared" si="5"/>
        <v>0</v>
      </c>
      <c r="H24" s="159">
        <f t="shared" si="5"/>
        <v>0</v>
      </c>
      <c r="I24" s="159">
        <f t="shared" si="5"/>
        <v>0</v>
      </c>
      <c r="J24" s="159">
        <f t="shared" si="5"/>
        <v>0</v>
      </c>
      <c r="K24" s="159">
        <f t="shared" si="5"/>
        <v>0</v>
      </c>
      <c r="L24" s="159">
        <f t="shared" si="5"/>
        <v>9168</v>
      </c>
      <c r="M24" s="159">
        <f t="shared" si="5"/>
        <v>11808</v>
      </c>
      <c r="N24" s="159">
        <f t="shared" si="5"/>
        <v>11606</v>
      </c>
    </row>
    <row r="25" spans="1:14" x14ac:dyDescent="0.25">
      <c r="A25" s="43" t="s">
        <v>594</v>
      </c>
      <c r="B25" s="44" t="s">
        <v>250</v>
      </c>
      <c r="C25" s="160">
        <f>SUM(C24,C20)</f>
        <v>41158</v>
      </c>
      <c r="D25" s="160">
        <f t="shared" ref="D25:N25" si="6">SUM(D24,D20)</f>
        <v>44008</v>
      </c>
      <c r="E25" s="160">
        <f t="shared" si="6"/>
        <v>43401</v>
      </c>
      <c r="F25" s="160">
        <f t="shared" si="6"/>
        <v>0</v>
      </c>
      <c r="G25" s="160">
        <f t="shared" si="6"/>
        <v>0</v>
      </c>
      <c r="H25" s="160">
        <f t="shared" si="6"/>
        <v>0</v>
      </c>
      <c r="I25" s="160">
        <f t="shared" si="6"/>
        <v>0</v>
      </c>
      <c r="J25" s="160">
        <f t="shared" si="6"/>
        <v>0</v>
      </c>
      <c r="K25" s="160">
        <f t="shared" si="6"/>
        <v>0</v>
      </c>
      <c r="L25" s="160">
        <f t="shared" si="6"/>
        <v>41158</v>
      </c>
      <c r="M25" s="160">
        <f t="shared" si="6"/>
        <v>44008</v>
      </c>
      <c r="N25" s="160">
        <f t="shared" si="6"/>
        <v>43401</v>
      </c>
    </row>
    <row r="26" spans="1:14" x14ac:dyDescent="0.25">
      <c r="A26" s="36" t="s">
        <v>565</v>
      </c>
      <c r="B26" s="44" t="s">
        <v>251</v>
      </c>
      <c r="C26" s="160">
        <v>7984</v>
      </c>
      <c r="D26" s="160">
        <v>9532</v>
      </c>
      <c r="E26" s="184">
        <v>9512</v>
      </c>
      <c r="F26" s="184"/>
      <c r="G26" s="184"/>
      <c r="H26" s="184"/>
      <c r="I26" s="184"/>
      <c r="J26" s="184"/>
      <c r="K26" s="184"/>
      <c r="L26" s="185">
        <f t="shared" ref="L26:N29" si="7">C26+F26+I26</f>
        <v>7984</v>
      </c>
      <c r="M26" s="185">
        <f t="shared" si="7"/>
        <v>9532</v>
      </c>
      <c r="N26" s="185">
        <f>E26+H26+K26</f>
        <v>9512</v>
      </c>
    </row>
    <row r="27" spans="1:14" x14ac:dyDescent="0.25">
      <c r="A27" s="5" t="s">
        <v>252</v>
      </c>
      <c r="B27" s="29" t="s">
        <v>253</v>
      </c>
      <c r="C27" s="157">
        <v>148</v>
      </c>
      <c r="D27" s="157">
        <v>148</v>
      </c>
      <c r="E27" s="182">
        <v>5</v>
      </c>
      <c r="F27" s="182"/>
      <c r="G27" s="182"/>
      <c r="H27" s="182"/>
      <c r="I27" s="182"/>
      <c r="J27" s="182"/>
      <c r="K27" s="182"/>
      <c r="L27" s="183">
        <f t="shared" si="7"/>
        <v>148</v>
      </c>
      <c r="M27" s="183">
        <f t="shared" si="7"/>
        <v>148</v>
      </c>
      <c r="N27" s="183">
        <f t="shared" si="7"/>
        <v>5</v>
      </c>
    </row>
    <row r="28" spans="1:14" x14ac:dyDescent="0.25">
      <c r="A28" s="5" t="s">
        <v>254</v>
      </c>
      <c r="B28" s="29" t="s">
        <v>255</v>
      </c>
      <c r="C28" s="157">
        <v>4501</v>
      </c>
      <c r="D28" s="157">
        <v>10501</v>
      </c>
      <c r="E28" s="182">
        <v>9639</v>
      </c>
      <c r="F28" s="182"/>
      <c r="G28" s="182"/>
      <c r="H28" s="182"/>
      <c r="I28" s="182"/>
      <c r="J28" s="182"/>
      <c r="K28" s="182"/>
      <c r="L28" s="183">
        <f t="shared" si="7"/>
        <v>4501</v>
      </c>
      <c r="M28" s="183">
        <f t="shared" si="7"/>
        <v>10501</v>
      </c>
      <c r="N28" s="183">
        <f t="shared" si="7"/>
        <v>9639</v>
      </c>
    </row>
    <row r="29" spans="1:14" x14ac:dyDescent="0.25">
      <c r="A29" s="5" t="s">
        <v>256</v>
      </c>
      <c r="B29" s="29" t="s">
        <v>257</v>
      </c>
      <c r="C29" s="157"/>
      <c r="D29" s="157">
        <v>0</v>
      </c>
      <c r="E29" s="182"/>
      <c r="F29" s="182"/>
      <c r="G29" s="182"/>
      <c r="H29" s="182"/>
      <c r="I29" s="182"/>
      <c r="J29" s="182"/>
      <c r="K29" s="182"/>
      <c r="L29" s="183">
        <f t="shared" si="7"/>
        <v>0</v>
      </c>
      <c r="M29" s="183">
        <f t="shared" si="7"/>
        <v>0</v>
      </c>
      <c r="N29" s="183">
        <f t="shared" si="7"/>
        <v>0</v>
      </c>
    </row>
    <row r="30" spans="1:14" x14ac:dyDescent="0.25">
      <c r="A30" s="7" t="s">
        <v>510</v>
      </c>
      <c r="B30" s="32" t="s">
        <v>258</v>
      </c>
      <c r="C30" s="159">
        <f>SUM(C27:C29)</f>
        <v>4649</v>
      </c>
      <c r="D30" s="159">
        <f t="shared" ref="D30:N30" si="8">SUM(D27:D29)</f>
        <v>10649</v>
      </c>
      <c r="E30" s="159">
        <f t="shared" si="8"/>
        <v>9644</v>
      </c>
      <c r="F30" s="159">
        <f t="shared" si="8"/>
        <v>0</v>
      </c>
      <c r="G30" s="159">
        <f t="shared" si="8"/>
        <v>0</v>
      </c>
      <c r="H30" s="159">
        <f t="shared" si="8"/>
        <v>0</v>
      </c>
      <c r="I30" s="159">
        <f t="shared" si="8"/>
        <v>0</v>
      </c>
      <c r="J30" s="159">
        <f t="shared" si="8"/>
        <v>0</v>
      </c>
      <c r="K30" s="159">
        <f t="shared" si="8"/>
        <v>0</v>
      </c>
      <c r="L30" s="159">
        <f t="shared" si="8"/>
        <v>4649</v>
      </c>
      <c r="M30" s="159">
        <f t="shared" si="8"/>
        <v>10649</v>
      </c>
      <c r="N30" s="159">
        <f t="shared" si="8"/>
        <v>9644</v>
      </c>
    </row>
    <row r="31" spans="1:14" x14ac:dyDescent="0.25">
      <c r="A31" s="5" t="s">
        <v>259</v>
      </c>
      <c r="B31" s="29" t="s">
        <v>260</v>
      </c>
      <c r="C31" s="157">
        <v>286</v>
      </c>
      <c r="D31" s="157">
        <v>696</v>
      </c>
      <c r="E31" s="182">
        <v>582</v>
      </c>
      <c r="F31" s="182"/>
      <c r="G31" s="182"/>
      <c r="H31" s="182"/>
      <c r="I31" s="182"/>
      <c r="J31" s="182"/>
      <c r="K31" s="182"/>
      <c r="L31" s="183">
        <f t="shared" ref="L31:N32" si="9">C31+F31+I31</f>
        <v>286</v>
      </c>
      <c r="M31" s="183">
        <f t="shared" si="9"/>
        <v>696</v>
      </c>
      <c r="N31" s="183">
        <f t="shared" si="9"/>
        <v>582</v>
      </c>
    </row>
    <row r="32" spans="1:14" x14ac:dyDescent="0.25">
      <c r="A32" s="5" t="s">
        <v>261</v>
      </c>
      <c r="B32" s="29" t="s">
        <v>262</v>
      </c>
      <c r="C32" s="157">
        <v>1222</v>
      </c>
      <c r="D32" s="157">
        <v>1222</v>
      </c>
      <c r="E32" s="182">
        <v>881</v>
      </c>
      <c r="F32" s="182"/>
      <c r="G32" s="182"/>
      <c r="H32" s="182"/>
      <c r="I32" s="182"/>
      <c r="J32" s="182"/>
      <c r="K32" s="182"/>
      <c r="L32" s="183">
        <f t="shared" si="9"/>
        <v>1222</v>
      </c>
      <c r="M32" s="183">
        <f t="shared" si="9"/>
        <v>1222</v>
      </c>
      <c r="N32" s="183">
        <f t="shared" si="9"/>
        <v>881</v>
      </c>
    </row>
    <row r="33" spans="1:14" ht="15" customHeight="1" x14ac:dyDescent="0.25">
      <c r="A33" s="7" t="s">
        <v>595</v>
      </c>
      <c r="B33" s="32" t="s">
        <v>263</v>
      </c>
      <c r="C33" s="159">
        <f>SUM(C31:C32)</f>
        <v>1508</v>
      </c>
      <c r="D33" s="159">
        <f t="shared" ref="D33:N33" si="10">SUM(D31:D32)</f>
        <v>1918</v>
      </c>
      <c r="E33" s="159">
        <f t="shared" si="10"/>
        <v>1463</v>
      </c>
      <c r="F33" s="159">
        <f t="shared" si="10"/>
        <v>0</v>
      </c>
      <c r="G33" s="159">
        <f t="shared" si="10"/>
        <v>0</v>
      </c>
      <c r="H33" s="159">
        <f t="shared" si="10"/>
        <v>0</v>
      </c>
      <c r="I33" s="159">
        <f t="shared" si="10"/>
        <v>0</v>
      </c>
      <c r="J33" s="159">
        <f t="shared" si="10"/>
        <v>0</v>
      </c>
      <c r="K33" s="159">
        <f t="shared" si="10"/>
        <v>0</v>
      </c>
      <c r="L33" s="159">
        <f t="shared" si="10"/>
        <v>1508</v>
      </c>
      <c r="M33" s="159">
        <f t="shared" si="10"/>
        <v>1918</v>
      </c>
      <c r="N33" s="159">
        <f t="shared" si="10"/>
        <v>1463</v>
      </c>
    </row>
    <row r="34" spans="1:14" x14ac:dyDescent="0.25">
      <c r="A34" s="5" t="s">
        <v>264</v>
      </c>
      <c r="B34" s="29" t="s">
        <v>265</v>
      </c>
      <c r="C34" s="157">
        <v>9265</v>
      </c>
      <c r="D34" s="157">
        <v>11075</v>
      </c>
      <c r="E34" s="182">
        <v>10242</v>
      </c>
      <c r="F34" s="182"/>
      <c r="G34" s="182"/>
      <c r="H34" s="182"/>
      <c r="I34" s="182"/>
      <c r="J34" s="182"/>
      <c r="K34" s="182"/>
      <c r="L34" s="183">
        <f t="shared" ref="L34:L40" si="11">C34+F34+I34</f>
        <v>9265</v>
      </c>
      <c r="M34" s="183">
        <f t="shared" ref="M34:M40" si="12">D34+G34+J34</f>
        <v>11075</v>
      </c>
      <c r="N34" s="183">
        <f t="shared" ref="N34:N40" si="13">E34+H34+K34</f>
        <v>10242</v>
      </c>
    </row>
    <row r="35" spans="1:14" x14ac:dyDescent="0.25">
      <c r="A35" s="5" t="s">
        <v>266</v>
      </c>
      <c r="B35" s="29" t="s">
        <v>267</v>
      </c>
      <c r="C35" s="157"/>
      <c r="D35" s="157"/>
      <c r="E35" s="182"/>
      <c r="F35" s="182"/>
      <c r="G35" s="182"/>
      <c r="H35" s="182"/>
      <c r="I35" s="182"/>
      <c r="J35" s="182"/>
      <c r="K35" s="182"/>
      <c r="L35" s="183">
        <f t="shared" si="11"/>
        <v>0</v>
      </c>
      <c r="M35" s="183">
        <f t="shared" si="12"/>
        <v>0</v>
      </c>
      <c r="N35" s="183">
        <f t="shared" si="13"/>
        <v>0</v>
      </c>
    </row>
    <row r="36" spans="1:14" x14ac:dyDescent="0.25">
      <c r="A36" s="5" t="s">
        <v>566</v>
      </c>
      <c r="B36" s="29" t="s">
        <v>268</v>
      </c>
      <c r="C36" s="157"/>
      <c r="D36" s="157"/>
      <c r="E36" s="182"/>
      <c r="F36" s="182"/>
      <c r="G36" s="182"/>
      <c r="H36" s="182"/>
      <c r="I36" s="182"/>
      <c r="J36" s="182"/>
      <c r="K36" s="182"/>
      <c r="L36" s="183">
        <f t="shared" si="11"/>
        <v>0</v>
      </c>
      <c r="M36" s="183">
        <f t="shared" si="12"/>
        <v>0</v>
      </c>
      <c r="N36" s="183">
        <f t="shared" si="13"/>
        <v>0</v>
      </c>
    </row>
    <row r="37" spans="1:14" x14ac:dyDescent="0.25">
      <c r="A37" s="5" t="s">
        <v>269</v>
      </c>
      <c r="B37" s="29" t="s">
        <v>270</v>
      </c>
      <c r="C37" s="157">
        <v>2343</v>
      </c>
      <c r="D37" s="157">
        <v>6443</v>
      </c>
      <c r="E37" s="182">
        <v>6345</v>
      </c>
      <c r="F37" s="182"/>
      <c r="G37" s="182"/>
      <c r="H37" s="182"/>
      <c r="I37" s="182"/>
      <c r="J37" s="182"/>
      <c r="K37" s="182"/>
      <c r="L37" s="183">
        <f t="shared" si="11"/>
        <v>2343</v>
      </c>
      <c r="M37" s="183">
        <f t="shared" si="12"/>
        <v>6443</v>
      </c>
      <c r="N37" s="183">
        <f t="shared" si="13"/>
        <v>6345</v>
      </c>
    </row>
    <row r="38" spans="1:14" x14ac:dyDescent="0.25">
      <c r="A38" s="10" t="s">
        <v>567</v>
      </c>
      <c r="B38" s="29" t="s">
        <v>271</v>
      </c>
      <c r="C38" s="157"/>
      <c r="D38" s="157"/>
      <c r="E38" s="182"/>
      <c r="F38" s="182"/>
      <c r="G38" s="182"/>
      <c r="H38" s="182"/>
      <c r="I38" s="182"/>
      <c r="J38" s="182"/>
      <c r="K38" s="182"/>
      <c r="L38" s="183">
        <f t="shared" si="11"/>
        <v>0</v>
      </c>
      <c r="M38" s="183">
        <f t="shared" si="12"/>
        <v>0</v>
      </c>
      <c r="N38" s="183">
        <f t="shared" si="13"/>
        <v>0</v>
      </c>
    </row>
    <row r="39" spans="1:14" x14ac:dyDescent="0.25">
      <c r="A39" s="6" t="s">
        <v>272</v>
      </c>
      <c r="B39" s="29" t="s">
        <v>273</v>
      </c>
      <c r="C39" s="157"/>
      <c r="D39" s="157"/>
      <c r="E39" s="182"/>
      <c r="F39" s="182"/>
      <c r="G39" s="182"/>
      <c r="H39" s="182"/>
      <c r="I39" s="182"/>
      <c r="J39" s="182"/>
      <c r="K39" s="182"/>
      <c r="L39" s="183">
        <f t="shared" si="11"/>
        <v>0</v>
      </c>
      <c r="M39" s="183">
        <f t="shared" si="12"/>
        <v>0</v>
      </c>
      <c r="N39" s="183">
        <f t="shared" si="13"/>
        <v>0</v>
      </c>
    </row>
    <row r="40" spans="1:14" x14ac:dyDescent="0.25">
      <c r="A40" s="5" t="s">
        <v>568</v>
      </c>
      <c r="B40" s="29" t="s">
        <v>274</v>
      </c>
      <c r="C40" s="157">
        <v>16443</v>
      </c>
      <c r="D40" s="157">
        <v>25443</v>
      </c>
      <c r="E40" s="182">
        <v>22817</v>
      </c>
      <c r="F40" s="182"/>
      <c r="G40" s="182"/>
      <c r="H40" s="182"/>
      <c r="I40" s="182"/>
      <c r="J40" s="182"/>
      <c r="K40" s="182"/>
      <c r="L40" s="183">
        <f t="shared" si="11"/>
        <v>16443</v>
      </c>
      <c r="M40" s="183">
        <f t="shared" si="12"/>
        <v>25443</v>
      </c>
      <c r="N40" s="183">
        <f t="shared" si="13"/>
        <v>22817</v>
      </c>
    </row>
    <row r="41" spans="1:14" x14ac:dyDescent="0.25">
      <c r="A41" s="7" t="s">
        <v>511</v>
      </c>
      <c r="B41" s="32" t="s">
        <v>275</v>
      </c>
      <c r="C41" s="159">
        <f>SUM(C34:C40)</f>
        <v>28051</v>
      </c>
      <c r="D41" s="159">
        <f t="shared" ref="D41:N41" si="14">SUM(D34:D40)</f>
        <v>42961</v>
      </c>
      <c r="E41" s="159">
        <f t="shared" si="14"/>
        <v>39404</v>
      </c>
      <c r="F41" s="159">
        <f t="shared" si="14"/>
        <v>0</v>
      </c>
      <c r="G41" s="159">
        <f t="shared" si="14"/>
        <v>0</v>
      </c>
      <c r="H41" s="159">
        <f t="shared" si="14"/>
        <v>0</v>
      </c>
      <c r="I41" s="159">
        <f t="shared" si="14"/>
        <v>0</v>
      </c>
      <c r="J41" s="159">
        <f t="shared" si="14"/>
        <v>0</v>
      </c>
      <c r="K41" s="159">
        <f t="shared" si="14"/>
        <v>0</v>
      </c>
      <c r="L41" s="159">
        <f t="shared" si="14"/>
        <v>28051</v>
      </c>
      <c r="M41" s="159">
        <f t="shared" si="14"/>
        <v>42961</v>
      </c>
      <c r="N41" s="159">
        <f t="shared" si="14"/>
        <v>39404</v>
      </c>
    </row>
    <row r="42" spans="1:14" x14ac:dyDescent="0.25">
      <c r="A42" s="5" t="s">
        <v>276</v>
      </c>
      <c r="B42" s="29" t="s">
        <v>277</v>
      </c>
      <c r="C42" s="157">
        <v>300</v>
      </c>
      <c r="D42" s="157">
        <v>300</v>
      </c>
      <c r="E42" s="182">
        <v>11</v>
      </c>
      <c r="F42" s="182"/>
      <c r="G42" s="182"/>
      <c r="H42" s="182"/>
      <c r="I42" s="182"/>
      <c r="J42" s="182"/>
      <c r="K42" s="182"/>
      <c r="L42" s="183">
        <f t="shared" ref="L42:N43" si="15">C42+F42+I42</f>
        <v>300</v>
      </c>
      <c r="M42" s="183">
        <f t="shared" si="15"/>
        <v>300</v>
      </c>
      <c r="N42" s="183">
        <f t="shared" si="15"/>
        <v>11</v>
      </c>
    </row>
    <row r="43" spans="1:14" x14ac:dyDescent="0.25">
      <c r="A43" s="5" t="s">
        <v>278</v>
      </c>
      <c r="B43" s="29" t="s">
        <v>279</v>
      </c>
      <c r="C43" s="157"/>
      <c r="D43" s="157"/>
      <c r="E43" s="182"/>
      <c r="F43" s="182"/>
      <c r="G43" s="182"/>
      <c r="H43" s="182"/>
      <c r="I43" s="182"/>
      <c r="J43" s="182"/>
      <c r="K43" s="182"/>
      <c r="L43" s="183">
        <f t="shared" si="15"/>
        <v>0</v>
      </c>
      <c r="M43" s="183">
        <f t="shared" si="15"/>
        <v>0</v>
      </c>
      <c r="N43" s="183">
        <f t="shared" si="15"/>
        <v>0</v>
      </c>
    </row>
    <row r="44" spans="1:14" x14ac:dyDescent="0.25">
      <c r="A44" s="7" t="s">
        <v>512</v>
      </c>
      <c r="B44" s="32" t="s">
        <v>280</v>
      </c>
      <c r="C44" s="159">
        <f>SUM(C42:C43)</f>
        <v>300</v>
      </c>
      <c r="D44" s="159">
        <f>SUM(D42:D43)</f>
        <v>300</v>
      </c>
      <c r="E44" s="159">
        <f>SUM(E42:E43)</f>
        <v>11</v>
      </c>
      <c r="F44" s="159">
        <f t="shared" ref="F44:N44" si="16">SUM(F42:F43)</f>
        <v>0</v>
      </c>
      <c r="G44" s="159">
        <f t="shared" si="16"/>
        <v>0</v>
      </c>
      <c r="H44" s="159">
        <f t="shared" si="16"/>
        <v>0</v>
      </c>
      <c r="I44" s="159">
        <f t="shared" si="16"/>
        <v>0</v>
      </c>
      <c r="J44" s="159">
        <f t="shared" si="16"/>
        <v>0</v>
      </c>
      <c r="K44" s="159">
        <f t="shared" si="16"/>
        <v>0</v>
      </c>
      <c r="L44" s="159">
        <f t="shared" si="16"/>
        <v>300</v>
      </c>
      <c r="M44" s="159">
        <f t="shared" si="16"/>
        <v>300</v>
      </c>
      <c r="N44" s="159">
        <f t="shared" si="16"/>
        <v>11</v>
      </c>
    </row>
    <row r="45" spans="1:14" x14ac:dyDescent="0.25">
      <c r="A45" s="5" t="s">
        <v>281</v>
      </c>
      <c r="B45" s="29" t="s">
        <v>282</v>
      </c>
      <c r="C45" s="157">
        <v>9530</v>
      </c>
      <c r="D45" s="157">
        <v>11030</v>
      </c>
      <c r="E45" s="182">
        <v>9936</v>
      </c>
      <c r="F45" s="182"/>
      <c r="G45" s="182"/>
      <c r="H45" s="182"/>
      <c r="I45" s="182"/>
      <c r="J45" s="182"/>
      <c r="K45" s="182"/>
      <c r="L45" s="183">
        <f t="shared" ref="L45:N49" si="17">C45+F45+I45</f>
        <v>9530</v>
      </c>
      <c r="M45" s="183">
        <f t="shared" si="17"/>
        <v>11030</v>
      </c>
      <c r="N45" s="183">
        <f t="shared" si="17"/>
        <v>9936</v>
      </c>
    </row>
    <row r="46" spans="1:14" x14ac:dyDescent="0.25">
      <c r="A46" s="5" t="s">
        <v>283</v>
      </c>
      <c r="B46" s="29" t="s">
        <v>284</v>
      </c>
      <c r="C46" s="157">
        <v>4995</v>
      </c>
      <c r="D46" s="157">
        <v>65380</v>
      </c>
      <c r="E46" s="182">
        <v>64269</v>
      </c>
      <c r="F46" s="182"/>
      <c r="G46" s="182"/>
      <c r="H46" s="182"/>
      <c r="I46" s="182"/>
      <c r="J46" s="182"/>
      <c r="K46" s="182"/>
      <c r="L46" s="183">
        <f t="shared" si="17"/>
        <v>4995</v>
      </c>
      <c r="M46" s="183">
        <f t="shared" si="17"/>
        <v>65380</v>
      </c>
      <c r="N46" s="183">
        <f t="shared" si="17"/>
        <v>64269</v>
      </c>
    </row>
    <row r="47" spans="1:14" x14ac:dyDescent="0.25">
      <c r="A47" s="5" t="s">
        <v>569</v>
      </c>
      <c r="B47" s="29" t="s">
        <v>285</v>
      </c>
      <c r="C47" s="157"/>
      <c r="D47" s="157"/>
      <c r="E47" s="182"/>
      <c r="F47" s="182"/>
      <c r="G47" s="182"/>
      <c r="H47" s="182"/>
      <c r="I47" s="182"/>
      <c r="J47" s="182"/>
      <c r="K47" s="182"/>
      <c r="L47" s="183">
        <f t="shared" si="17"/>
        <v>0</v>
      </c>
      <c r="M47" s="183">
        <f t="shared" si="17"/>
        <v>0</v>
      </c>
      <c r="N47" s="183">
        <f t="shared" si="17"/>
        <v>0</v>
      </c>
    </row>
    <row r="48" spans="1:14" x14ac:dyDescent="0.25">
      <c r="A48" s="5" t="s">
        <v>570</v>
      </c>
      <c r="B48" s="29" t="s">
        <v>286</v>
      </c>
      <c r="C48" s="157"/>
      <c r="D48" s="157"/>
      <c r="E48" s="182"/>
      <c r="F48" s="182"/>
      <c r="G48" s="182"/>
      <c r="H48" s="182"/>
      <c r="I48" s="182"/>
      <c r="J48" s="182"/>
      <c r="K48" s="182"/>
      <c r="L48" s="183">
        <f t="shared" si="17"/>
        <v>0</v>
      </c>
      <c r="M48" s="183">
        <f t="shared" si="17"/>
        <v>0</v>
      </c>
      <c r="N48" s="183">
        <f t="shared" si="17"/>
        <v>0</v>
      </c>
    </row>
    <row r="49" spans="1:14" x14ac:dyDescent="0.25">
      <c r="A49" s="5" t="s">
        <v>287</v>
      </c>
      <c r="B49" s="29" t="s">
        <v>288</v>
      </c>
      <c r="C49" s="157">
        <v>2000</v>
      </c>
      <c r="D49" s="157">
        <v>2000</v>
      </c>
      <c r="E49" s="182">
        <v>468</v>
      </c>
      <c r="F49" s="182"/>
      <c r="G49" s="182"/>
      <c r="H49" s="182"/>
      <c r="I49" s="182"/>
      <c r="J49" s="182"/>
      <c r="K49" s="182"/>
      <c r="L49" s="183">
        <f t="shared" si="17"/>
        <v>2000</v>
      </c>
      <c r="M49" s="183">
        <f t="shared" si="17"/>
        <v>2000</v>
      </c>
      <c r="N49" s="183">
        <f t="shared" si="17"/>
        <v>468</v>
      </c>
    </row>
    <row r="50" spans="1:14" x14ac:dyDescent="0.25">
      <c r="A50" s="7" t="s">
        <v>513</v>
      </c>
      <c r="B50" s="32" t="s">
        <v>289</v>
      </c>
      <c r="C50" s="159">
        <f>SUM(C45:C49)</f>
        <v>16525</v>
      </c>
      <c r="D50" s="159">
        <f t="shared" ref="D50:N50" si="18">SUM(D45:D49)</f>
        <v>78410</v>
      </c>
      <c r="E50" s="159">
        <f t="shared" si="18"/>
        <v>74673</v>
      </c>
      <c r="F50" s="159">
        <f t="shared" si="18"/>
        <v>0</v>
      </c>
      <c r="G50" s="159">
        <f t="shared" si="18"/>
        <v>0</v>
      </c>
      <c r="H50" s="159">
        <f t="shared" si="18"/>
        <v>0</v>
      </c>
      <c r="I50" s="159">
        <f t="shared" si="18"/>
        <v>0</v>
      </c>
      <c r="J50" s="159">
        <f t="shared" si="18"/>
        <v>0</v>
      </c>
      <c r="K50" s="159">
        <f t="shared" si="18"/>
        <v>0</v>
      </c>
      <c r="L50" s="159">
        <f t="shared" si="18"/>
        <v>16525</v>
      </c>
      <c r="M50" s="159">
        <f t="shared" si="18"/>
        <v>78410</v>
      </c>
      <c r="N50" s="159">
        <f t="shared" si="18"/>
        <v>74673</v>
      </c>
    </row>
    <row r="51" spans="1:14" x14ac:dyDescent="0.25">
      <c r="A51" s="36" t="s">
        <v>514</v>
      </c>
      <c r="B51" s="44" t="s">
        <v>290</v>
      </c>
      <c r="C51" s="160">
        <f>C50+C44+C41+C33+C30</f>
        <v>51033</v>
      </c>
      <c r="D51" s="160">
        <f t="shared" ref="D51:N51" si="19">D50+D44+D41+D33+D30</f>
        <v>134238</v>
      </c>
      <c r="E51" s="160">
        <f t="shared" si="19"/>
        <v>125195</v>
      </c>
      <c r="F51" s="160">
        <f t="shared" si="19"/>
        <v>0</v>
      </c>
      <c r="G51" s="160">
        <f t="shared" si="19"/>
        <v>0</v>
      </c>
      <c r="H51" s="160">
        <f t="shared" si="19"/>
        <v>0</v>
      </c>
      <c r="I51" s="160">
        <f t="shared" si="19"/>
        <v>0</v>
      </c>
      <c r="J51" s="160">
        <f t="shared" si="19"/>
        <v>0</v>
      </c>
      <c r="K51" s="160">
        <f t="shared" si="19"/>
        <v>0</v>
      </c>
      <c r="L51" s="160">
        <f t="shared" si="19"/>
        <v>51033</v>
      </c>
      <c r="M51" s="160">
        <f t="shared" si="19"/>
        <v>134238</v>
      </c>
      <c r="N51" s="160">
        <f t="shared" si="19"/>
        <v>125195</v>
      </c>
    </row>
    <row r="52" spans="1:14" x14ac:dyDescent="0.25">
      <c r="A52" s="13" t="s">
        <v>291</v>
      </c>
      <c r="B52" s="29" t="s">
        <v>292</v>
      </c>
      <c r="C52" s="157"/>
      <c r="D52" s="157"/>
      <c r="E52" s="182"/>
      <c r="F52" s="182"/>
      <c r="G52" s="182"/>
      <c r="H52" s="182"/>
      <c r="I52" s="182"/>
      <c r="J52" s="182"/>
      <c r="K52" s="182"/>
      <c r="L52" s="183">
        <f t="shared" ref="L52:L59" si="20">C52+F52+I52</f>
        <v>0</v>
      </c>
      <c r="M52" s="183">
        <f t="shared" ref="M52:M59" si="21">D52+G52+J52</f>
        <v>0</v>
      </c>
      <c r="N52" s="183">
        <f t="shared" ref="N52:N59" si="22">E52+H52+K52</f>
        <v>0</v>
      </c>
    </row>
    <row r="53" spans="1:14" x14ac:dyDescent="0.25">
      <c r="A53" s="13" t="s">
        <v>515</v>
      </c>
      <c r="B53" s="29" t="s">
        <v>293</v>
      </c>
      <c r="C53" s="157">
        <v>128</v>
      </c>
      <c r="D53" s="157">
        <v>128</v>
      </c>
      <c r="E53" s="182">
        <v>0</v>
      </c>
      <c r="F53" s="182"/>
      <c r="G53" s="182"/>
      <c r="H53" s="182"/>
      <c r="I53" s="182"/>
      <c r="J53" s="182"/>
      <c r="K53" s="182"/>
      <c r="L53" s="183">
        <f t="shared" si="20"/>
        <v>128</v>
      </c>
      <c r="M53" s="183">
        <f t="shared" si="21"/>
        <v>128</v>
      </c>
      <c r="N53" s="183">
        <f t="shared" si="22"/>
        <v>0</v>
      </c>
    </row>
    <row r="54" spans="1:14" x14ac:dyDescent="0.25">
      <c r="A54" s="17" t="s">
        <v>571</v>
      </c>
      <c r="B54" s="29" t="s">
        <v>294</v>
      </c>
      <c r="C54" s="157"/>
      <c r="D54" s="157"/>
      <c r="E54" s="182"/>
      <c r="F54" s="182"/>
      <c r="G54" s="182"/>
      <c r="H54" s="182"/>
      <c r="I54" s="182"/>
      <c r="J54" s="182"/>
      <c r="K54" s="182"/>
      <c r="L54" s="183">
        <f t="shared" si="20"/>
        <v>0</v>
      </c>
      <c r="M54" s="183">
        <f t="shared" si="21"/>
        <v>0</v>
      </c>
      <c r="N54" s="183">
        <f t="shared" si="22"/>
        <v>0</v>
      </c>
    </row>
    <row r="55" spans="1:14" x14ac:dyDescent="0.25">
      <c r="A55" s="17" t="s">
        <v>572</v>
      </c>
      <c r="B55" s="29" t="s">
        <v>295</v>
      </c>
      <c r="C55" s="157"/>
      <c r="D55" s="157"/>
      <c r="E55" s="182"/>
      <c r="F55" s="182"/>
      <c r="G55" s="182"/>
      <c r="H55" s="182"/>
      <c r="I55" s="182"/>
      <c r="J55" s="182"/>
      <c r="K55" s="182"/>
      <c r="L55" s="183">
        <f t="shared" si="20"/>
        <v>0</v>
      </c>
      <c r="M55" s="183">
        <f t="shared" si="21"/>
        <v>0</v>
      </c>
      <c r="N55" s="183">
        <f t="shared" si="22"/>
        <v>0</v>
      </c>
    </row>
    <row r="56" spans="1:14" x14ac:dyDescent="0.25">
      <c r="A56" s="17" t="s">
        <v>573</v>
      </c>
      <c r="B56" s="29" t="s">
        <v>296</v>
      </c>
      <c r="C56" s="157"/>
      <c r="D56" s="157"/>
      <c r="E56" s="182"/>
      <c r="F56" s="182"/>
      <c r="G56" s="182"/>
      <c r="H56" s="182"/>
      <c r="I56" s="182"/>
      <c r="J56" s="182"/>
      <c r="K56" s="182"/>
      <c r="L56" s="183">
        <f t="shared" si="20"/>
        <v>0</v>
      </c>
      <c r="M56" s="183">
        <f t="shared" si="21"/>
        <v>0</v>
      </c>
      <c r="N56" s="183">
        <f t="shared" si="22"/>
        <v>0</v>
      </c>
    </row>
    <row r="57" spans="1:14" x14ac:dyDescent="0.25">
      <c r="A57" s="13" t="s">
        <v>574</v>
      </c>
      <c r="B57" s="29" t="s">
        <v>297</v>
      </c>
      <c r="C57" s="157"/>
      <c r="D57" s="157"/>
      <c r="E57" s="182"/>
      <c r="F57" s="182"/>
      <c r="G57" s="182"/>
      <c r="H57" s="182"/>
      <c r="I57" s="182"/>
      <c r="J57" s="182"/>
      <c r="K57" s="182"/>
      <c r="L57" s="183">
        <f t="shared" si="20"/>
        <v>0</v>
      </c>
      <c r="M57" s="183">
        <f t="shared" si="21"/>
        <v>0</v>
      </c>
      <c r="N57" s="183">
        <f t="shared" si="22"/>
        <v>0</v>
      </c>
    </row>
    <row r="58" spans="1:14" x14ac:dyDescent="0.25">
      <c r="A58" s="13" t="s">
        <v>575</v>
      </c>
      <c r="B58" s="29" t="s">
        <v>298</v>
      </c>
      <c r="C58" s="157"/>
      <c r="D58" s="157"/>
      <c r="E58" s="182"/>
      <c r="F58" s="182"/>
      <c r="G58" s="182"/>
      <c r="H58" s="182"/>
      <c r="I58" s="182"/>
      <c r="J58" s="182"/>
      <c r="K58" s="182"/>
      <c r="L58" s="183">
        <f t="shared" si="20"/>
        <v>0</v>
      </c>
      <c r="M58" s="183">
        <f t="shared" si="21"/>
        <v>0</v>
      </c>
      <c r="N58" s="183">
        <f t="shared" si="22"/>
        <v>0</v>
      </c>
    </row>
    <row r="59" spans="1:14" x14ac:dyDescent="0.25">
      <c r="A59" s="13" t="s">
        <v>576</v>
      </c>
      <c r="B59" s="29" t="s">
        <v>299</v>
      </c>
      <c r="C59" s="157">
        <v>2775</v>
      </c>
      <c r="D59" s="157">
        <v>3211</v>
      </c>
      <c r="E59" s="182">
        <v>1903</v>
      </c>
      <c r="F59" s="182"/>
      <c r="G59" s="182"/>
      <c r="H59" s="182"/>
      <c r="I59" s="182"/>
      <c r="J59" s="182"/>
      <c r="K59" s="182"/>
      <c r="L59" s="183">
        <f t="shared" si="20"/>
        <v>2775</v>
      </c>
      <c r="M59" s="183">
        <f t="shared" si="21"/>
        <v>3211</v>
      </c>
      <c r="N59" s="183">
        <f t="shared" si="22"/>
        <v>1903</v>
      </c>
    </row>
    <row r="60" spans="1:14" x14ac:dyDescent="0.25">
      <c r="A60" s="41" t="s">
        <v>543</v>
      </c>
      <c r="B60" s="44" t="s">
        <v>300</v>
      </c>
      <c r="C60" s="160">
        <f>SUM(C52:C59)</f>
        <v>2903</v>
      </c>
      <c r="D60" s="160">
        <f t="shared" ref="D60:N60" si="23">SUM(D52:D59)</f>
        <v>3339</v>
      </c>
      <c r="E60" s="160">
        <f t="shared" si="23"/>
        <v>1903</v>
      </c>
      <c r="F60" s="160">
        <f t="shared" si="23"/>
        <v>0</v>
      </c>
      <c r="G60" s="160">
        <f t="shared" si="23"/>
        <v>0</v>
      </c>
      <c r="H60" s="160">
        <f t="shared" si="23"/>
        <v>0</v>
      </c>
      <c r="I60" s="160">
        <f t="shared" si="23"/>
        <v>0</v>
      </c>
      <c r="J60" s="160">
        <f t="shared" si="23"/>
        <v>0</v>
      </c>
      <c r="K60" s="160">
        <f t="shared" si="23"/>
        <v>0</v>
      </c>
      <c r="L60" s="160">
        <f t="shared" si="23"/>
        <v>2903</v>
      </c>
      <c r="M60" s="160">
        <f t="shared" si="23"/>
        <v>3339</v>
      </c>
      <c r="N60" s="160">
        <f t="shared" si="23"/>
        <v>1903</v>
      </c>
    </row>
    <row r="61" spans="1:14" x14ac:dyDescent="0.25">
      <c r="A61" s="12" t="s">
        <v>577</v>
      </c>
      <c r="B61" s="29" t="s">
        <v>301</v>
      </c>
      <c r="C61" s="157"/>
      <c r="D61" s="157"/>
      <c r="E61" s="182"/>
      <c r="F61" s="182"/>
      <c r="G61" s="182"/>
      <c r="H61" s="182"/>
      <c r="I61" s="182"/>
      <c r="J61" s="182"/>
      <c r="K61" s="182"/>
      <c r="L61" s="183">
        <f t="shared" ref="L61:L73" si="24">C61+F61+I61</f>
        <v>0</v>
      </c>
      <c r="M61" s="183">
        <f t="shared" ref="M61:M73" si="25">D61+G61+J61</f>
        <v>0</v>
      </c>
      <c r="N61" s="183">
        <f t="shared" ref="N61:N73" si="26">E61+H61+K61</f>
        <v>0</v>
      </c>
    </row>
    <row r="62" spans="1:14" x14ac:dyDescent="0.25">
      <c r="A62" s="12" t="s">
        <v>302</v>
      </c>
      <c r="B62" s="29" t="s">
        <v>303</v>
      </c>
      <c r="C62" s="157">
        <v>69765</v>
      </c>
      <c r="D62" s="157">
        <v>75285</v>
      </c>
      <c r="E62" s="182">
        <v>75285</v>
      </c>
      <c r="F62" s="182"/>
      <c r="G62" s="182"/>
      <c r="H62" s="182"/>
      <c r="I62" s="182"/>
      <c r="J62" s="182"/>
      <c r="K62" s="182"/>
      <c r="L62" s="183">
        <f t="shared" si="24"/>
        <v>69765</v>
      </c>
      <c r="M62" s="183">
        <f t="shared" si="25"/>
        <v>75285</v>
      </c>
      <c r="N62" s="183">
        <f t="shared" si="26"/>
        <v>75285</v>
      </c>
    </row>
    <row r="63" spans="1:14" ht="30" x14ac:dyDescent="0.25">
      <c r="A63" s="12" t="s">
        <v>304</v>
      </c>
      <c r="B63" s="29" t="s">
        <v>305</v>
      </c>
      <c r="C63" s="157"/>
      <c r="D63" s="157"/>
      <c r="E63" s="182"/>
      <c r="F63" s="182"/>
      <c r="G63" s="182"/>
      <c r="H63" s="182"/>
      <c r="I63" s="182"/>
      <c r="J63" s="182"/>
      <c r="K63" s="182"/>
      <c r="L63" s="183">
        <f t="shared" si="24"/>
        <v>0</v>
      </c>
      <c r="M63" s="183">
        <f t="shared" si="25"/>
        <v>0</v>
      </c>
      <c r="N63" s="183">
        <f t="shared" si="26"/>
        <v>0</v>
      </c>
    </row>
    <row r="64" spans="1:14" ht="30" x14ac:dyDescent="0.25">
      <c r="A64" s="12" t="s">
        <v>544</v>
      </c>
      <c r="B64" s="29" t="s">
        <v>306</v>
      </c>
      <c r="C64" s="157"/>
      <c r="D64" s="157"/>
      <c r="E64" s="182"/>
      <c r="F64" s="182"/>
      <c r="G64" s="182"/>
      <c r="H64" s="182"/>
      <c r="I64" s="182"/>
      <c r="J64" s="182"/>
      <c r="K64" s="182"/>
      <c r="L64" s="183">
        <f t="shared" si="24"/>
        <v>0</v>
      </c>
      <c r="M64" s="183">
        <f t="shared" si="25"/>
        <v>0</v>
      </c>
      <c r="N64" s="183">
        <f t="shared" si="26"/>
        <v>0</v>
      </c>
    </row>
    <row r="65" spans="1:14" ht="30" x14ac:dyDescent="0.25">
      <c r="A65" s="12" t="s">
        <v>578</v>
      </c>
      <c r="B65" s="29" t="s">
        <v>307</v>
      </c>
      <c r="C65" s="157"/>
      <c r="D65" s="157"/>
      <c r="E65" s="182"/>
      <c r="F65" s="182"/>
      <c r="G65" s="182"/>
      <c r="H65" s="182"/>
      <c r="I65" s="182"/>
      <c r="J65" s="182"/>
      <c r="K65" s="182"/>
      <c r="L65" s="183">
        <f t="shared" si="24"/>
        <v>0</v>
      </c>
      <c r="M65" s="183">
        <f t="shared" si="25"/>
        <v>0</v>
      </c>
      <c r="N65" s="183">
        <f t="shared" si="26"/>
        <v>0</v>
      </c>
    </row>
    <row r="66" spans="1:14" x14ac:dyDescent="0.25">
      <c r="A66" s="12" t="s">
        <v>546</v>
      </c>
      <c r="B66" s="29" t="s">
        <v>308</v>
      </c>
      <c r="C66" s="157">
        <v>0</v>
      </c>
      <c r="D66" s="157">
        <v>10144</v>
      </c>
      <c r="E66" s="182">
        <v>9428</v>
      </c>
      <c r="F66" s="182"/>
      <c r="G66" s="182"/>
      <c r="H66" s="182"/>
      <c r="I66" s="182"/>
      <c r="J66" s="182"/>
      <c r="K66" s="182"/>
      <c r="L66" s="183">
        <f t="shared" si="24"/>
        <v>0</v>
      </c>
      <c r="M66" s="183">
        <f t="shared" si="25"/>
        <v>10144</v>
      </c>
      <c r="N66" s="183">
        <f t="shared" si="26"/>
        <v>9428</v>
      </c>
    </row>
    <row r="67" spans="1:14" ht="30" x14ac:dyDescent="0.25">
      <c r="A67" s="12" t="s">
        <v>579</v>
      </c>
      <c r="B67" s="29" t="s">
        <v>309</v>
      </c>
      <c r="C67" s="157"/>
      <c r="D67" s="157"/>
      <c r="E67" s="182"/>
      <c r="F67" s="182"/>
      <c r="G67" s="182"/>
      <c r="H67" s="182"/>
      <c r="I67" s="182"/>
      <c r="J67" s="182"/>
      <c r="K67" s="182"/>
      <c r="L67" s="183">
        <f t="shared" si="24"/>
        <v>0</v>
      </c>
      <c r="M67" s="183">
        <f t="shared" si="25"/>
        <v>0</v>
      </c>
      <c r="N67" s="183">
        <f t="shared" si="26"/>
        <v>0</v>
      </c>
    </row>
    <row r="68" spans="1:14" ht="30" x14ac:dyDescent="0.25">
      <c r="A68" s="12" t="s">
        <v>580</v>
      </c>
      <c r="B68" s="29" t="s">
        <v>310</v>
      </c>
      <c r="C68" s="157">
        <v>0</v>
      </c>
      <c r="D68" s="157">
        <v>12000</v>
      </c>
      <c r="E68" s="182">
        <v>12000</v>
      </c>
      <c r="F68" s="182"/>
      <c r="G68" s="182"/>
      <c r="H68" s="182"/>
      <c r="I68" s="182"/>
      <c r="J68" s="182"/>
      <c r="K68" s="182"/>
      <c r="L68" s="183">
        <f t="shared" si="24"/>
        <v>0</v>
      </c>
      <c r="M68" s="183">
        <f t="shared" si="25"/>
        <v>12000</v>
      </c>
      <c r="N68" s="183">
        <f t="shared" si="26"/>
        <v>12000</v>
      </c>
    </row>
    <row r="69" spans="1:14" x14ac:dyDescent="0.25">
      <c r="A69" s="12" t="s">
        <v>311</v>
      </c>
      <c r="B69" s="29" t="s">
        <v>312</v>
      </c>
      <c r="C69" s="157"/>
      <c r="D69" s="157"/>
      <c r="E69" s="182"/>
      <c r="F69" s="182"/>
      <c r="G69" s="182"/>
      <c r="H69" s="182"/>
      <c r="I69" s="182"/>
      <c r="J69" s="182"/>
      <c r="K69" s="182"/>
      <c r="L69" s="183">
        <f t="shared" si="24"/>
        <v>0</v>
      </c>
      <c r="M69" s="183">
        <f t="shared" si="25"/>
        <v>0</v>
      </c>
      <c r="N69" s="183">
        <f t="shared" si="26"/>
        <v>0</v>
      </c>
    </row>
    <row r="70" spans="1:14" x14ac:dyDescent="0.25">
      <c r="A70" s="19" t="s">
        <v>313</v>
      </c>
      <c r="B70" s="29" t="s">
        <v>314</v>
      </c>
      <c r="C70" s="157"/>
      <c r="D70" s="157"/>
      <c r="E70" s="182"/>
      <c r="F70" s="182"/>
      <c r="G70" s="182"/>
      <c r="H70" s="182"/>
      <c r="I70" s="182"/>
      <c r="J70" s="182"/>
      <c r="K70" s="182"/>
      <c r="L70" s="183">
        <f t="shared" si="24"/>
        <v>0</v>
      </c>
      <c r="M70" s="183">
        <f t="shared" si="25"/>
        <v>0</v>
      </c>
      <c r="N70" s="183">
        <f t="shared" si="26"/>
        <v>0</v>
      </c>
    </row>
    <row r="71" spans="1:14" x14ac:dyDescent="0.25">
      <c r="A71" s="12" t="s">
        <v>581</v>
      </c>
      <c r="B71" s="29" t="s">
        <v>316</v>
      </c>
      <c r="C71" s="157">
        <v>68004</v>
      </c>
      <c r="D71" s="157">
        <v>89590</v>
      </c>
      <c r="E71" s="182">
        <v>89574</v>
      </c>
      <c r="F71" s="182"/>
      <c r="G71" s="182"/>
      <c r="H71" s="182"/>
      <c r="I71" s="182"/>
      <c r="J71" s="182"/>
      <c r="K71" s="182"/>
      <c r="L71" s="183">
        <f t="shared" si="24"/>
        <v>68004</v>
      </c>
      <c r="M71" s="183">
        <f t="shared" si="25"/>
        <v>89590</v>
      </c>
      <c r="N71" s="183">
        <f t="shared" si="26"/>
        <v>89574</v>
      </c>
    </row>
    <row r="72" spans="1:14" x14ac:dyDescent="0.25">
      <c r="A72" s="19" t="s">
        <v>758</v>
      </c>
      <c r="B72" s="29" t="s">
        <v>805</v>
      </c>
      <c r="C72" s="157">
        <v>30000</v>
      </c>
      <c r="D72" s="157">
        <v>37705</v>
      </c>
      <c r="E72" s="182"/>
      <c r="F72" s="182"/>
      <c r="G72" s="182"/>
      <c r="H72" s="182"/>
      <c r="I72" s="182"/>
      <c r="J72" s="182"/>
      <c r="K72" s="182"/>
      <c r="L72" s="183">
        <f t="shared" si="24"/>
        <v>30000</v>
      </c>
      <c r="M72" s="183">
        <f t="shared" si="25"/>
        <v>37705</v>
      </c>
      <c r="N72" s="183">
        <f t="shared" si="26"/>
        <v>0</v>
      </c>
    </row>
    <row r="73" spans="1:14" x14ac:dyDescent="0.25">
      <c r="A73" s="19" t="s">
        <v>759</v>
      </c>
      <c r="B73" s="29" t="s">
        <v>805</v>
      </c>
      <c r="C73" s="157"/>
      <c r="D73" s="157"/>
      <c r="E73" s="182"/>
      <c r="F73" s="182"/>
      <c r="G73" s="182"/>
      <c r="H73" s="182"/>
      <c r="I73" s="182"/>
      <c r="J73" s="182"/>
      <c r="K73" s="182"/>
      <c r="L73" s="183">
        <f t="shared" si="24"/>
        <v>0</v>
      </c>
      <c r="M73" s="183">
        <f t="shared" si="25"/>
        <v>0</v>
      </c>
      <c r="N73" s="183">
        <f t="shared" si="26"/>
        <v>0</v>
      </c>
    </row>
    <row r="74" spans="1:14" x14ac:dyDescent="0.25">
      <c r="A74" s="41" t="s">
        <v>549</v>
      </c>
      <c r="B74" s="44" t="s">
        <v>317</v>
      </c>
      <c r="C74" s="160">
        <f>SUM(C61:C73)</f>
        <v>167769</v>
      </c>
      <c r="D74" s="160">
        <f t="shared" ref="D74:N74" si="27">SUM(D61:D73)</f>
        <v>224724</v>
      </c>
      <c r="E74" s="160">
        <f t="shared" si="27"/>
        <v>186287</v>
      </c>
      <c r="F74" s="160">
        <f t="shared" si="27"/>
        <v>0</v>
      </c>
      <c r="G74" s="160">
        <f t="shared" si="27"/>
        <v>0</v>
      </c>
      <c r="H74" s="160">
        <f t="shared" si="27"/>
        <v>0</v>
      </c>
      <c r="I74" s="160">
        <f t="shared" si="27"/>
        <v>0</v>
      </c>
      <c r="J74" s="160">
        <f t="shared" si="27"/>
        <v>0</v>
      </c>
      <c r="K74" s="160">
        <f t="shared" si="27"/>
        <v>0</v>
      </c>
      <c r="L74" s="160">
        <f t="shared" si="27"/>
        <v>167769</v>
      </c>
      <c r="M74" s="160">
        <f t="shared" si="27"/>
        <v>224724</v>
      </c>
      <c r="N74" s="160">
        <f t="shared" si="27"/>
        <v>186287</v>
      </c>
    </row>
    <row r="75" spans="1:14" ht="15.75" x14ac:dyDescent="0.25">
      <c r="A75" s="76" t="s">
        <v>704</v>
      </c>
      <c r="B75" s="77"/>
      <c r="C75" s="162">
        <f>C25+C26+C51+C60+C74</f>
        <v>270847</v>
      </c>
      <c r="D75" s="162">
        <f t="shared" ref="D75:N75" si="28">D25+D26+D51+D60+D74</f>
        <v>415841</v>
      </c>
      <c r="E75" s="162">
        <f t="shared" si="28"/>
        <v>366298</v>
      </c>
      <c r="F75" s="162">
        <f t="shared" si="28"/>
        <v>0</v>
      </c>
      <c r="G75" s="162">
        <f t="shared" si="28"/>
        <v>0</v>
      </c>
      <c r="H75" s="162">
        <f t="shared" si="28"/>
        <v>0</v>
      </c>
      <c r="I75" s="162">
        <f t="shared" si="28"/>
        <v>0</v>
      </c>
      <c r="J75" s="162">
        <f t="shared" si="28"/>
        <v>0</v>
      </c>
      <c r="K75" s="162">
        <f t="shared" si="28"/>
        <v>0</v>
      </c>
      <c r="L75" s="162">
        <f t="shared" si="28"/>
        <v>270847</v>
      </c>
      <c r="M75" s="162">
        <f t="shared" si="28"/>
        <v>415841</v>
      </c>
      <c r="N75" s="162">
        <f t="shared" si="28"/>
        <v>366298</v>
      </c>
    </row>
    <row r="76" spans="1:14" x14ac:dyDescent="0.25">
      <c r="A76" s="33" t="s">
        <v>318</v>
      </c>
      <c r="B76" s="29" t="s">
        <v>319</v>
      </c>
      <c r="C76" s="157">
        <v>0</v>
      </c>
      <c r="D76" s="157">
        <v>300</v>
      </c>
      <c r="E76" s="182">
        <v>300</v>
      </c>
      <c r="F76" s="182"/>
      <c r="G76" s="182"/>
      <c r="H76" s="182"/>
      <c r="I76" s="182"/>
      <c r="J76" s="182"/>
      <c r="K76" s="182"/>
      <c r="L76" s="183">
        <f t="shared" ref="L76:L82" si="29">C76+F76+I76</f>
        <v>0</v>
      </c>
      <c r="M76" s="183">
        <f t="shared" ref="M76:M82" si="30">D76+G76+J76</f>
        <v>300</v>
      </c>
      <c r="N76" s="183">
        <f t="shared" ref="N76:N82" si="31">E76+H76+K76</f>
        <v>300</v>
      </c>
    </row>
    <row r="77" spans="1:14" x14ac:dyDescent="0.25">
      <c r="A77" s="33" t="s">
        <v>582</v>
      </c>
      <c r="B77" s="29" t="s">
        <v>320</v>
      </c>
      <c r="C77" s="157">
        <v>83516</v>
      </c>
      <c r="D77" s="157">
        <v>143170</v>
      </c>
      <c r="E77" s="182">
        <v>128326</v>
      </c>
      <c r="F77" s="182"/>
      <c r="G77" s="182"/>
      <c r="H77" s="182"/>
      <c r="I77" s="182"/>
      <c r="J77" s="182"/>
      <c r="K77" s="182"/>
      <c r="L77" s="183">
        <f t="shared" si="29"/>
        <v>83516</v>
      </c>
      <c r="M77" s="183">
        <f t="shared" si="30"/>
        <v>143170</v>
      </c>
      <c r="N77" s="183">
        <f t="shared" si="31"/>
        <v>128326</v>
      </c>
    </row>
    <row r="78" spans="1:14" x14ac:dyDescent="0.25">
      <c r="A78" s="33" t="s">
        <v>321</v>
      </c>
      <c r="B78" s="29" t="s">
        <v>322</v>
      </c>
      <c r="C78" s="157">
        <v>0</v>
      </c>
      <c r="D78" s="157">
        <v>3452</v>
      </c>
      <c r="E78" s="182">
        <v>1456</v>
      </c>
      <c r="F78" s="182"/>
      <c r="G78" s="182"/>
      <c r="H78" s="182"/>
      <c r="I78" s="182"/>
      <c r="J78" s="182"/>
      <c r="K78" s="182"/>
      <c r="L78" s="183">
        <f t="shared" si="29"/>
        <v>0</v>
      </c>
      <c r="M78" s="183">
        <f t="shared" si="30"/>
        <v>3452</v>
      </c>
      <c r="N78" s="183">
        <f t="shared" si="31"/>
        <v>1456</v>
      </c>
    </row>
    <row r="79" spans="1:14" x14ac:dyDescent="0.25">
      <c r="A79" s="33" t="s">
        <v>323</v>
      </c>
      <c r="B79" s="29" t="s">
        <v>324</v>
      </c>
      <c r="C79" s="157">
        <v>1300</v>
      </c>
      <c r="D79" s="157">
        <v>16010</v>
      </c>
      <c r="E79" s="182">
        <v>7749</v>
      </c>
      <c r="F79" s="182"/>
      <c r="G79" s="182"/>
      <c r="H79" s="182"/>
      <c r="I79" s="182"/>
      <c r="J79" s="182"/>
      <c r="K79" s="182"/>
      <c r="L79" s="183">
        <f t="shared" si="29"/>
        <v>1300</v>
      </c>
      <c r="M79" s="183">
        <f t="shared" si="30"/>
        <v>16010</v>
      </c>
      <c r="N79" s="183">
        <f t="shared" si="31"/>
        <v>7749</v>
      </c>
    </row>
    <row r="80" spans="1:14" x14ac:dyDescent="0.25">
      <c r="A80" s="6" t="s">
        <v>325</v>
      </c>
      <c r="B80" s="29" t="s">
        <v>326</v>
      </c>
      <c r="C80" s="157">
        <v>0</v>
      </c>
      <c r="D80" s="157">
        <v>3000</v>
      </c>
      <c r="E80" s="182">
        <v>3000</v>
      </c>
      <c r="F80" s="182"/>
      <c r="G80" s="182"/>
      <c r="H80" s="182"/>
      <c r="I80" s="182"/>
      <c r="J80" s="182"/>
      <c r="K80" s="182"/>
      <c r="L80" s="183">
        <f t="shared" si="29"/>
        <v>0</v>
      </c>
      <c r="M80" s="183">
        <f t="shared" si="30"/>
        <v>3000</v>
      </c>
      <c r="N80" s="183">
        <f t="shared" si="31"/>
        <v>3000</v>
      </c>
    </row>
    <row r="81" spans="1:14" x14ac:dyDescent="0.25">
      <c r="A81" s="6" t="s">
        <v>327</v>
      </c>
      <c r="B81" s="29" t="s">
        <v>328</v>
      </c>
      <c r="C81" s="157">
        <v>0</v>
      </c>
      <c r="D81" s="157">
        <v>0</v>
      </c>
      <c r="E81" s="182">
        <v>0</v>
      </c>
      <c r="F81" s="182"/>
      <c r="G81" s="182"/>
      <c r="H81" s="182"/>
      <c r="I81" s="182"/>
      <c r="J81" s="182"/>
      <c r="K81" s="182"/>
      <c r="L81" s="183">
        <f t="shared" si="29"/>
        <v>0</v>
      </c>
      <c r="M81" s="183">
        <f t="shared" si="30"/>
        <v>0</v>
      </c>
      <c r="N81" s="183">
        <f t="shared" si="31"/>
        <v>0</v>
      </c>
    </row>
    <row r="82" spans="1:14" x14ac:dyDescent="0.25">
      <c r="A82" s="6" t="s">
        <v>329</v>
      </c>
      <c r="B82" s="29" t="s">
        <v>330</v>
      </c>
      <c r="C82" s="157">
        <v>22900</v>
      </c>
      <c r="D82" s="157">
        <v>23738</v>
      </c>
      <c r="E82" s="182">
        <v>5892</v>
      </c>
      <c r="F82" s="182"/>
      <c r="G82" s="182"/>
      <c r="H82" s="182"/>
      <c r="I82" s="182"/>
      <c r="J82" s="182"/>
      <c r="K82" s="182"/>
      <c r="L82" s="183">
        <f t="shared" si="29"/>
        <v>22900</v>
      </c>
      <c r="M82" s="183">
        <f t="shared" si="30"/>
        <v>23738</v>
      </c>
      <c r="N82" s="183">
        <f t="shared" si="31"/>
        <v>5892</v>
      </c>
    </row>
    <row r="83" spans="1:14" x14ac:dyDescent="0.25">
      <c r="A83" s="42" t="s">
        <v>551</v>
      </c>
      <c r="B83" s="44" t="s">
        <v>331</v>
      </c>
      <c r="C83" s="160">
        <f>SUM(C76:C82)</f>
        <v>107716</v>
      </c>
      <c r="D83" s="160">
        <f t="shared" ref="D83:N83" si="32">SUM(D76:D82)</f>
        <v>189670</v>
      </c>
      <c r="E83" s="160">
        <f>SUM(E76:E82)</f>
        <v>146723</v>
      </c>
      <c r="F83" s="160">
        <f t="shared" si="32"/>
        <v>0</v>
      </c>
      <c r="G83" s="160">
        <f t="shared" si="32"/>
        <v>0</v>
      </c>
      <c r="H83" s="160">
        <f t="shared" si="32"/>
        <v>0</v>
      </c>
      <c r="I83" s="160">
        <f t="shared" si="32"/>
        <v>0</v>
      </c>
      <c r="J83" s="160">
        <f t="shared" si="32"/>
        <v>0</v>
      </c>
      <c r="K83" s="160">
        <f t="shared" si="32"/>
        <v>0</v>
      </c>
      <c r="L83" s="160">
        <f t="shared" si="32"/>
        <v>107716</v>
      </c>
      <c r="M83" s="160">
        <f t="shared" si="32"/>
        <v>189670</v>
      </c>
      <c r="N83" s="160">
        <f t="shared" si="32"/>
        <v>146723</v>
      </c>
    </row>
    <row r="84" spans="1:14" x14ac:dyDescent="0.25">
      <c r="A84" s="13" t="s">
        <v>332</v>
      </c>
      <c r="B84" s="29" t="s">
        <v>333</v>
      </c>
      <c r="C84" s="157">
        <v>179736</v>
      </c>
      <c r="D84" s="157">
        <v>182292</v>
      </c>
      <c r="E84" s="182">
        <v>25058</v>
      </c>
      <c r="F84" s="182"/>
      <c r="G84" s="182"/>
      <c r="H84" s="182"/>
      <c r="I84" s="182"/>
      <c r="J84" s="182"/>
      <c r="K84" s="182"/>
      <c r="L84" s="183">
        <f t="shared" ref="L84:N87" si="33">C84+F84+I84</f>
        <v>179736</v>
      </c>
      <c r="M84" s="183">
        <f t="shared" si="33"/>
        <v>182292</v>
      </c>
      <c r="N84" s="183">
        <f t="shared" si="33"/>
        <v>25058</v>
      </c>
    </row>
    <row r="85" spans="1:14" x14ac:dyDescent="0.25">
      <c r="A85" s="13" t="s">
        <v>334</v>
      </c>
      <c r="B85" s="29" t="s">
        <v>335</v>
      </c>
      <c r="C85" s="157">
        <v>0</v>
      </c>
      <c r="D85" s="157">
        <v>0</v>
      </c>
      <c r="E85" s="182">
        <v>0</v>
      </c>
      <c r="F85" s="182"/>
      <c r="G85" s="182"/>
      <c r="H85" s="182"/>
      <c r="I85" s="182"/>
      <c r="J85" s="182"/>
      <c r="K85" s="182"/>
      <c r="L85" s="183">
        <f t="shared" si="33"/>
        <v>0</v>
      </c>
      <c r="M85" s="183">
        <f t="shared" si="33"/>
        <v>0</v>
      </c>
      <c r="N85" s="183">
        <f t="shared" si="33"/>
        <v>0</v>
      </c>
    </row>
    <row r="86" spans="1:14" x14ac:dyDescent="0.25">
      <c r="A86" s="13" t="s">
        <v>336</v>
      </c>
      <c r="B86" s="29" t="s">
        <v>337</v>
      </c>
      <c r="C86" s="157">
        <v>0</v>
      </c>
      <c r="D86" s="157">
        <v>0</v>
      </c>
      <c r="E86" s="182">
        <v>0</v>
      </c>
      <c r="F86" s="182"/>
      <c r="G86" s="182"/>
      <c r="H86" s="182"/>
      <c r="I86" s="182"/>
      <c r="J86" s="182"/>
      <c r="K86" s="182"/>
      <c r="L86" s="183">
        <f t="shared" si="33"/>
        <v>0</v>
      </c>
      <c r="M86" s="183">
        <f t="shared" si="33"/>
        <v>0</v>
      </c>
      <c r="N86" s="183">
        <f t="shared" si="33"/>
        <v>0</v>
      </c>
    </row>
    <row r="87" spans="1:14" x14ac:dyDescent="0.25">
      <c r="A87" s="13" t="s">
        <v>338</v>
      </c>
      <c r="B87" s="29" t="s">
        <v>339</v>
      </c>
      <c r="C87" s="157">
        <v>48529</v>
      </c>
      <c r="D87" s="157">
        <v>48529</v>
      </c>
      <c r="E87" s="182">
        <v>3131</v>
      </c>
      <c r="F87" s="182"/>
      <c r="G87" s="182"/>
      <c r="H87" s="182"/>
      <c r="I87" s="182"/>
      <c r="J87" s="182"/>
      <c r="K87" s="182"/>
      <c r="L87" s="183">
        <f>C87+F87+I87</f>
        <v>48529</v>
      </c>
      <c r="M87" s="183">
        <f t="shared" si="33"/>
        <v>48529</v>
      </c>
      <c r="N87" s="183">
        <f t="shared" si="33"/>
        <v>3131</v>
      </c>
    </row>
    <row r="88" spans="1:14" x14ac:dyDescent="0.25">
      <c r="A88" s="41" t="s">
        <v>552</v>
      </c>
      <c r="B88" s="44" t="s">
        <v>340</v>
      </c>
      <c r="C88" s="160">
        <f>SUM(C84:C87)</f>
        <v>228265</v>
      </c>
      <c r="D88" s="160">
        <f t="shared" ref="D88:N88" si="34">SUM(D84:D87)</f>
        <v>230821</v>
      </c>
      <c r="E88" s="160">
        <f t="shared" si="34"/>
        <v>28189</v>
      </c>
      <c r="F88" s="160">
        <f t="shared" si="34"/>
        <v>0</v>
      </c>
      <c r="G88" s="160">
        <f t="shared" si="34"/>
        <v>0</v>
      </c>
      <c r="H88" s="160">
        <f t="shared" si="34"/>
        <v>0</v>
      </c>
      <c r="I88" s="160">
        <f t="shared" si="34"/>
        <v>0</v>
      </c>
      <c r="J88" s="160">
        <f t="shared" si="34"/>
        <v>0</v>
      </c>
      <c r="K88" s="160">
        <f t="shared" si="34"/>
        <v>0</v>
      </c>
      <c r="L88" s="160">
        <f t="shared" si="34"/>
        <v>228265</v>
      </c>
      <c r="M88" s="160">
        <f t="shared" si="34"/>
        <v>230821</v>
      </c>
      <c r="N88" s="160">
        <f t="shared" si="34"/>
        <v>28189</v>
      </c>
    </row>
    <row r="89" spans="1:14" ht="30" x14ac:dyDescent="0.25">
      <c r="A89" s="13" t="s">
        <v>341</v>
      </c>
      <c r="B89" s="29" t="s">
        <v>342</v>
      </c>
      <c r="C89" s="157"/>
      <c r="D89" s="157"/>
      <c r="E89" s="182"/>
      <c r="F89" s="182"/>
      <c r="G89" s="182"/>
      <c r="H89" s="182"/>
      <c r="I89" s="182"/>
      <c r="J89" s="182"/>
      <c r="K89" s="182"/>
      <c r="L89" s="183"/>
      <c r="M89" s="183"/>
      <c r="N89" s="183"/>
    </row>
    <row r="90" spans="1:14" ht="30" x14ac:dyDescent="0.25">
      <c r="A90" s="13" t="s">
        <v>583</v>
      </c>
      <c r="B90" s="29" t="s">
        <v>343</v>
      </c>
      <c r="C90" s="157"/>
      <c r="D90" s="157"/>
      <c r="E90" s="182"/>
      <c r="F90" s="182"/>
      <c r="G90" s="182"/>
      <c r="H90" s="182"/>
      <c r="I90" s="182"/>
      <c r="J90" s="182"/>
      <c r="K90" s="182"/>
      <c r="L90" s="183"/>
      <c r="M90" s="183"/>
      <c r="N90" s="183"/>
    </row>
    <row r="91" spans="1:14" ht="30" x14ac:dyDescent="0.25">
      <c r="A91" s="13" t="s">
        <v>584</v>
      </c>
      <c r="B91" s="29" t="s">
        <v>344</v>
      </c>
      <c r="C91" s="157"/>
      <c r="D91" s="157"/>
      <c r="E91" s="182"/>
      <c r="F91" s="182"/>
      <c r="G91" s="182"/>
      <c r="H91" s="182"/>
      <c r="I91" s="182"/>
      <c r="J91" s="182"/>
      <c r="K91" s="182"/>
      <c r="L91" s="183"/>
      <c r="M91" s="183"/>
      <c r="N91" s="183"/>
    </row>
    <row r="92" spans="1:14" x14ac:dyDescent="0.25">
      <c r="A92" s="13" t="s">
        <v>585</v>
      </c>
      <c r="B92" s="29" t="s">
        <v>345</v>
      </c>
      <c r="C92" s="157">
        <v>0</v>
      </c>
      <c r="D92" s="157">
        <v>294</v>
      </c>
      <c r="E92" s="182">
        <v>294</v>
      </c>
      <c r="F92" s="182"/>
      <c r="G92" s="182"/>
      <c r="H92" s="182"/>
      <c r="I92" s="182"/>
      <c r="J92" s="182"/>
      <c r="K92" s="182"/>
      <c r="L92" s="183">
        <f>C92+F92+I92</f>
        <v>0</v>
      </c>
      <c r="M92" s="183">
        <f>D92+G92+J92</f>
        <v>294</v>
      </c>
      <c r="N92" s="183">
        <f>E92+H92+K92</f>
        <v>294</v>
      </c>
    </row>
    <row r="93" spans="1:14" ht="30" x14ac:dyDescent="0.25">
      <c r="A93" s="13" t="s">
        <v>586</v>
      </c>
      <c r="B93" s="29" t="s">
        <v>346</v>
      </c>
      <c r="C93" s="157"/>
      <c r="D93" s="157"/>
      <c r="E93" s="182"/>
      <c r="F93" s="182"/>
      <c r="G93" s="182"/>
      <c r="H93" s="182"/>
      <c r="I93" s="182"/>
      <c r="J93" s="182"/>
      <c r="K93" s="182"/>
      <c r="L93" s="183"/>
      <c r="M93" s="183"/>
      <c r="N93" s="183"/>
    </row>
    <row r="94" spans="1:14" ht="30" x14ac:dyDescent="0.25">
      <c r="A94" s="13" t="s">
        <v>587</v>
      </c>
      <c r="B94" s="29" t="s">
        <v>347</v>
      </c>
      <c r="C94" s="157"/>
      <c r="D94" s="157"/>
      <c r="E94" s="182"/>
      <c r="F94" s="182"/>
      <c r="G94" s="182"/>
      <c r="H94" s="182"/>
      <c r="I94" s="182"/>
      <c r="J94" s="182"/>
      <c r="K94" s="182"/>
      <c r="L94" s="183"/>
      <c r="M94" s="183"/>
      <c r="N94" s="183"/>
    </row>
    <row r="95" spans="1:14" x14ac:dyDescent="0.25">
      <c r="A95" s="13" t="s">
        <v>348</v>
      </c>
      <c r="B95" s="29" t="s">
        <v>349</v>
      </c>
      <c r="C95" s="157"/>
      <c r="D95" s="157"/>
      <c r="E95" s="182"/>
      <c r="F95" s="182"/>
      <c r="G95" s="182"/>
      <c r="H95" s="182"/>
      <c r="I95" s="182"/>
      <c r="J95" s="182"/>
      <c r="K95" s="182"/>
      <c r="L95" s="183"/>
      <c r="M95" s="183"/>
      <c r="N95" s="183"/>
    </row>
    <row r="96" spans="1:14" x14ac:dyDescent="0.25">
      <c r="A96" s="13" t="s">
        <v>588</v>
      </c>
      <c r="B96" s="29" t="s">
        <v>350</v>
      </c>
      <c r="C96" s="157"/>
      <c r="D96" s="157"/>
      <c r="E96" s="182"/>
      <c r="F96" s="182"/>
      <c r="G96" s="182"/>
      <c r="H96" s="182"/>
      <c r="I96" s="182"/>
      <c r="J96" s="182"/>
      <c r="K96" s="182"/>
      <c r="L96" s="183"/>
      <c r="M96" s="183"/>
      <c r="N96" s="183"/>
    </row>
    <row r="97" spans="1:31" x14ac:dyDescent="0.25">
      <c r="A97" s="41" t="s">
        <v>553</v>
      </c>
      <c r="B97" s="44" t="s">
        <v>351</v>
      </c>
      <c r="C97" s="160">
        <f>SUM(C89:C96)</f>
        <v>0</v>
      </c>
      <c r="D97" s="160">
        <f>SUM(D89:D96)</f>
        <v>294</v>
      </c>
      <c r="E97" s="160">
        <f>SUM(E89:E96)</f>
        <v>294</v>
      </c>
      <c r="F97" s="160"/>
      <c r="G97" s="160"/>
      <c r="H97" s="160"/>
      <c r="I97" s="160"/>
      <c r="J97" s="160"/>
      <c r="K97" s="160"/>
      <c r="L97" s="183">
        <f>C97+F97+I97</f>
        <v>0</v>
      </c>
      <c r="M97" s="183">
        <f>D97+G97+J97</f>
        <v>294</v>
      </c>
      <c r="N97" s="183">
        <f>E97+H97+K97</f>
        <v>294</v>
      </c>
    </row>
    <row r="98" spans="1:31" ht="15.75" x14ac:dyDescent="0.25">
      <c r="A98" s="76" t="s">
        <v>703</v>
      </c>
      <c r="B98" s="77"/>
      <c r="C98" s="162">
        <f>C83+C88+C97</f>
        <v>335981</v>
      </c>
      <c r="D98" s="162">
        <f t="shared" ref="D98:N98" si="35">D83+D88+D97</f>
        <v>420785</v>
      </c>
      <c r="E98" s="162">
        <f t="shared" si="35"/>
        <v>175206</v>
      </c>
      <c r="F98" s="162">
        <f t="shared" si="35"/>
        <v>0</v>
      </c>
      <c r="G98" s="162">
        <f t="shared" si="35"/>
        <v>0</v>
      </c>
      <c r="H98" s="162">
        <f t="shared" si="35"/>
        <v>0</v>
      </c>
      <c r="I98" s="162">
        <f t="shared" si="35"/>
        <v>0</v>
      </c>
      <c r="J98" s="162">
        <f t="shared" si="35"/>
        <v>0</v>
      </c>
      <c r="K98" s="162">
        <f t="shared" si="35"/>
        <v>0</v>
      </c>
      <c r="L98" s="162">
        <f t="shared" si="35"/>
        <v>335981</v>
      </c>
      <c r="M98" s="162">
        <f t="shared" si="35"/>
        <v>420785</v>
      </c>
      <c r="N98" s="162">
        <f t="shared" si="35"/>
        <v>175206</v>
      </c>
    </row>
    <row r="99" spans="1:31" ht="15.75" x14ac:dyDescent="0.25">
      <c r="A99" s="80" t="s">
        <v>596</v>
      </c>
      <c r="B99" s="81" t="s">
        <v>352</v>
      </c>
      <c r="C99" s="163">
        <f>C97+C88+C83+C74+C60+C51+C26+C25</f>
        <v>606828</v>
      </c>
      <c r="D99" s="163">
        <f t="shared" ref="D99:N99" si="36">D97+D88+D83+D74+D60+D51+D26+D25</f>
        <v>836626</v>
      </c>
      <c r="E99" s="163">
        <f t="shared" si="36"/>
        <v>541504</v>
      </c>
      <c r="F99" s="163">
        <f t="shared" si="36"/>
        <v>0</v>
      </c>
      <c r="G99" s="163">
        <f t="shared" si="36"/>
        <v>0</v>
      </c>
      <c r="H99" s="163">
        <f t="shared" si="36"/>
        <v>0</v>
      </c>
      <c r="I99" s="163">
        <f t="shared" si="36"/>
        <v>0</v>
      </c>
      <c r="J99" s="163">
        <f t="shared" si="36"/>
        <v>0</v>
      </c>
      <c r="K99" s="163">
        <f t="shared" si="36"/>
        <v>0</v>
      </c>
      <c r="L99" s="163">
        <f t="shared" si="36"/>
        <v>606828</v>
      </c>
      <c r="M99" s="163">
        <f t="shared" si="36"/>
        <v>836626</v>
      </c>
      <c r="N99" s="163">
        <f t="shared" si="36"/>
        <v>541504</v>
      </c>
    </row>
    <row r="100" spans="1:31" x14ac:dyDescent="0.25">
      <c r="A100" s="13" t="s">
        <v>589</v>
      </c>
      <c r="B100" s="5" t="s">
        <v>353</v>
      </c>
      <c r="C100" s="164"/>
      <c r="D100" s="164"/>
      <c r="E100" s="165"/>
      <c r="F100" s="165"/>
      <c r="G100" s="165"/>
      <c r="H100" s="165"/>
      <c r="I100" s="165"/>
      <c r="J100" s="165"/>
      <c r="K100" s="165"/>
      <c r="L100" s="186">
        <f t="shared" ref="L100:L114" si="37">C100+F100+I100</f>
        <v>0</v>
      </c>
      <c r="M100" s="186">
        <f t="shared" ref="M100:M114" si="38">D100+G100+J100</f>
        <v>0</v>
      </c>
      <c r="N100" s="186">
        <f t="shared" ref="N100:N114" si="39">E100+H100+K100</f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3" t="s">
        <v>354</v>
      </c>
      <c r="B101" s="5" t="s">
        <v>355</v>
      </c>
      <c r="C101" s="164"/>
      <c r="D101" s="164"/>
      <c r="E101" s="165"/>
      <c r="F101" s="165"/>
      <c r="G101" s="165"/>
      <c r="H101" s="165"/>
      <c r="I101" s="165"/>
      <c r="J101" s="165"/>
      <c r="K101" s="165"/>
      <c r="L101" s="186">
        <f t="shared" si="37"/>
        <v>0</v>
      </c>
      <c r="M101" s="186">
        <f t="shared" si="38"/>
        <v>0</v>
      </c>
      <c r="N101" s="186">
        <f t="shared" si="39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3" t="s">
        <v>590</v>
      </c>
      <c r="B102" s="5" t="s">
        <v>356</v>
      </c>
      <c r="C102" s="164"/>
      <c r="D102" s="164"/>
      <c r="E102" s="165"/>
      <c r="F102" s="165"/>
      <c r="G102" s="165"/>
      <c r="H102" s="165"/>
      <c r="I102" s="165"/>
      <c r="J102" s="165"/>
      <c r="K102" s="165"/>
      <c r="L102" s="186">
        <f t="shared" si="37"/>
        <v>0</v>
      </c>
      <c r="M102" s="186">
        <f t="shared" si="38"/>
        <v>0</v>
      </c>
      <c r="N102" s="186">
        <f t="shared" si="39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5" t="s">
        <v>558</v>
      </c>
      <c r="B103" s="7" t="s">
        <v>357</v>
      </c>
      <c r="C103" s="166">
        <f>SUM(C100:C102)</f>
        <v>0</v>
      </c>
      <c r="D103" s="166">
        <f>SUM(D100:D102)</f>
        <v>0</v>
      </c>
      <c r="E103" s="166">
        <f>SUM(E100:E102)</f>
        <v>0</v>
      </c>
      <c r="F103" s="167"/>
      <c r="G103" s="167"/>
      <c r="H103" s="167"/>
      <c r="I103" s="167"/>
      <c r="J103" s="167"/>
      <c r="K103" s="167"/>
      <c r="L103" s="186">
        <f t="shared" si="37"/>
        <v>0</v>
      </c>
      <c r="M103" s="186">
        <f t="shared" si="38"/>
        <v>0</v>
      </c>
      <c r="N103" s="186">
        <f t="shared" si="39"/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591</v>
      </c>
      <c r="B104" s="5" t="s">
        <v>358</v>
      </c>
      <c r="C104" s="164">
        <v>0</v>
      </c>
      <c r="D104" s="164">
        <v>40000</v>
      </c>
      <c r="E104" s="168">
        <v>40000</v>
      </c>
      <c r="F104" s="168"/>
      <c r="G104" s="168"/>
      <c r="H104" s="168"/>
      <c r="I104" s="168"/>
      <c r="J104" s="168"/>
      <c r="K104" s="168"/>
      <c r="L104" s="186">
        <f t="shared" si="37"/>
        <v>0</v>
      </c>
      <c r="M104" s="186">
        <f t="shared" si="38"/>
        <v>40000</v>
      </c>
      <c r="N104" s="186">
        <f t="shared" si="39"/>
        <v>40000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561</v>
      </c>
      <c r="B105" s="5" t="s">
        <v>359</v>
      </c>
      <c r="C105" s="164"/>
      <c r="D105" s="164"/>
      <c r="E105" s="168"/>
      <c r="F105" s="168"/>
      <c r="G105" s="168"/>
      <c r="H105" s="168"/>
      <c r="I105" s="168"/>
      <c r="J105" s="168"/>
      <c r="K105" s="168"/>
      <c r="L105" s="186">
        <f t="shared" si="37"/>
        <v>0</v>
      </c>
      <c r="M105" s="186">
        <f t="shared" si="38"/>
        <v>0</v>
      </c>
      <c r="N105" s="186">
        <f t="shared" si="39"/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3" t="s">
        <v>360</v>
      </c>
      <c r="B106" s="5" t="s">
        <v>361</v>
      </c>
      <c r="C106" s="164"/>
      <c r="D106" s="164"/>
      <c r="E106" s="165"/>
      <c r="F106" s="165"/>
      <c r="G106" s="165"/>
      <c r="H106" s="165"/>
      <c r="I106" s="165"/>
      <c r="J106" s="165"/>
      <c r="K106" s="165"/>
      <c r="L106" s="186">
        <f t="shared" si="37"/>
        <v>0</v>
      </c>
      <c r="M106" s="186">
        <f t="shared" si="38"/>
        <v>0</v>
      </c>
      <c r="N106" s="186">
        <f t="shared" si="39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3" t="s">
        <v>592</v>
      </c>
      <c r="B107" s="5" t="s">
        <v>362</v>
      </c>
      <c r="C107" s="164"/>
      <c r="D107" s="164"/>
      <c r="E107" s="165"/>
      <c r="F107" s="165"/>
      <c r="G107" s="165"/>
      <c r="H107" s="165"/>
      <c r="I107" s="165"/>
      <c r="J107" s="165"/>
      <c r="K107" s="165"/>
      <c r="L107" s="186">
        <f t="shared" si="37"/>
        <v>0</v>
      </c>
      <c r="M107" s="186">
        <f t="shared" si="38"/>
        <v>0</v>
      </c>
      <c r="N107" s="186">
        <f t="shared" si="39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4" t="s">
        <v>559</v>
      </c>
      <c r="B108" s="7" t="s">
        <v>363</v>
      </c>
      <c r="C108" s="166">
        <f>SUM(C104:C107)</f>
        <v>0</v>
      </c>
      <c r="D108" s="166">
        <f>SUM(D104:D107)</f>
        <v>40000</v>
      </c>
      <c r="E108" s="166">
        <f>SUM(E104:E107)</f>
        <v>40000</v>
      </c>
      <c r="F108" s="169"/>
      <c r="G108" s="169"/>
      <c r="H108" s="169"/>
      <c r="I108" s="169"/>
      <c r="J108" s="169"/>
      <c r="K108" s="169"/>
      <c r="L108" s="186">
        <f t="shared" si="37"/>
        <v>0</v>
      </c>
      <c r="M108" s="186">
        <f t="shared" si="38"/>
        <v>40000</v>
      </c>
      <c r="N108" s="186">
        <f t="shared" si="39"/>
        <v>40000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364</v>
      </c>
      <c r="B109" s="5" t="s">
        <v>365</v>
      </c>
      <c r="C109" s="164"/>
      <c r="D109" s="164"/>
      <c r="E109" s="168"/>
      <c r="F109" s="168"/>
      <c r="G109" s="168"/>
      <c r="H109" s="168"/>
      <c r="I109" s="168"/>
      <c r="J109" s="168"/>
      <c r="K109" s="168"/>
      <c r="L109" s="186">
        <f t="shared" si="37"/>
        <v>0</v>
      </c>
      <c r="M109" s="186">
        <f t="shared" si="38"/>
        <v>0</v>
      </c>
      <c r="N109" s="186">
        <f t="shared" si="39"/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366</v>
      </c>
      <c r="B110" s="5" t="s">
        <v>367</v>
      </c>
      <c r="C110" s="164">
        <v>1374</v>
      </c>
      <c r="D110" s="164">
        <v>46517</v>
      </c>
      <c r="E110" s="168">
        <v>46517</v>
      </c>
      <c r="F110" s="168"/>
      <c r="G110" s="168"/>
      <c r="H110" s="168"/>
      <c r="I110" s="168"/>
      <c r="J110" s="168"/>
      <c r="K110" s="168"/>
      <c r="L110" s="186">
        <f t="shared" si="37"/>
        <v>1374</v>
      </c>
      <c r="M110" s="186">
        <f t="shared" si="38"/>
        <v>46517</v>
      </c>
      <c r="N110" s="186">
        <f t="shared" si="39"/>
        <v>46517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4" t="s">
        <v>368</v>
      </c>
      <c r="B111" s="7" t="s">
        <v>369</v>
      </c>
      <c r="C111" s="166">
        <v>49256</v>
      </c>
      <c r="D111" s="166">
        <v>49256</v>
      </c>
      <c r="E111" s="199">
        <v>48617</v>
      </c>
      <c r="F111" s="168"/>
      <c r="G111" s="168"/>
      <c r="H111" s="168"/>
      <c r="I111" s="168"/>
      <c r="J111" s="168"/>
      <c r="K111" s="168"/>
      <c r="L111" s="186">
        <f t="shared" si="37"/>
        <v>49256</v>
      </c>
      <c r="M111" s="186">
        <f t="shared" si="38"/>
        <v>49256</v>
      </c>
      <c r="N111" s="186">
        <f t="shared" si="39"/>
        <v>48617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370</v>
      </c>
      <c r="B112" s="5" t="s">
        <v>371</v>
      </c>
      <c r="C112" s="164"/>
      <c r="D112" s="164"/>
      <c r="E112" s="168"/>
      <c r="F112" s="168"/>
      <c r="G112" s="168"/>
      <c r="H112" s="168"/>
      <c r="I112" s="168"/>
      <c r="J112" s="168"/>
      <c r="K112" s="168"/>
      <c r="L112" s="186">
        <f t="shared" si="37"/>
        <v>0</v>
      </c>
      <c r="M112" s="186">
        <f t="shared" si="38"/>
        <v>0</v>
      </c>
      <c r="N112" s="186">
        <f t="shared" si="39"/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372</v>
      </c>
      <c r="B113" s="5" t="s">
        <v>373</v>
      </c>
      <c r="C113" s="164"/>
      <c r="D113" s="164"/>
      <c r="E113" s="168"/>
      <c r="F113" s="168"/>
      <c r="G113" s="168"/>
      <c r="H113" s="168"/>
      <c r="I113" s="168"/>
      <c r="J113" s="168"/>
      <c r="K113" s="168"/>
      <c r="L113" s="186">
        <f t="shared" si="37"/>
        <v>0</v>
      </c>
      <c r="M113" s="186">
        <f t="shared" si="38"/>
        <v>0</v>
      </c>
      <c r="N113" s="186">
        <f t="shared" si="39"/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374</v>
      </c>
      <c r="B114" s="5" t="s">
        <v>375</v>
      </c>
      <c r="C114" s="164"/>
      <c r="D114" s="164"/>
      <c r="E114" s="168"/>
      <c r="F114" s="168"/>
      <c r="G114" s="168"/>
      <c r="H114" s="168"/>
      <c r="I114" s="168"/>
      <c r="J114" s="168"/>
      <c r="K114" s="168"/>
      <c r="L114" s="186">
        <f t="shared" si="37"/>
        <v>0</v>
      </c>
      <c r="M114" s="186">
        <f t="shared" si="38"/>
        <v>0</v>
      </c>
      <c r="N114" s="186">
        <f t="shared" si="39"/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560</v>
      </c>
      <c r="B115" s="36" t="s">
        <v>376</v>
      </c>
      <c r="C115" s="170">
        <f t="shared" ref="C115:N115" si="40">SUM(C109:C114)+C103+C108</f>
        <v>50630</v>
      </c>
      <c r="D115" s="170">
        <f t="shared" si="40"/>
        <v>135773</v>
      </c>
      <c r="E115" s="170">
        <f t="shared" si="40"/>
        <v>135134</v>
      </c>
      <c r="F115" s="170">
        <f t="shared" si="40"/>
        <v>0</v>
      </c>
      <c r="G115" s="170">
        <f t="shared" si="40"/>
        <v>0</v>
      </c>
      <c r="H115" s="170">
        <f t="shared" si="40"/>
        <v>0</v>
      </c>
      <c r="I115" s="170">
        <f t="shared" si="40"/>
        <v>0</v>
      </c>
      <c r="J115" s="170">
        <f t="shared" si="40"/>
        <v>0</v>
      </c>
      <c r="K115" s="170">
        <f t="shared" si="40"/>
        <v>0</v>
      </c>
      <c r="L115" s="170">
        <f t="shared" si="40"/>
        <v>50630</v>
      </c>
      <c r="M115" s="170">
        <f t="shared" si="40"/>
        <v>135773</v>
      </c>
      <c r="N115" s="170">
        <f t="shared" si="40"/>
        <v>135134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377</v>
      </c>
      <c r="B116" s="5" t="s">
        <v>378</v>
      </c>
      <c r="C116" s="171"/>
      <c r="D116" s="171"/>
      <c r="E116" s="172"/>
      <c r="F116" s="172"/>
      <c r="G116" s="172"/>
      <c r="H116" s="172"/>
      <c r="I116" s="172"/>
      <c r="J116" s="172"/>
      <c r="K116" s="172"/>
      <c r="L116" s="173"/>
      <c r="M116" s="173"/>
      <c r="N116" s="173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3" t="s">
        <v>379</v>
      </c>
      <c r="B117" s="5" t="s">
        <v>380</v>
      </c>
      <c r="C117" s="171"/>
      <c r="D117" s="171"/>
      <c r="E117" s="174"/>
      <c r="F117" s="174"/>
      <c r="G117" s="174"/>
      <c r="H117" s="174"/>
      <c r="I117" s="174"/>
      <c r="J117" s="174"/>
      <c r="K117" s="174"/>
      <c r="L117" s="175"/>
      <c r="M117" s="175"/>
      <c r="N117" s="175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593</v>
      </c>
      <c r="B118" s="5" t="s">
        <v>381</v>
      </c>
      <c r="C118" s="171"/>
      <c r="D118" s="171"/>
      <c r="E118" s="172"/>
      <c r="F118" s="172"/>
      <c r="G118" s="172"/>
      <c r="H118" s="172"/>
      <c r="I118" s="172"/>
      <c r="J118" s="172"/>
      <c r="K118" s="172"/>
      <c r="L118" s="173"/>
      <c r="M118" s="173"/>
      <c r="N118" s="173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562</v>
      </c>
      <c r="B119" s="5" t="s">
        <v>382</v>
      </c>
      <c r="C119" s="171"/>
      <c r="D119" s="171"/>
      <c r="E119" s="172"/>
      <c r="F119" s="172"/>
      <c r="G119" s="172"/>
      <c r="H119" s="172"/>
      <c r="I119" s="172"/>
      <c r="J119" s="172"/>
      <c r="K119" s="172"/>
      <c r="L119" s="173"/>
      <c r="M119" s="173"/>
      <c r="N119" s="173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563</v>
      </c>
      <c r="B120" s="36" t="s">
        <v>383</v>
      </c>
      <c r="C120" s="176"/>
      <c r="D120" s="176"/>
      <c r="E120" s="177"/>
      <c r="F120" s="177"/>
      <c r="G120" s="177"/>
      <c r="H120" s="177"/>
      <c r="I120" s="177"/>
      <c r="J120" s="177"/>
      <c r="K120" s="177"/>
      <c r="L120" s="178"/>
      <c r="M120" s="178"/>
      <c r="N120" s="178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3" t="s">
        <v>384</v>
      </c>
      <c r="B121" s="5" t="s">
        <v>385</v>
      </c>
      <c r="C121" s="171"/>
      <c r="D121" s="171"/>
      <c r="E121" s="174"/>
      <c r="F121" s="174"/>
      <c r="G121" s="174"/>
      <c r="H121" s="174"/>
      <c r="I121" s="174"/>
      <c r="J121" s="174"/>
      <c r="K121" s="174"/>
      <c r="L121" s="175"/>
      <c r="M121" s="175"/>
      <c r="N121" s="175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83" t="s">
        <v>597</v>
      </c>
      <c r="B122" s="84" t="s">
        <v>386</v>
      </c>
      <c r="C122" s="179">
        <f>C115</f>
        <v>50630</v>
      </c>
      <c r="D122" s="179">
        <f t="shared" ref="D122:N122" si="41">D115</f>
        <v>135773</v>
      </c>
      <c r="E122" s="179">
        <f t="shared" si="41"/>
        <v>135134</v>
      </c>
      <c r="F122" s="179">
        <f t="shared" si="41"/>
        <v>0</v>
      </c>
      <c r="G122" s="179">
        <f t="shared" si="41"/>
        <v>0</v>
      </c>
      <c r="H122" s="179">
        <f t="shared" si="41"/>
        <v>0</v>
      </c>
      <c r="I122" s="179">
        <f t="shared" si="41"/>
        <v>0</v>
      </c>
      <c r="J122" s="179">
        <f t="shared" si="41"/>
        <v>0</v>
      </c>
      <c r="K122" s="179">
        <f t="shared" si="41"/>
        <v>0</v>
      </c>
      <c r="L122" s="179">
        <f t="shared" si="41"/>
        <v>50630</v>
      </c>
      <c r="M122" s="179">
        <f t="shared" si="41"/>
        <v>135773</v>
      </c>
      <c r="N122" s="179">
        <f t="shared" si="41"/>
        <v>135134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90" t="s">
        <v>633</v>
      </c>
      <c r="B123" s="93"/>
      <c r="C123" s="187">
        <f>C99+C122</f>
        <v>657458</v>
      </c>
      <c r="D123" s="187">
        <f t="shared" ref="D123:N123" si="42">D99+D122</f>
        <v>972399</v>
      </c>
      <c r="E123" s="187">
        <f t="shared" si="42"/>
        <v>676638</v>
      </c>
      <c r="F123" s="187">
        <f t="shared" si="42"/>
        <v>0</v>
      </c>
      <c r="G123" s="187">
        <f t="shared" si="42"/>
        <v>0</v>
      </c>
      <c r="H123" s="187">
        <f t="shared" si="42"/>
        <v>0</v>
      </c>
      <c r="I123" s="187">
        <f t="shared" si="42"/>
        <v>0</v>
      </c>
      <c r="J123" s="187">
        <f t="shared" si="42"/>
        <v>0</v>
      </c>
      <c r="K123" s="187">
        <f t="shared" si="42"/>
        <v>0</v>
      </c>
      <c r="L123" s="187">
        <f t="shared" si="42"/>
        <v>657458</v>
      </c>
      <c r="M123" s="187">
        <f t="shared" si="42"/>
        <v>972399</v>
      </c>
      <c r="N123" s="187">
        <f t="shared" si="42"/>
        <v>676638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5">
      <c r="B124" s="22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5">
      <c r="B125" s="22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8">
    <mergeCell ref="A1:N1"/>
    <mergeCell ref="A2:N2"/>
    <mergeCell ref="C5:E5"/>
    <mergeCell ref="F5:H5"/>
    <mergeCell ref="I5:K5"/>
    <mergeCell ref="L5:N5"/>
    <mergeCell ref="A5:A6"/>
    <mergeCell ref="B5:B6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orientation="portrait" r:id="rId1"/>
  <rowBreaks count="1" manualBreakCount="1">
    <brk id="74" max="1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FF00"/>
    <pageSetUpPr fitToPage="1"/>
  </sheetPr>
  <dimension ref="A1:N99"/>
  <sheetViews>
    <sheetView view="pageBreakPreview" zoomScale="60" zoomScaleNormal="100" workbookViewId="0">
      <selection activeCell="T98" sqref="T98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ht="24" customHeight="1" x14ac:dyDescent="0.25">
      <c r="A1" s="345" t="s">
        <v>984</v>
      </c>
      <c r="B1" s="365"/>
      <c r="C1" s="365"/>
      <c r="D1" s="365"/>
      <c r="E1" s="365"/>
      <c r="F1" s="347"/>
      <c r="G1" s="348"/>
      <c r="H1" s="348"/>
      <c r="I1" s="348"/>
      <c r="J1" s="348"/>
      <c r="K1" s="348"/>
      <c r="L1" s="348"/>
      <c r="M1" s="348"/>
      <c r="N1" s="348"/>
    </row>
    <row r="2" spans="1:14" ht="24" customHeight="1" x14ac:dyDescent="0.25">
      <c r="A2" s="344" t="s">
        <v>674</v>
      </c>
      <c r="B2" s="346"/>
      <c r="C2" s="346"/>
      <c r="D2" s="346"/>
      <c r="E2" s="346"/>
      <c r="F2" s="347"/>
      <c r="G2" s="348"/>
      <c r="H2" s="348"/>
      <c r="I2" s="348"/>
      <c r="J2" s="348"/>
      <c r="K2" s="348"/>
      <c r="L2" s="348"/>
      <c r="M2" s="348"/>
      <c r="N2" s="348"/>
    </row>
    <row r="3" spans="1:14" ht="18" x14ac:dyDescent="0.25">
      <c r="A3" s="40"/>
    </row>
    <row r="4" spans="1:14" x14ac:dyDescent="0.25">
      <c r="A4" s="68" t="s">
        <v>767</v>
      </c>
    </row>
    <row r="5" spans="1:14" ht="30" customHeight="1" x14ac:dyDescent="0.25">
      <c r="A5" s="354" t="s">
        <v>215</v>
      </c>
      <c r="B5" s="356" t="s">
        <v>216</v>
      </c>
      <c r="C5" s="368" t="s">
        <v>705</v>
      </c>
      <c r="D5" s="368"/>
      <c r="E5" s="368"/>
      <c r="F5" s="368" t="s">
        <v>706</v>
      </c>
      <c r="G5" s="368"/>
      <c r="H5" s="368"/>
      <c r="I5" s="368" t="s">
        <v>707</v>
      </c>
      <c r="J5" s="368"/>
      <c r="K5" s="368"/>
      <c r="L5" s="361" t="s">
        <v>781</v>
      </c>
      <c r="M5" s="361"/>
      <c r="N5" s="361"/>
    </row>
    <row r="6" spans="1:14" ht="26.25" customHeight="1" x14ac:dyDescent="0.25">
      <c r="A6" s="366"/>
      <c r="B6" s="36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ht="15" customHeight="1" x14ac:dyDescent="0.25">
      <c r="A7" s="30" t="s">
        <v>387</v>
      </c>
      <c r="B7" s="6" t="s">
        <v>388</v>
      </c>
      <c r="C7" s="26">
        <f>'5. bevételek önk'!C7+'7. bevételek kv hivatal'!C7+'8. bevételek kv Közösséegi'!C7+'6. bevételek kv Óvoda'!C7</f>
        <v>0</v>
      </c>
      <c r="D7" s="26">
        <f>'5. bevételek önk'!D7+'7. bevételek kv hivatal'!D7+'8. bevételek kv Közösséegi'!D7+'6. bevételek kv Óvoda'!D7</f>
        <v>0</v>
      </c>
      <c r="E7" s="26">
        <f>'5. bevételek önk'!E7+'7. bevételek kv hivatal'!E7+'8. bevételek kv Közösséegi'!E7+'6. bevételek kv Óvoda'!E7</f>
        <v>0</v>
      </c>
      <c r="F7" s="26">
        <f>'5. bevételek önk'!F7+'7. bevételek kv hivatal'!F7+'8. bevételek kv Közösséegi'!F7+'6. bevételek kv Óvoda'!F7</f>
        <v>0</v>
      </c>
      <c r="G7" s="26">
        <f>'5. bevételek önk'!G7+'7. bevételek kv hivatal'!G7+'8. bevételek kv Közösséegi'!G7+'6. bevételek kv Óvoda'!G7</f>
        <v>0</v>
      </c>
      <c r="H7" s="26">
        <f>'5. bevételek önk'!H7+'7. bevételek kv hivatal'!H7+'8. bevételek kv Közösséegi'!H7+'6. bevételek kv Óvoda'!H7</f>
        <v>0</v>
      </c>
      <c r="I7" s="26">
        <f>'5. bevételek önk'!I7+'7. bevételek kv hivatal'!I7+'8. bevételek kv Közösséegi'!I7+'6. bevételek kv Óvoda'!I7</f>
        <v>0</v>
      </c>
      <c r="J7" s="26">
        <f>'5. bevételek önk'!J7+'7. bevételek kv hivatal'!J7+'8. bevételek kv Közösséegi'!J7+'6. bevételek kv Óvoda'!J7</f>
        <v>0</v>
      </c>
      <c r="K7" s="26">
        <f>'5. bevételek önk'!K7+'7. bevételek kv hivatal'!K7+'8. bevételek kv Közösséegi'!K7+'6. bevételek kv Óvoda'!K7</f>
        <v>0</v>
      </c>
      <c r="L7" s="26">
        <f>'5. bevételek önk'!L7+'7. bevételek kv hivatal'!L7+'8. bevételek kv Közösséegi'!L7+'6. bevételek kv Óvoda'!L7</f>
        <v>0</v>
      </c>
      <c r="M7" s="26">
        <f>'5. bevételek önk'!M7+'7. bevételek kv hivatal'!M7+'8. bevételek kv Közösséegi'!M7+'6. bevételek kv Óvoda'!M7</f>
        <v>0</v>
      </c>
      <c r="N7" s="26">
        <f>'5. bevételek önk'!N7+'7. bevételek kv hivatal'!N7+'8. bevételek kv Közösséegi'!N7+'6. bevételek kv Óvoda'!N7</f>
        <v>0</v>
      </c>
    </row>
    <row r="8" spans="1:14" ht="15" customHeight="1" x14ac:dyDescent="0.25">
      <c r="A8" s="5" t="s">
        <v>389</v>
      </c>
      <c r="B8" s="6" t="s">
        <v>390</v>
      </c>
      <c r="C8" s="26">
        <f>'5. bevételek önk'!C8+'7. bevételek kv hivatal'!C8+'8. bevételek kv Közösséegi'!C8+'6. bevételek kv Óvoda'!C8</f>
        <v>46654</v>
      </c>
      <c r="D8" s="26">
        <f>'5. bevételek önk'!D8+'7. bevételek kv hivatal'!D8+'8. bevételek kv Közösséegi'!D8+'6. bevételek kv Óvoda'!D8</f>
        <v>48149</v>
      </c>
      <c r="E8" s="26">
        <f>'5. bevételek önk'!E8+'7. bevételek kv hivatal'!E8+'8. bevételek kv Közösséegi'!E8+'6. bevételek kv Óvoda'!E8</f>
        <v>48149</v>
      </c>
      <c r="F8" s="26">
        <f>'5. bevételek önk'!F8+'7. bevételek kv hivatal'!F8+'8. bevételek kv Közösséegi'!F8+'6. bevételek kv Óvoda'!F8</f>
        <v>0</v>
      </c>
      <c r="G8" s="26">
        <f>'5. bevételek önk'!G8+'7. bevételek kv hivatal'!G8+'8. bevételek kv Közösséegi'!G8+'6. bevételek kv Óvoda'!G8</f>
        <v>0</v>
      </c>
      <c r="H8" s="26">
        <f>'5. bevételek önk'!H8+'7. bevételek kv hivatal'!H8+'8. bevételek kv Közösséegi'!H8+'6. bevételek kv Óvoda'!H8</f>
        <v>0</v>
      </c>
      <c r="I8" s="26">
        <f>'5. bevételek önk'!I8+'7. bevételek kv hivatal'!I8+'8. bevételek kv Közösséegi'!I8+'6. bevételek kv Óvoda'!I8</f>
        <v>0</v>
      </c>
      <c r="J8" s="26">
        <f>'5. bevételek önk'!J8+'7. bevételek kv hivatal'!J8+'8. bevételek kv Közösséegi'!J8+'6. bevételek kv Óvoda'!J8</f>
        <v>0</v>
      </c>
      <c r="K8" s="26">
        <f>'5. bevételek önk'!K8+'7. bevételek kv hivatal'!K8+'8. bevételek kv Közösséegi'!K8+'6. bevételek kv Óvoda'!K8</f>
        <v>0</v>
      </c>
      <c r="L8" s="26">
        <f>'5. bevételek önk'!L8+'7. bevételek kv hivatal'!L8+'8. bevételek kv Közösséegi'!L8+'6. bevételek kv Óvoda'!L8</f>
        <v>46654</v>
      </c>
      <c r="M8" s="26">
        <f>'5. bevételek önk'!M8+'7. bevételek kv hivatal'!M8+'8. bevételek kv Közösséegi'!M8+'6. bevételek kv Óvoda'!M8</f>
        <v>48149</v>
      </c>
      <c r="N8" s="26">
        <f>'5. bevételek önk'!N8+'7. bevételek kv hivatal'!N8+'8. bevételek kv Közösséegi'!N8+'6. bevételek kv Óvoda'!N8</f>
        <v>48149</v>
      </c>
    </row>
    <row r="9" spans="1:14" ht="15" customHeight="1" x14ac:dyDescent="0.25">
      <c r="A9" s="5" t="s">
        <v>391</v>
      </c>
      <c r="B9" s="6" t="s">
        <v>392</v>
      </c>
      <c r="C9" s="26">
        <f>'5. bevételek önk'!C9+'7. bevételek kv hivatal'!C9+'8. bevételek kv Közösséegi'!C9+'6. bevételek kv Óvoda'!C9</f>
        <v>14193</v>
      </c>
      <c r="D9" s="26">
        <f>'5. bevételek önk'!D9+'7. bevételek kv hivatal'!D9+'8. bevételek kv Közösséegi'!D9+'6. bevételek kv Óvoda'!D9</f>
        <v>17696</v>
      </c>
      <c r="E9" s="26">
        <f>'5. bevételek önk'!E9+'7. bevételek kv hivatal'!E9+'8. bevételek kv Közösséegi'!E9+'6. bevételek kv Óvoda'!E9</f>
        <v>17696</v>
      </c>
      <c r="F9" s="26">
        <f>'5. bevételek önk'!F9+'7. bevételek kv hivatal'!F9+'8. bevételek kv Közösséegi'!F9+'6. bevételek kv Óvoda'!F9</f>
        <v>0</v>
      </c>
      <c r="G9" s="26">
        <f>'5. bevételek önk'!G9+'7. bevételek kv hivatal'!G9+'8. bevételek kv Közösséegi'!G9+'6. bevételek kv Óvoda'!G9</f>
        <v>0</v>
      </c>
      <c r="H9" s="26">
        <f>'5. bevételek önk'!H9+'7. bevételek kv hivatal'!H9+'8. bevételek kv Közösséegi'!H9+'6. bevételek kv Óvoda'!H9</f>
        <v>0</v>
      </c>
      <c r="I9" s="26">
        <f>'5. bevételek önk'!I9+'7. bevételek kv hivatal'!I9+'8. bevételek kv Közösséegi'!I9+'6. bevételek kv Óvoda'!I9</f>
        <v>0</v>
      </c>
      <c r="J9" s="26">
        <f>'5. bevételek önk'!J9+'7. bevételek kv hivatal'!J9+'8. bevételek kv Közösséegi'!J9+'6. bevételek kv Óvoda'!J9</f>
        <v>0</v>
      </c>
      <c r="K9" s="26">
        <f>'5. bevételek önk'!K9+'7. bevételek kv hivatal'!K9+'8. bevételek kv Közösséegi'!K9+'6. bevételek kv Óvoda'!K9</f>
        <v>0</v>
      </c>
      <c r="L9" s="26">
        <f>'5. bevételek önk'!L9+'7. bevételek kv hivatal'!L9+'8. bevételek kv Közösséegi'!L9+'6. bevételek kv Óvoda'!L9</f>
        <v>14193</v>
      </c>
      <c r="M9" s="26">
        <f>'5. bevételek önk'!M9+'7. bevételek kv hivatal'!M9+'8. bevételek kv Közösséegi'!M9+'6. bevételek kv Óvoda'!M9</f>
        <v>17696</v>
      </c>
      <c r="N9" s="26">
        <f>'5. bevételek önk'!N9+'7. bevételek kv hivatal'!N9+'8. bevételek kv Közösséegi'!N9+'6. bevételek kv Óvoda'!N9</f>
        <v>17696</v>
      </c>
    </row>
    <row r="10" spans="1:14" ht="15" customHeight="1" x14ac:dyDescent="0.25">
      <c r="A10" s="5" t="s">
        <v>393</v>
      </c>
      <c r="B10" s="6" t="s">
        <v>394</v>
      </c>
      <c r="C10" s="26">
        <f>'5. bevételek önk'!C10+'7. bevételek kv hivatal'!C10+'8. bevételek kv Közösséegi'!C10+'6. bevételek kv Óvoda'!C10</f>
        <v>1800</v>
      </c>
      <c r="D10" s="26">
        <f>'5. bevételek önk'!D10+'7. bevételek kv hivatal'!D10+'8. bevételek kv Közösséegi'!D10+'6. bevételek kv Óvoda'!D10</f>
        <v>1800</v>
      </c>
      <c r="E10" s="26">
        <f>'5. bevételek önk'!E10+'7. bevételek kv hivatal'!E10+'8. bevételek kv Közösséegi'!E10+'6. bevételek kv Óvoda'!E10</f>
        <v>1800</v>
      </c>
      <c r="F10" s="26">
        <f>'5. bevételek önk'!F10+'7. bevételek kv hivatal'!F10+'8. bevételek kv Közösséegi'!F10+'6. bevételek kv Óvoda'!F10</f>
        <v>0</v>
      </c>
      <c r="G10" s="26">
        <f>'5. bevételek önk'!G10+'7. bevételek kv hivatal'!G10+'8. bevételek kv Közösséegi'!G10+'6. bevételek kv Óvoda'!G10</f>
        <v>0</v>
      </c>
      <c r="H10" s="26">
        <f>'5. bevételek önk'!H10+'7. bevételek kv hivatal'!H10+'8. bevételek kv Közösséegi'!H10+'6. bevételek kv Óvoda'!H10</f>
        <v>0</v>
      </c>
      <c r="I10" s="26">
        <f>'5. bevételek önk'!I10+'7. bevételek kv hivatal'!I10+'8. bevételek kv Közösséegi'!I10+'6. bevételek kv Óvoda'!I10</f>
        <v>0</v>
      </c>
      <c r="J10" s="26">
        <f>'5. bevételek önk'!J10+'7. bevételek kv hivatal'!J10+'8. bevételek kv Közösséegi'!J10+'6. bevételek kv Óvoda'!J10</f>
        <v>0</v>
      </c>
      <c r="K10" s="26">
        <f>'5. bevételek önk'!K10+'7. bevételek kv hivatal'!K10+'8. bevételek kv Közösséegi'!K10+'6. bevételek kv Óvoda'!K10</f>
        <v>0</v>
      </c>
      <c r="L10" s="26">
        <f>'5. bevételek önk'!L10+'7. bevételek kv hivatal'!L10+'8. bevételek kv Közösséegi'!L10+'6. bevételek kv Óvoda'!L10</f>
        <v>1800</v>
      </c>
      <c r="M10" s="26">
        <f>'5. bevételek önk'!M10+'7. bevételek kv hivatal'!M10+'8. bevételek kv Közösséegi'!M10+'6. bevételek kv Óvoda'!M10</f>
        <v>1800</v>
      </c>
      <c r="N10" s="26">
        <f>'5. bevételek önk'!N10+'7. bevételek kv hivatal'!N10+'8. bevételek kv Közösséegi'!N10+'6. bevételek kv Óvoda'!N10</f>
        <v>1800</v>
      </c>
    </row>
    <row r="11" spans="1:14" ht="15" customHeight="1" x14ac:dyDescent="0.25">
      <c r="A11" s="5" t="s">
        <v>395</v>
      </c>
      <c r="B11" s="6" t="s">
        <v>396</v>
      </c>
      <c r="C11" s="26">
        <f>'5. bevételek önk'!C11+'7. bevételek kv hivatal'!C11+'8. bevételek kv Közösséegi'!C11+'6. bevételek kv Óvoda'!C11</f>
        <v>0</v>
      </c>
      <c r="D11" s="26">
        <f>'5. bevételek önk'!D11+'7. bevételek kv hivatal'!D11+'8. bevételek kv Közösséegi'!D11+'6. bevételek kv Óvoda'!D11</f>
        <v>0</v>
      </c>
      <c r="E11" s="26">
        <f>'5. bevételek önk'!E11+'7. bevételek kv hivatal'!E11+'8. bevételek kv Közösséegi'!E11+'6. bevételek kv Óvoda'!E11</f>
        <v>0</v>
      </c>
      <c r="F11" s="26">
        <f>'5. bevételek önk'!F11+'7. bevételek kv hivatal'!F11+'8. bevételek kv Közösséegi'!F11+'6. bevételek kv Óvoda'!F11</f>
        <v>0</v>
      </c>
      <c r="G11" s="26">
        <f>'5. bevételek önk'!G11+'7. bevételek kv hivatal'!G11+'8. bevételek kv Közösséegi'!G11+'6. bevételek kv Óvoda'!G11</f>
        <v>0</v>
      </c>
      <c r="H11" s="26">
        <f>'5. bevételek önk'!H11+'7. bevételek kv hivatal'!H11+'8. bevételek kv Közösséegi'!H11+'6. bevételek kv Óvoda'!H11</f>
        <v>0</v>
      </c>
      <c r="I11" s="26">
        <f>'5. bevételek önk'!I11+'7. bevételek kv hivatal'!I11+'8. bevételek kv Közösséegi'!I11+'6. bevételek kv Óvoda'!I11</f>
        <v>0</v>
      </c>
      <c r="J11" s="26">
        <f>'5. bevételek önk'!J11+'7. bevételek kv hivatal'!J11+'8. bevételek kv Közösséegi'!J11+'6. bevételek kv Óvoda'!J11</f>
        <v>0</v>
      </c>
      <c r="K11" s="26">
        <f>'5. bevételek önk'!K11+'7. bevételek kv hivatal'!K11+'8. bevételek kv Közösséegi'!K11+'6. bevételek kv Óvoda'!K11</f>
        <v>0</v>
      </c>
      <c r="L11" s="26">
        <f>'5. bevételek önk'!L11+'7. bevételek kv hivatal'!L11+'8. bevételek kv Közösséegi'!L11+'6. bevételek kv Óvoda'!L11</f>
        <v>0</v>
      </c>
      <c r="M11" s="26">
        <f>'5. bevételek önk'!M11+'7. bevételek kv hivatal'!M11+'8. bevételek kv Közösséegi'!M11+'6. bevételek kv Óvoda'!M11</f>
        <v>0</v>
      </c>
      <c r="N11" s="26">
        <f>'5. bevételek önk'!N11+'7. bevételek kv hivatal'!N11+'8. bevételek kv Közösséegi'!N11+'6. bevételek kv Óvoda'!N11</f>
        <v>0</v>
      </c>
    </row>
    <row r="12" spans="1:14" ht="15" customHeight="1" x14ac:dyDescent="0.25">
      <c r="A12" s="5" t="s">
        <v>397</v>
      </c>
      <c r="B12" s="6" t="s">
        <v>398</v>
      </c>
      <c r="C12" s="26">
        <f>'5. bevételek önk'!C12+'7. bevételek kv hivatal'!C12+'8. bevételek kv Közösséegi'!C12+'6. bevételek kv Óvoda'!C12</f>
        <v>0</v>
      </c>
      <c r="D12" s="26">
        <f>'5. bevételek önk'!D12+'7. bevételek kv hivatal'!D12+'8. bevételek kv Közösséegi'!D12+'6. bevételek kv Óvoda'!D12</f>
        <v>0</v>
      </c>
      <c r="E12" s="26">
        <f>'5. bevételek önk'!E12+'7. bevételek kv hivatal'!E12+'8. bevételek kv Közösséegi'!E12+'6. bevételek kv Óvoda'!E12</f>
        <v>0</v>
      </c>
      <c r="F12" s="26">
        <f>'5. bevételek önk'!F12+'7. bevételek kv hivatal'!F12+'8. bevételek kv Közösséegi'!F12+'6. bevételek kv Óvoda'!F12</f>
        <v>0</v>
      </c>
      <c r="G12" s="26">
        <f>'5. bevételek önk'!G12+'7. bevételek kv hivatal'!G12+'8. bevételek kv Közösséegi'!G12+'6. bevételek kv Óvoda'!G12</f>
        <v>0</v>
      </c>
      <c r="H12" s="26">
        <f>'5. bevételek önk'!H12+'7. bevételek kv hivatal'!H12+'8. bevételek kv Közösséegi'!H12+'6. bevételek kv Óvoda'!H12</f>
        <v>0</v>
      </c>
      <c r="I12" s="26">
        <f>'5. bevételek önk'!I12+'7. bevételek kv hivatal'!I12+'8. bevételek kv Közösséegi'!I12+'6. bevételek kv Óvoda'!I12</f>
        <v>0</v>
      </c>
      <c r="J12" s="26">
        <f>'5. bevételek önk'!J12+'7. bevételek kv hivatal'!J12+'8. bevételek kv Közösséegi'!J12+'6. bevételek kv Óvoda'!J12</f>
        <v>0</v>
      </c>
      <c r="K12" s="26">
        <f>'5. bevételek önk'!K12+'7. bevételek kv hivatal'!K12+'8. bevételek kv Közösséegi'!K12+'6. bevételek kv Óvoda'!K12</f>
        <v>0</v>
      </c>
      <c r="L12" s="26">
        <f>'5. bevételek önk'!L12+'7. bevételek kv hivatal'!L12+'8. bevételek kv Közösséegi'!L12+'6. bevételek kv Óvoda'!L12</f>
        <v>0</v>
      </c>
      <c r="M12" s="26">
        <f>'5. bevételek önk'!M12+'7. bevételek kv hivatal'!M12+'8. bevételek kv Közösséegi'!M12+'6. bevételek kv Óvoda'!M12</f>
        <v>0</v>
      </c>
      <c r="N12" s="26">
        <f>'5. bevételek önk'!N12+'7. bevételek kv hivatal'!N12+'8. bevételek kv Közösséegi'!N12+'6. bevételek kv Óvoda'!N12</f>
        <v>0</v>
      </c>
    </row>
    <row r="13" spans="1:14" s="116" customFormat="1" ht="15" customHeight="1" x14ac:dyDescent="0.25">
      <c r="A13" s="7" t="s">
        <v>636</v>
      </c>
      <c r="B13" s="8" t="s">
        <v>399</v>
      </c>
      <c r="C13" s="110">
        <f>'5. bevételek önk'!C13+'7. bevételek kv hivatal'!C13+'8. bevételek kv Közösséegi'!C13+'6. bevételek kv Óvoda'!C13</f>
        <v>62647</v>
      </c>
      <c r="D13" s="110">
        <f>'5. bevételek önk'!D13+'7. bevételek kv hivatal'!D13+'8. bevételek kv Közösséegi'!D13+'6. bevételek kv Óvoda'!D13</f>
        <v>67645</v>
      </c>
      <c r="E13" s="110">
        <f>'5. bevételek önk'!E13+'7. bevételek kv hivatal'!E13+'8. bevételek kv Közösséegi'!E13+'6. bevételek kv Óvoda'!E13</f>
        <v>67645</v>
      </c>
      <c r="F13" s="110">
        <f>'5. bevételek önk'!F13+'7. bevételek kv hivatal'!F13+'8. bevételek kv Közösséegi'!F13+'6. bevételek kv Óvoda'!F13</f>
        <v>0</v>
      </c>
      <c r="G13" s="110">
        <f>'5. bevételek önk'!G13+'7. bevételek kv hivatal'!G13+'8. bevételek kv Közösséegi'!G13+'6. bevételek kv Óvoda'!G13</f>
        <v>0</v>
      </c>
      <c r="H13" s="110">
        <f>'5. bevételek önk'!H13+'7. bevételek kv hivatal'!H13+'8. bevételek kv Közösséegi'!H13+'6. bevételek kv Óvoda'!H13</f>
        <v>0</v>
      </c>
      <c r="I13" s="110">
        <f>'5. bevételek önk'!I13+'7. bevételek kv hivatal'!I13+'8. bevételek kv Közösséegi'!I13+'6. bevételek kv Óvoda'!I13</f>
        <v>0</v>
      </c>
      <c r="J13" s="110">
        <f>'5. bevételek önk'!J13+'7. bevételek kv hivatal'!J13+'8. bevételek kv Közösséegi'!J13+'6. bevételek kv Óvoda'!J13</f>
        <v>0</v>
      </c>
      <c r="K13" s="110">
        <f>'5. bevételek önk'!K13+'7. bevételek kv hivatal'!K13+'8. bevételek kv Közösséegi'!K13+'6. bevételek kv Óvoda'!K13</f>
        <v>0</v>
      </c>
      <c r="L13" s="110">
        <f>'5. bevételek önk'!L13+'7. bevételek kv hivatal'!L13+'8. bevételek kv Közösséegi'!L13+'6. bevételek kv Óvoda'!L13</f>
        <v>62647</v>
      </c>
      <c r="M13" s="110">
        <f>'5. bevételek önk'!M13+'7. bevételek kv hivatal'!M13+'8. bevételek kv Közösséegi'!M13+'6. bevételek kv Óvoda'!M13</f>
        <v>67645</v>
      </c>
      <c r="N13" s="110">
        <f>'5. bevételek önk'!N13+'7. bevételek kv hivatal'!N13+'8. bevételek kv Közösséegi'!N13+'6. bevételek kv Óvoda'!N13</f>
        <v>67645</v>
      </c>
    </row>
    <row r="14" spans="1:14" ht="15" customHeight="1" x14ac:dyDescent="0.25">
      <c r="A14" s="5" t="s">
        <v>400</v>
      </c>
      <c r="B14" s="6" t="s">
        <v>401</v>
      </c>
      <c r="C14" s="26">
        <f>'5. bevételek önk'!C14+'7. bevételek kv hivatal'!C14+'8. bevételek kv Közösséegi'!C14+'6. bevételek kv Óvoda'!C14</f>
        <v>0</v>
      </c>
      <c r="D14" s="26">
        <f>'5. bevételek önk'!D14+'7. bevételek kv hivatal'!D14+'8. bevételek kv Közösséegi'!D14+'6. bevételek kv Óvoda'!D14</f>
        <v>0</v>
      </c>
      <c r="E14" s="26">
        <f>'5. bevételek önk'!E14+'7. bevételek kv hivatal'!E14+'8. bevételek kv Közösséegi'!E14+'6. bevételek kv Óvoda'!E14</f>
        <v>0</v>
      </c>
      <c r="F14" s="26">
        <f>'5. bevételek önk'!F14+'7. bevételek kv hivatal'!F14+'8. bevételek kv Közösséegi'!F14+'6. bevételek kv Óvoda'!F14</f>
        <v>0</v>
      </c>
      <c r="G14" s="26">
        <f>'5. bevételek önk'!G14+'7. bevételek kv hivatal'!G14+'8. bevételek kv Közösséegi'!G14+'6. bevételek kv Óvoda'!G14</f>
        <v>0</v>
      </c>
      <c r="H14" s="26">
        <f>'5. bevételek önk'!H14+'7. bevételek kv hivatal'!H14+'8. bevételek kv Közösséegi'!H14+'6. bevételek kv Óvoda'!H14</f>
        <v>0</v>
      </c>
      <c r="I14" s="26">
        <f>'5. bevételek önk'!I14+'7. bevételek kv hivatal'!I14+'8. bevételek kv Közösséegi'!I14+'6. bevételek kv Óvoda'!I14</f>
        <v>0</v>
      </c>
      <c r="J14" s="26">
        <f>'5. bevételek önk'!J14+'7. bevételek kv hivatal'!J14+'8. bevételek kv Közösséegi'!J14+'6. bevételek kv Óvoda'!J14</f>
        <v>0</v>
      </c>
      <c r="K14" s="26">
        <f>'5. bevételek önk'!K14+'7. bevételek kv hivatal'!K14+'8. bevételek kv Közösséegi'!K14+'6. bevételek kv Óvoda'!K14</f>
        <v>0</v>
      </c>
      <c r="L14" s="26">
        <f>'5. bevételek önk'!L14+'7. bevételek kv hivatal'!L14+'8. bevételek kv Közösséegi'!L14+'6. bevételek kv Óvoda'!L14</f>
        <v>0</v>
      </c>
      <c r="M14" s="26">
        <f>'5. bevételek önk'!M14+'7. bevételek kv hivatal'!M14+'8. bevételek kv Közösséegi'!M14+'6. bevételek kv Óvoda'!M14</f>
        <v>0</v>
      </c>
      <c r="N14" s="26">
        <f>'5. bevételek önk'!N14+'7. bevételek kv hivatal'!N14+'8. bevételek kv Közösséegi'!N14+'6. bevételek kv Óvoda'!N14</f>
        <v>0</v>
      </c>
    </row>
    <row r="15" spans="1:14" ht="15" customHeight="1" x14ac:dyDescent="0.25">
      <c r="A15" s="5" t="s">
        <v>402</v>
      </c>
      <c r="B15" s="6" t="s">
        <v>403</v>
      </c>
      <c r="C15" s="26">
        <f>'5. bevételek önk'!C15+'7. bevételek kv hivatal'!C15+'8. bevételek kv Közösséegi'!C15+'6. bevételek kv Óvoda'!C15</f>
        <v>0</v>
      </c>
      <c r="D15" s="26">
        <f>'5. bevételek önk'!D15+'7. bevételek kv hivatal'!D15+'8. bevételek kv Közösséegi'!D15+'6. bevételek kv Óvoda'!D15</f>
        <v>0</v>
      </c>
      <c r="E15" s="26">
        <f>'5. bevételek önk'!E15+'7. bevételek kv hivatal'!E15+'8. bevételek kv Közösséegi'!E15+'6. bevételek kv Óvoda'!E15</f>
        <v>0</v>
      </c>
      <c r="F15" s="26">
        <f>'5. bevételek önk'!F15+'7. bevételek kv hivatal'!F15+'8. bevételek kv Közösséegi'!F15+'6. bevételek kv Óvoda'!F15</f>
        <v>0</v>
      </c>
      <c r="G15" s="26">
        <f>'5. bevételek önk'!G15+'7. bevételek kv hivatal'!G15+'8. bevételek kv Közösséegi'!G15+'6. bevételek kv Óvoda'!G15</f>
        <v>0</v>
      </c>
      <c r="H15" s="26">
        <f>'5. bevételek önk'!H15+'7. bevételek kv hivatal'!H15+'8. bevételek kv Közösséegi'!H15+'6. bevételek kv Óvoda'!H15</f>
        <v>0</v>
      </c>
      <c r="I15" s="26">
        <f>'5. bevételek önk'!I15+'7. bevételek kv hivatal'!I15+'8. bevételek kv Közösséegi'!I15+'6. bevételek kv Óvoda'!I15</f>
        <v>0</v>
      </c>
      <c r="J15" s="26">
        <f>'5. bevételek önk'!J15+'7. bevételek kv hivatal'!J15+'8. bevételek kv Közösséegi'!J15+'6. bevételek kv Óvoda'!J15</f>
        <v>0</v>
      </c>
      <c r="K15" s="26">
        <f>'5. bevételek önk'!K15+'7. bevételek kv hivatal'!K15+'8. bevételek kv Közösséegi'!K15+'6. bevételek kv Óvoda'!K15</f>
        <v>0</v>
      </c>
      <c r="L15" s="26">
        <f>'5. bevételek önk'!L15+'7. bevételek kv hivatal'!L15+'8. bevételek kv Közösséegi'!L15+'6. bevételek kv Óvoda'!L15</f>
        <v>0</v>
      </c>
      <c r="M15" s="26">
        <f>'5. bevételek önk'!M15+'7. bevételek kv hivatal'!M15+'8. bevételek kv Közösséegi'!M15+'6. bevételek kv Óvoda'!M15</f>
        <v>0</v>
      </c>
      <c r="N15" s="26">
        <f>'5. bevételek önk'!N15+'7. bevételek kv hivatal'!N15+'8. bevételek kv Közösséegi'!N15+'6. bevételek kv Óvoda'!N15</f>
        <v>0</v>
      </c>
    </row>
    <row r="16" spans="1:14" ht="15" customHeight="1" x14ac:dyDescent="0.25">
      <c r="A16" s="5" t="s">
        <v>598</v>
      </c>
      <c r="B16" s="6" t="s">
        <v>404</v>
      </c>
      <c r="C16" s="26">
        <f>'5. bevételek önk'!C16+'7. bevételek kv hivatal'!C16+'8. bevételek kv Közösséegi'!C16+'6. bevételek kv Óvoda'!C16</f>
        <v>0</v>
      </c>
      <c r="D16" s="26">
        <f>'5. bevételek önk'!D16+'7. bevételek kv hivatal'!D16+'8. bevételek kv Közösséegi'!D16+'6. bevételek kv Óvoda'!D16</f>
        <v>0</v>
      </c>
      <c r="E16" s="26">
        <f>'5. bevételek önk'!E16+'7. bevételek kv hivatal'!E16+'8. bevételek kv Közösséegi'!E16+'6. bevételek kv Óvoda'!E16</f>
        <v>0</v>
      </c>
      <c r="F16" s="26">
        <f>'5. bevételek önk'!F16+'7. bevételek kv hivatal'!F16+'8. bevételek kv Közösséegi'!F16+'6. bevételek kv Óvoda'!F16</f>
        <v>0</v>
      </c>
      <c r="G16" s="26">
        <f>'5. bevételek önk'!G16+'7. bevételek kv hivatal'!G16+'8. bevételek kv Közösséegi'!G16+'6. bevételek kv Óvoda'!G16</f>
        <v>0</v>
      </c>
      <c r="H16" s="26">
        <f>'5. bevételek önk'!H16+'7. bevételek kv hivatal'!H16+'8. bevételek kv Közösséegi'!H16+'6. bevételek kv Óvoda'!H16</f>
        <v>0</v>
      </c>
      <c r="I16" s="26">
        <f>'5. bevételek önk'!I16+'7. bevételek kv hivatal'!I16+'8. bevételek kv Közösséegi'!I16+'6. bevételek kv Óvoda'!I16</f>
        <v>0</v>
      </c>
      <c r="J16" s="26">
        <f>'5. bevételek önk'!J16+'7. bevételek kv hivatal'!J16+'8. bevételek kv Közösséegi'!J16+'6. bevételek kv Óvoda'!J16</f>
        <v>0</v>
      </c>
      <c r="K16" s="26">
        <f>'5. bevételek önk'!K16+'7. bevételek kv hivatal'!K16+'8. bevételek kv Közösséegi'!K16+'6. bevételek kv Óvoda'!K16</f>
        <v>0</v>
      </c>
      <c r="L16" s="26">
        <f>'5. bevételek önk'!L16+'7. bevételek kv hivatal'!L16+'8. bevételek kv Közösséegi'!L16+'6. bevételek kv Óvoda'!L16</f>
        <v>0</v>
      </c>
      <c r="M16" s="26">
        <f>'5. bevételek önk'!M16+'7. bevételek kv hivatal'!M16+'8. bevételek kv Közösséegi'!M16+'6. bevételek kv Óvoda'!M16</f>
        <v>0</v>
      </c>
      <c r="N16" s="26">
        <f>'5. bevételek önk'!N16+'7. bevételek kv hivatal'!N16+'8. bevételek kv Közösséegi'!N16+'6. bevételek kv Óvoda'!N16</f>
        <v>0</v>
      </c>
    </row>
    <row r="17" spans="1:14" ht="15" customHeight="1" x14ac:dyDescent="0.25">
      <c r="A17" s="5" t="s">
        <v>599</v>
      </c>
      <c r="B17" s="6" t="s">
        <v>405</v>
      </c>
      <c r="C17" s="26">
        <f>'5. bevételek önk'!C17+'7. bevételek kv hivatal'!C17+'8. bevételek kv Közösséegi'!C17+'6. bevételek kv Óvoda'!C17</f>
        <v>0</v>
      </c>
      <c r="D17" s="26">
        <f>'5. bevételek önk'!D17+'7. bevételek kv hivatal'!D17+'8. bevételek kv Közösséegi'!D17+'6. bevételek kv Óvoda'!D17</f>
        <v>0</v>
      </c>
      <c r="E17" s="26">
        <f>'5. bevételek önk'!E17+'7. bevételek kv hivatal'!E17+'8. bevételek kv Közösséegi'!E17+'6. bevételek kv Óvoda'!E17</f>
        <v>0</v>
      </c>
      <c r="F17" s="26">
        <f>'5. bevételek önk'!F17+'7. bevételek kv hivatal'!F17+'8. bevételek kv Közösséegi'!F17+'6. bevételek kv Óvoda'!F17</f>
        <v>0</v>
      </c>
      <c r="G17" s="26">
        <f>'5. bevételek önk'!G17+'7. bevételek kv hivatal'!G17+'8. bevételek kv Közösséegi'!G17+'6. bevételek kv Óvoda'!G17</f>
        <v>0</v>
      </c>
      <c r="H17" s="26">
        <f>'5. bevételek önk'!H17+'7. bevételek kv hivatal'!H17+'8. bevételek kv Közösséegi'!H17+'6. bevételek kv Óvoda'!H17</f>
        <v>0</v>
      </c>
      <c r="I17" s="26">
        <f>'5. bevételek önk'!I17+'7. bevételek kv hivatal'!I17+'8. bevételek kv Közösséegi'!I17+'6. bevételek kv Óvoda'!I17</f>
        <v>0</v>
      </c>
      <c r="J17" s="26">
        <f>'5. bevételek önk'!J17+'7. bevételek kv hivatal'!J17+'8. bevételek kv Közösséegi'!J17+'6. bevételek kv Óvoda'!J17</f>
        <v>0</v>
      </c>
      <c r="K17" s="26">
        <f>'5. bevételek önk'!K17+'7. bevételek kv hivatal'!K17+'8. bevételek kv Közösséegi'!K17+'6. bevételek kv Óvoda'!K17</f>
        <v>0</v>
      </c>
      <c r="L17" s="26">
        <f>'5. bevételek önk'!L17+'7. bevételek kv hivatal'!L17+'8. bevételek kv Közösséegi'!L17+'6. bevételek kv Óvoda'!L17</f>
        <v>0</v>
      </c>
      <c r="M17" s="26">
        <f>'5. bevételek önk'!M17+'7. bevételek kv hivatal'!M17+'8. bevételek kv Közösséegi'!M17+'6. bevételek kv Óvoda'!M17</f>
        <v>0</v>
      </c>
      <c r="N17" s="26">
        <f>'5. bevételek önk'!N17+'7. bevételek kv hivatal'!N17+'8. bevételek kv Közösséegi'!N17+'6. bevételek kv Óvoda'!N17</f>
        <v>0</v>
      </c>
    </row>
    <row r="18" spans="1:14" ht="15" customHeight="1" x14ac:dyDescent="0.25">
      <c r="A18" s="5" t="s">
        <v>600</v>
      </c>
      <c r="B18" s="6" t="s">
        <v>406</v>
      </c>
      <c r="C18" s="26">
        <f>'5. bevételek önk'!C18+'7. bevételek kv hivatal'!C18+'8. bevételek kv Közösséegi'!C18+'6. bevételek kv Óvoda'!C18</f>
        <v>8498</v>
      </c>
      <c r="D18" s="26">
        <f>'5. bevételek önk'!D18+'7. bevételek kv hivatal'!D18+'8. bevételek kv Közösséegi'!D18+'6. bevételek kv Óvoda'!D18</f>
        <v>13743</v>
      </c>
      <c r="E18" s="26">
        <f>'5. bevételek önk'!E18+'7. bevételek kv hivatal'!E18+'8. bevételek kv Közösséegi'!E18+'6. bevételek kv Óvoda'!E18</f>
        <v>13743</v>
      </c>
      <c r="F18" s="26">
        <f>'5. bevételek önk'!F18+'7. bevételek kv hivatal'!F18+'8. bevételek kv Közösséegi'!F18+'6. bevételek kv Óvoda'!F18</f>
        <v>0</v>
      </c>
      <c r="G18" s="26">
        <f>'5. bevételek önk'!G18+'7. bevételek kv hivatal'!G18+'8. bevételek kv Közösséegi'!G18+'6. bevételek kv Óvoda'!G18</f>
        <v>0</v>
      </c>
      <c r="H18" s="26">
        <f>'5. bevételek önk'!H18+'7. bevételek kv hivatal'!H18+'8. bevételek kv Közösséegi'!H18+'6. bevételek kv Óvoda'!H18</f>
        <v>0</v>
      </c>
      <c r="I18" s="26">
        <f>'5. bevételek önk'!I18+'7. bevételek kv hivatal'!I18+'8. bevételek kv Közösséegi'!I18+'6. bevételek kv Óvoda'!I18</f>
        <v>0</v>
      </c>
      <c r="J18" s="26">
        <f>'5. bevételek önk'!J18+'7. bevételek kv hivatal'!J18+'8. bevételek kv Közösséegi'!J18+'6. bevételek kv Óvoda'!J18</f>
        <v>0</v>
      </c>
      <c r="K18" s="26">
        <f>'5. bevételek önk'!K18+'7. bevételek kv hivatal'!K18+'8. bevételek kv Közösséegi'!K18+'6. bevételek kv Óvoda'!K18</f>
        <v>0</v>
      </c>
      <c r="L18" s="26">
        <f>'5. bevételek önk'!L18+'7. bevételek kv hivatal'!L18+'8. bevételek kv Közösséegi'!L18+'6. bevételek kv Óvoda'!L18</f>
        <v>8498</v>
      </c>
      <c r="M18" s="26">
        <f>'5. bevételek önk'!M18+'7. bevételek kv hivatal'!M18+'8. bevételek kv Közösséegi'!M18+'6. bevételek kv Óvoda'!M18</f>
        <v>13743</v>
      </c>
      <c r="N18" s="26">
        <f>'5. bevételek önk'!N18+'7. bevételek kv hivatal'!N18+'8. bevételek kv Közösséegi'!N18+'6. bevételek kv Óvoda'!N18</f>
        <v>13743</v>
      </c>
    </row>
    <row r="19" spans="1:14" s="116" customFormat="1" ht="15" customHeight="1" x14ac:dyDescent="0.25">
      <c r="A19" s="36" t="s">
        <v>637</v>
      </c>
      <c r="B19" s="42" t="s">
        <v>407</v>
      </c>
      <c r="C19" s="110">
        <f>'5. bevételek önk'!C19+'7. bevételek kv hivatal'!C19+'8. bevételek kv Közösséegi'!C19+'6. bevételek kv Óvoda'!C19</f>
        <v>71145</v>
      </c>
      <c r="D19" s="110">
        <f>'5. bevételek önk'!D19+'7. bevételek kv hivatal'!D19+'8. bevételek kv Közösséegi'!D19+'6. bevételek kv Óvoda'!D19</f>
        <v>81388</v>
      </c>
      <c r="E19" s="110">
        <f>'5. bevételek önk'!E19+'7. bevételek kv hivatal'!E19+'8. bevételek kv Közösséegi'!E19+'6. bevételek kv Óvoda'!E19</f>
        <v>81388</v>
      </c>
      <c r="F19" s="110">
        <f>'5. bevételek önk'!F19+'7. bevételek kv hivatal'!F19+'8. bevételek kv Közösséegi'!F19+'6. bevételek kv Óvoda'!F19</f>
        <v>0</v>
      </c>
      <c r="G19" s="110">
        <f>'5. bevételek önk'!G19+'7. bevételek kv hivatal'!G19+'8. bevételek kv Közösséegi'!G19+'6. bevételek kv Óvoda'!G19</f>
        <v>0</v>
      </c>
      <c r="H19" s="110">
        <f>'5. bevételek önk'!H19+'7. bevételek kv hivatal'!H19+'8. bevételek kv Közösséegi'!H19+'6. bevételek kv Óvoda'!H19</f>
        <v>0</v>
      </c>
      <c r="I19" s="110">
        <f>'5. bevételek önk'!I19+'7. bevételek kv hivatal'!I19+'8. bevételek kv Közösséegi'!I19+'6. bevételek kv Óvoda'!I19</f>
        <v>0</v>
      </c>
      <c r="J19" s="110">
        <f>'5. bevételek önk'!J19+'7. bevételek kv hivatal'!J19+'8. bevételek kv Közösséegi'!J19+'6. bevételek kv Óvoda'!J19</f>
        <v>0</v>
      </c>
      <c r="K19" s="110">
        <f>'5. bevételek önk'!K19+'7. bevételek kv hivatal'!K19+'8. bevételek kv Közösséegi'!K19+'6. bevételek kv Óvoda'!K19</f>
        <v>0</v>
      </c>
      <c r="L19" s="110">
        <f>'5. bevételek önk'!L19+'7. bevételek kv hivatal'!L19+'8. bevételek kv Közösséegi'!L19+'6. bevételek kv Óvoda'!L19</f>
        <v>71145</v>
      </c>
      <c r="M19" s="110">
        <f>'5. bevételek önk'!M19+'7. bevételek kv hivatal'!M19+'8. bevételek kv Közösséegi'!M19+'6. bevételek kv Óvoda'!M19</f>
        <v>81388</v>
      </c>
      <c r="N19" s="110">
        <f>'5. bevételek önk'!N19+'7. bevételek kv hivatal'!N19+'8. bevételek kv Közösséegi'!N19+'6. bevételek kv Óvoda'!N19</f>
        <v>81388</v>
      </c>
    </row>
    <row r="20" spans="1:14" ht="15" customHeight="1" x14ac:dyDescent="0.25">
      <c r="A20" s="5" t="s">
        <v>604</v>
      </c>
      <c r="B20" s="6" t="s">
        <v>416</v>
      </c>
      <c r="C20" s="26">
        <f>'5. bevételek önk'!C20+'7. bevételek kv hivatal'!C20+'8. bevételek kv Közösséegi'!C20+'6. bevételek kv Óvoda'!C20</f>
        <v>0</v>
      </c>
      <c r="D20" s="26">
        <f>'5. bevételek önk'!D20+'7. bevételek kv hivatal'!D20+'8. bevételek kv Közösséegi'!D20+'6. bevételek kv Óvoda'!D20</f>
        <v>0</v>
      </c>
      <c r="E20" s="26">
        <f>'5. bevételek önk'!E20+'7. bevételek kv hivatal'!E20+'8. bevételek kv Közösséegi'!E20+'6. bevételek kv Óvoda'!E20</f>
        <v>0</v>
      </c>
      <c r="F20" s="26">
        <f>'5. bevételek önk'!F20+'7. bevételek kv hivatal'!F20+'8. bevételek kv Közösséegi'!F20+'6. bevételek kv Óvoda'!F20</f>
        <v>0</v>
      </c>
      <c r="G20" s="26">
        <f>'5. bevételek önk'!G20+'7. bevételek kv hivatal'!G20+'8. bevételek kv Közösséegi'!G20+'6. bevételek kv Óvoda'!G20</f>
        <v>0</v>
      </c>
      <c r="H20" s="26">
        <f>'5. bevételek önk'!H20+'7. bevételek kv hivatal'!H20+'8. bevételek kv Közösséegi'!H20+'6. bevételek kv Óvoda'!H20</f>
        <v>0</v>
      </c>
      <c r="I20" s="26">
        <f>'5. bevételek önk'!I20+'7. bevételek kv hivatal'!I20+'8. bevételek kv Közösséegi'!I20+'6. bevételek kv Óvoda'!I20</f>
        <v>0</v>
      </c>
      <c r="J20" s="26">
        <f>'5. bevételek önk'!J20+'7. bevételek kv hivatal'!J20+'8. bevételek kv Közösséegi'!J20+'6. bevételek kv Óvoda'!J20</f>
        <v>0</v>
      </c>
      <c r="K20" s="26">
        <f>'5. bevételek önk'!K20+'7. bevételek kv hivatal'!K20+'8. bevételek kv Közösséegi'!K20+'6. bevételek kv Óvoda'!K20</f>
        <v>0</v>
      </c>
      <c r="L20" s="26">
        <f>'5. bevételek önk'!L20+'7. bevételek kv hivatal'!L20+'8. bevételek kv Közösséegi'!L20+'6. bevételek kv Óvoda'!L20</f>
        <v>0</v>
      </c>
      <c r="M20" s="26">
        <f>'5. bevételek önk'!M20+'7. bevételek kv hivatal'!M20+'8. bevételek kv Közösséegi'!M20+'6. bevételek kv Óvoda'!M20</f>
        <v>0</v>
      </c>
      <c r="N20" s="26">
        <f>'5. bevételek önk'!N20+'7. bevételek kv hivatal'!N20+'8. bevételek kv Közösséegi'!N20+'6. bevételek kv Óvoda'!N20</f>
        <v>0</v>
      </c>
    </row>
    <row r="21" spans="1:14" ht="15" customHeight="1" x14ac:dyDescent="0.25">
      <c r="A21" s="5" t="s">
        <v>605</v>
      </c>
      <c r="B21" s="6" t="s">
        <v>417</v>
      </c>
      <c r="C21" s="26">
        <f>'5. bevételek önk'!C21+'7. bevételek kv hivatal'!C21+'8. bevételek kv Közösséegi'!C21+'6. bevételek kv Óvoda'!C21</f>
        <v>0</v>
      </c>
      <c r="D21" s="26">
        <f>'5. bevételek önk'!D21+'7. bevételek kv hivatal'!D21+'8. bevételek kv Közösséegi'!D21+'6. bevételek kv Óvoda'!D21</f>
        <v>0</v>
      </c>
      <c r="E21" s="26">
        <f>'5. bevételek önk'!E21+'7. bevételek kv hivatal'!E21+'8. bevételek kv Közösséegi'!E21+'6. bevételek kv Óvoda'!E21</f>
        <v>0</v>
      </c>
      <c r="F21" s="26">
        <f>'5. bevételek önk'!F21+'7. bevételek kv hivatal'!F21+'8. bevételek kv Közösséegi'!F21+'6. bevételek kv Óvoda'!F21</f>
        <v>0</v>
      </c>
      <c r="G21" s="26">
        <f>'5. bevételek önk'!G21+'7. bevételek kv hivatal'!G21+'8. bevételek kv Közösséegi'!G21+'6. bevételek kv Óvoda'!G21</f>
        <v>0</v>
      </c>
      <c r="H21" s="26">
        <f>'5. bevételek önk'!H21+'7. bevételek kv hivatal'!H21+'8. bevételek kv Közösséegi'!H21+'6. bevételek kv Óvoda'!H21</f>
        <v>0</v>
      </c>
      <c r="I21" s="26">
        <f>'5. bevételek önk'!I21+'7. bevételek kv hivatal'!I21+'8. bevételek kv Közösséegi'!I21+'6. bevételek kv Óvoda'!I21</f>
        <v>0</v>
      </c>
      <c r="J21" s="26">
        <f>'5. bevételek önk'!J21+'7. bevételek kv hivatal'!J21+'8. bevételek kv Közösséegi'!J21+'6. bevételek kv Óvoda'!J21</f>
        <v>0</v>
      </c>
      <c r="K21" s="26">
        <f>'5. bevételek önk'!K21+'7. bevételek kv hivatal'!K21+'8. bevételek kv Közösséegi'!K21+'6. bevételek kv Óvoda'!K21</f>
        <v>0</v>
      </c>
      <c r="L21" s="26">
        <f>'5. bevételek önk'!L21+'7. bevételek kv hivatal'!L21+'8. bevételek kv Közösséegi'!L21+'6. bevételek kv Óvoda'!L21</f>
        <v>0</v>
      </c>
      <c r="M21" s="26">
        <f>'5. bevételek önk'!M21+'7. bevételek kv hivatal'!M21+'8. bevételek kv Közösséegi'!M21+'6. bevételek kv Óvoda'!M21</f>
        <v>0</v>
      </c>
      <c r="N21" s="26">
        <f>'5. bevételek önk'!N21+'7. bevételek kv hivatal'!N21+'8. bevételek kv Közösséegi'!N21+'6. bevételek kv Óvoda'!N21</f>
        <v>0</v>
      </c>
    </row>
    <row r="22" spans="1:14" s="116" customFormat="1" ht="15" customHeight="1" x14ac:dyDescent="0.25">
      <c r="A22" s="7" t="s">
        <v>639</v>
      </c>
      <c r="B22" s="8" t="s">
        <v>418</v>
      </c>
      <c r="C22" s="110">
        <f>'5. bevételek önk'!C22+'7. bevételek kv hivatal'!C22+'8. bevételek kv Közösséegi'!C22+'6. bevételek kv Óvoda'!C22</f>
        <v>0</v>
      </c>
      <c r="D22" s="110">
        <f>'5. bevételek önk'!D22+'7. bevételek kv hivatal'!D22+'8. bevételek kv Közösséegi'!D22+'6. bevételek kv Óvoda'!D22</f>
        <v>0</v>
      </c>
      <c r="E22" s="110">
        <f>'5. bevételek önk'!E22+'7. bevételek kv hivatal'!E22+'8. bevételek kv Közösséegi'!E22+'6. bevételek kv Óvoda'!E22</f>
        <v>0</v>
      </c>
      <c r="F22" s="110">
        <f>'5. bevételek önk'!F22+'7. bevételek kv hivatal'!F22+'8. bevételek kv Közösséegi'!F22+'6. bevételek kv Óvoda'!F22</f>
        <v>0</v>
      </c>
      <c r="G22" s="110">
        <f>'5. bevételek önk'!G22+'7. bevételek kv hivatal'!G22+'8. bevételek kv Közösséegi'!G22+'6. bevételek kv Óvoda'!G22</f>
        <v>0</v>
      </c>
      <c r="H22" s="110">
        <f>'5. bevételek önk'!H22+'7. bevételek kv hivatal'!H22+'8. bevételek kv Közösséegi'!H22+'6. bevételek kv Óvoda'!H22</f>
        <v>0</v>
      </c>
      <c r="I22" s="110">
        <f>'5. bevételek önk'!I22+'7. bevételek kv hivatal'!I22+'8. bevételek kv Közösséegi'!I22+'6. bevételek kv Óvoda'!I22</f>
        <v>0</v>
      </c>
      <c r="J22" s="110">
        <f>'5. bevételek önk'!J22+'7. bevételek kv hivatal'!J22+'8. bevételek kv Közösséegi'!J22+'6. bevételek kv Óvoda'!J22</f>
        <v>0</v>
      </c>
      <c r="K22" s="110">
        <f>'5. bevételek önk'!K22+'7. bevételek kv hivatal'!K22+'8. bevételek kv Közösséegi'!K22+'6. bevételek kv Óvoda'!K22</f>
        <v>0</v>
      </c>
      <c r="L22" s="110">
        <f>'5. bevételek önk'!L22+'7. bevételek kv hivatal'!L22+'8. bevételek kv Közösséegi'!L22+'6. bevételek kv Óvoda'!L22</f>
        <v>0</v>
      </c>
      <c r="M22" s="110">
        <f>'5. bevételek önk'!M22+'7. bevételek kv hivatal'!M22+'8. bevételek kv Közösséegi'!M22+'6. bevételek kv Óvoda'!M22</f>
        <v>0</v>
      </c>
      <c r="N22" s="110">
        <f>'5. bevételek önk'!N22+'7. bevételek kv hivatal'!N22+'8. bevételek kv Közösséegi'!N22+'6. bevételek kv Óvoda'!N22</f>
        <v>0</v>
      </c>
    </row>
    <row r="23" spans="1:14" ht="15" customHeight="1" x14ac:dyDescent="0.25">
      <c r="A23" s="5" t="s">
        <v>606</v>
      </c>
      <c r="B23" s="6" t="s">
        <v>419</v>
      </c>
      <c r="C23" s="26">
        <f>'5. bevételek önk'!C23+'7. bevételek kv hivatal'!C23+'8. bevételek kv Közösséegi'!C23+'6. bevételek kv Óvoda'!C23</f>
        <v>0</v>
      </c>
      <c r="D23" s="26">
        <f>'5. bevételek önk'!D23+'7. bevételek kv hivatal'!D23+'8. bevételek kv Közösséegi'!D23+'6. bevételek kv Óvoda'!D23</f>
        <v>0</v>
      </c>
      <c r="E23" s="26">
        <f>'5. bevételek önk'!E23+'7. bevételek kv hivatal'!E23+'8. bevételek kv Közösséegi'!E23+'6. bevételek kv Óvoda'!E23</f>
        <v>0</v>
      </c>
      <c r="F23" s="26">
        <f>'5. bevételek önk'!F23+'7. bevételek kv hivatal'!F23+'8. bevételek kv Közösséegi'!F23+'6. bevételek kv Óvoda'!F23</f>
        <v>0</v>
      </c>
      <c r="G23" s="26">
        <f>'5. bevételek önk'!G23+'7. bevételek kv hivatal'!G23+'8. bevételek kv Közösséegi'!G23+'6. bevételek kv Óvoda'!G23</f>
        <v>0</v>
      </c>
      <c r="H23" s="26">
        <f>'5. bevételek önk'!H23+'7. bevételek kv hivatal'!H23+'8. bevételek kv Közösséegi'!H23+'6. bevételek kv Óvoda'!H23</f>
        <v>0</v>
      </c>
      <c r="I23" s="26">
        <f>'5. bevételek önk'!I23+'7. bevételek kv hivatal'!I23+'8. bevételek kv Közösséegi'!I23+'6. bevételek kv Óvoda'!I23</f>
        <v>0</v>
      </c>
      <c r="J23" s="26">
        <f>'5. bevételek önk'!J23+'7. bevételek kv hivatal'!J23+'8. bevételek kv Közösséegi'!J23+'6. bevételek kv Óvoda'!J23</f>
        <v>0</v>
      </c>
      <c r="K23" s="26">
        <f>'5. bevételek önk'!K23+'7. bevételek kv hivatal'!K23+'8. bevételek kv Közösséegi'!K23+'6. bevételek kv Óvoda'!K23</f>
        <v>0</v>
      </c>
      <c r="L23" s="26">
        <f>'5. bevételek önk'!L23+'7. bevételek kv hivatal'!L23+'8. bevételek kv Közösséegi'!L23+'6. bevételek kv Óvoda'!L23</f>
        <v>0</v>
      </c>
      <c r="M23" s="26">
        <f>'5. bevételek önk'!M23+'7. bevételek kv hivatal'!M23+'8. bevételek kv Közösséegi'!M23+'6. bevételek kv Óvoda'!M23</f>
        <v>0</v>
      </c>
      <c r="N23" s="26">
        <f>'5. bevételek önk'!N23+'7. bevételek kv hivatal'!N23+'8. bevételek kv Közösséegi'!N23+'6. bevételek kv Óvoda'!N23</f>
        <v>0</v>
      </c>
    </row>
    <row r="24" spans="1:14" ht="15" customHeight="1" x14ac:dyDescent="0.25">
      <c r="A24" s="5" t="s">
        <v>607</v>
      </c>
      <c r="B24" s="6" t="s">
        <v>420</v>
      </c>
      <c r="C24" s="26">
        <f>'5. bevételek önk'!C24+'7. bevételek kv hivatal'!C24+'8. bevételek kv Közösséegi'!C24+'6. bevételek kv Óvoda'!C24</f>
        <v>0</v>
      </c>
      <c r="D24" s="26">
        <f>'5. bevételek önk'!D24+'7. bevételek kv hivatal'!D24+'8. bevételek kv Közösséegi'!D24+'6. bevételek kv Óvoda'!D24</f>
        <v>0</v>
      </c>
      <c r="E24" s="26">
        <f>'5. bevételek önk'!E24+'7. bevételek kv hivatal'!E24+'8. bevételek kv Közösséegi'!E24+'6. bevételek kv Óvoda'!E24</f>
        <v>0</v>
      </c>
      <c r="F24" s="26">
        <f>'5. bevételek önk'!F24+'7. bevételek kv hivatal'!F24+'8. bevételek kv Közösséegi'!F24+'6. bevételek kv Óvoda'!F24</f>
        <v>0</v>
      </c>
      <c r="G24" s="26">
        <f>'5. bevételek önk'!G24+'7. bevételek kv hivatal'!G24+'8. bevételek kv Közösséegi'!G24+'6. bevételek kv Óvoda'!G24</f>
        <v>0</v>
      </c>
      <c r="H24" s="26">
        <f>'5. bevételek önk'!H24+'7. bevételek kv hivatal'!H24+'8. bevételek kv Közösséegi'!H24+'6. bevételek kv Óvoda'!H24</f>
        <v>0</v>
      </c>
      <c r="I24" s="26">
        <f>'5. bevételek önk'!I24+'7. bevételek kv hivatal'!I24+'8. bevételek kv Közösséegi'!I24+'6. bevételek kv Óvoda'!I24</f>
        <v>0</v>
      </c>
      <c r="J24" s="26">
        <f>'5. bevételek önk'!J24+'7. bevételek kv hivatal'!J24+'8. bevételek kv Közösséegi'!J24+'6. bevételek kv Óvoda'!J24</f>
        <v>0</v>
      </c>
      <c r="K24" s="26">
        <f>'5. bevételek önk'!K24+'7. bevételek kv hivatal'!K24+'8. bevételek kv Közösséegi'!K24+'6. bevételek kv Óvoda'!K24</f>
        <v>0</v>
      </c>
      <c r="L24" s="26">
        <f>'5. bevételek önk'!L24+'7. bevételek kv hivatal'!L24+'8. bevételek kv Közösséegi'!L24+'6. bevételek kv Óvoda'!L24</f>
        <v>0</v>
      </c>
      <c r="M24" s="26">
        <f>'5. bevételek önk'!M24+'7. bevételek kv hivatal'!M24+'8. bevételek kv Közösséegi'!M24+'6. bevételek kv Óvoda'!M24</f>
        <v>0</v>
      </c>
      <c r="N24" s="26">
        <f>'5. bevételek önk'!N24+'7. bevételek kv hivatal'!N24+'8. bevételek kv Közösséegi'!N24+'6. bevételek kv Óvoda'!N24</f>
        <v>0</v>
      </c>
    </row>
    <row r="25" spans="1:14" ht="15" customHeight="1" x14ac:dyDescent="0.25">
      <c r="A25" s="5" t="s">
        <v>608</v>
      </c>
      <c r="B25" s="6" t="s">
        <v>421</v>
      </c>
      <c r="C25" s="26">
        <f>'5. bevételek önk'!C25+'7. bevételek kv hivatal'!C25+'8. bevételek kv Közösséegi'!C25+'6. bevételek kv Óvoda'!C25</f>
        <v>2500</v>
      </c>
      <c r="D25" s="26">
        <f>'5. bevételek önk'!D25+'7. bevételek kv hivatal'!D25+'8. bevételek kv Közösséegi'!D25+'6. bevételek kv Óvoda'!D25</f>
        <v>2500</v>
      </c>
      <c r="E25" s="26">
        <f>'5. bevételek önk'!E25+'7. bevételek kv hivatal'!E25+'8. bevételek kv Közösséegi'!E25+'6. bevételek kv Óvoda'!E25</f>
        <v>2807</v>
      </c>
      <c r="F25" s="26">
        <f>'5. bevételek önk'!F25+'7. bevételek kv hivatal'!F25+'8. bevételek kv Közösséegi'!F25+'6. bevételek kv Óvoda'!F25</f>
        <v>0</v>
      </c>
      <c r="G25" s="26">
        <f>'5. bevételek önk'!G25+'7. bevételek kv hivatal'!G25+'8. bevételek kv Közösséegi'!G25+'6. bevételek kv Óvoda'!G25</f>
        <v>0</v>
      </c>
      <c r="H25" s="26">
        <f>'5. bevételek önk'!H25+'7. bevételek kv hivatal'!H25+'8. bevételek kv Közösséegi'!H25+'6. bevételek kv Óvoda'!H25</f>
        <v>0</v>
      </c>
      <c r="I25" s="26">
        <f>'5. bevételek önk'!I25+'7. bevételek kv hivatal'!I25+'8. bevételek kv Közösséegi'!I25+'6. bevételek kv Óvoda'!I25</f>
        <v>0</v>
      </c>
      <c r="J25" s="26">
        <f>'5. bevételek önk'!J25+'7. bevételek kv hivatal'!J25+'8. bevételek kv Közösséegi'!J25+'6. bevételek kv Óvoda'!J25</f>
        <v>0</v>
      </c>
      <c r="K25" s="26">
        <f>'5. bevételek önk'!K25+'7. bevételek kv hivatal'!K25+'8. bevételek kv Közösséegi'!K25+'6. bevételek kv Óvoda'!K25</f>
        <v>0</v>
      </c>
      <c r="L25" s="26">
        <f>'5. bevételek önk'!L25+'7. bevételek kv hivatal'!L25+'8. bevételek kv Közösséegi'!L25+'6. bevételek kv Óvoda'!L25</f>
        <v>2500</v>
      </c>
      <c r="M25" s="26">
        <f>'5. bevételek önk'!M25+'7. bevételek kv hivatal'!M25+'8. bevételek kv Közösséegi'!M25+'6. bevételek kv Óvoda'!M25</f>
        <v>2500</v>
      </c>
      <c r="N25" s="26">
        <f>'5. bevételek önk'!N25+'7. bevételek kv hivatal'!N25+'8. bevételek kv Közösséegi'!N25+'6. bevételek kv Óvoda'!N25</f>
        <v>2807</v>
      </c>
    </row>
    <row r="26" spans="1:14" ht="15" customHeight="1" x14ac:dyDescent="0.25">
      <c r="A26" s="5" t="s">
        <v>609</v>
      </c>
      <c r="B26" s="6" t="s">
        <v>422</v>
      </c>
      <c r="C26" s="26">
        <f>'5. bevételek önk'!C26+'7. bevételek kv hivatal'!C26+'8. bevételek kv Közösséegi'!C26+'6. bevételek kv Óvoda'!C26</f>
        <v>200000</v>
      </c>
      <c r="D26" s="26">
        <f>'5. bevételek önk'!D26+'7. bevételek kv hivatal'!D26+'8. bevételek kv Közösséegi'!D26+'6. bevételek kv Óvoda'!D26</f>
        <v>200000</v>
      </c>
      <c r="E26" s="26">
        <f>'5. bevételek önk'!E26+'7. bevételek kv hivatal'!E26+'8. bevételek kv Közösséegi'!E26+'6. bevételek kv Óvoda'!E26</f>
        <v>212643</v>
      </c>
      <c r="F26" s="26">
        <f>'5. bevételek önk'!F26+'7. bevételek kv hivatal'!F26+'8. bevételek kv Közösséegi'!F26+'6. bevételek kv Óvoda'!F26</f>
        <v>0</v>
      </c>
      <c r="G26" s="26">
        <f>'5. bevételek önk'!G26+'7. bevételek kv hivatal'!G26+'8. bevételek kv Közösséegi'!G26+'6. bevételek kv Óvoda'!G26</f>
        <v>0</v>
      </c>
      <c r="H26" s="26">
        <f>'5. bevételek önk'!H26+'7. bevételek kv hivatal'!H26+'8. bevételek kv Közösséegi'!H26+'6. bevételek kv Óvoda'!H26</f>
        <v>0</v>
      </c>
      <c r="I26" s="26">
        <f>'5. bevételek önk'!I26+'7. bevételek kv hivatal'!I26+'8. bevételek kv Közösséegi'!I26+'6. bevételek kv Óvoda'!I26</f>
        <v>0</v>
      </c>
      <c r="J26" s="26">
        <f>'5. bevételek önk'!J26+'7. bevételek kv hivatal'!J26+'8. bevételek kv Közösséegi'!J26+'6. bevételek kv Óvoda'!J26</f>
        <v>0</v>
      </c>
      <c r="K26" s="26">
        <f>'5. bevételek önk'!K26+'7. bevételek kv hivatal'!K26+'8. bevételek kv Közösséegi'!K26+'6. bevételek kv Óvoda'!K26</f>
        <v>0</v>
      </c>
      <c r="L26" s="26">
        <f>'5. bevételek önk'!L26+'7. bevételek kv hivatal'!L26+'8. bevételek kv Közösséegi'!L26+'6. bevételek kv Óvoda'!L26</f>
        <v>200000</v>
      </c>
      <c r="M26" s="26">
        <f>'5. bevételek önk'!M26+'7. bevételek kv hivatal'!M26+'8. bevételek kv Közösséegi'!M26+'6. bevételek kv Óvoda'!M26</f>
        <v>200000</v>
      </c>
      <c r="N26" s="26">
        <f>'5. bevételek önk'!N26+'7. bevételek kv hivatal'!N26+'8. bevételek kv Közösséegi'!N26+'6. bevételek kv Óvoda'!N26</f>
        <v>212643</v>
      </c>
    </row>
    <row r="27" spans="1:14" ht="15" customHeight="1" x14ac:dyDescent="0.25">
      <c r="A27" s="5" t="s">
        <v>610</v>
      </c>
      <c r="B27" s="6" t="s">
        <v>425</v>
      </c>
      <c r="C27" s="26">
        <f>'5. bevételek önk'!C27+'7. bevételek kv hivatal'!C27+'8. bevételek kv Közösséegi'!C27+'6. bevételek kv Óvoda'!C27</f>
        <v>0</v>
      </c>
      <c r="D27" s="26">
        <f>'5. bevételek önk'!D27+'7. bevételek kv hivatal'!D27+'8. bevételek kv Közösséegi'!D27+'6. bevételek kv Óvoda'!D27</f>
        <v>0</v>
      </c>
      <c r="E27" s="26">
        <f>'5. bevételek önk'!E27+'7. bevételek kv hivatal'!E27+'8. bevételek kv Közösséegi'!E27+'6. bevételek kv Óvoda'!E27</f>
        <v>0</v>
      </c>
      <c r="F27" s="26">
        <f>'5. bevételek önk'!F27+'7. bevételek kv hivatal'!F27+'8. bevételek kv Közösséegi'!F27+'6. bevételek kv Óvoda'!F27</f>
        <v>0</v>
      </c>
      <c r="G27" s="26">
        <f>'5. bevételek önk'!G27+'7. bevételek kv hivatal'!G27+'8. bevételek kv Közösséegi'!G27+'6. bevételek kv Óvoda'!G27</f>
        <v>0</v>
      </c>
      <c r="H27" s="26">
        <f>'5. bevételek önk'!H27+'7. bevételek kv hivatal'!H27+'8. bevételek kv Közösséegi'!H27+'6. bevételek kv Óvoda'!H27</f>
        <v>0</v>
      </c>
      <c r="I27" s="26">
        <f>'5. bevételek önk'!I27+'7. bevételek kv hivatal'!I27+'8. bevételek kv Közösséegi'!I27+'6. bevételek kv Óvoda'!I27</f>
        <v>0</v>
      </c>
      <c r="J27" s="26">
        <f>'5. bevételek önk'!J27+'7. bevételek kv hivatal'!J27+'8. bevételek kv Közösséegi'!J27+'6. bevételek kv Óvoda'!J27</f>
        <v>0</v>
      </c>
      <c r="K27" s="26">
        <f>'5. bevételek önk'!K27+'7. bevételek kv hivatal'!K27+'8. bevételek kv Közösséegi'!K27+'6. bevételek kv Óvoda'!K27</f>
        <v>0</v>
      </c>
      <c r="L27" s="26">
        <f>'5. bevételek önk'!L27+'7. bevételek kv hivatal'!L27+'8. bevételek kv Közösséegi'!L27+'6. bevételek kv Óvoda'!L27</f>
        <v>0</v>
      </c>
      <c r="M27" s="26">
        <f>'5. bevételek önk'!M27+'7. bevételek kv hivatal'!M27+'8. bevételek kv Közösséegi'!M27+'6. bevételek kv Óvoda'!M27</f>
        <v>0</v>
      </c>
      <c r="N27" s="26">
        <f>'5. bevételek önk'!N27+'7. bevételek kv hivatal'!N27+'8. bevételek kv Közösséegi'!N27+'6. bevételek kv Óvoda'!N27</f>
        <v>0</v>
      </c>
    </row>
    <row r="28" spans="1:14" ht="15" customHeight="1" x14ac:dyDescent="0.25">
      <c r="A28" s="5" t="s">
        <v>426</v>
      </c>
      <c r="B28" s="6" t="s">
        <v>427</v>
      </c>
      <c r="C28" s="26">
        <f>'5. bevételek önk'!C28+'7. bevételek kv hivatal'!C28+'8. bevételek kv Közösséegi'!C28+'6. bevételek kv Óvoda'!C28</f>
        <v>0</v>
      </c>
      <c r="D28" s="26">
        <f>'5. bevételek önk'!D28+'7. bevételek kv hivatal'!D28+'8. bevételek kv Közösséegi'!D28+'6. bevételek kv Óvoda'!D28</f>
        <v>0</v>
      </c>
      <c r="E28" s="26">
        <f>'5. bevételek önk'!E28+'7. bevételek kv hivatal'!E28+'8. bevételek kv Közösséegi'!E28+'6. bevételek kv Óvoda'!E28</f>
        <v>0</v>
      </c>
      <c r="F28" s="26">
        <f>'5. bevételek önk'!F28+'7. bevételek kv hivatal'!F28+'8. bevételek kv Közösséegi'!F28+'6. bevételek kv Óvoda'!F28</f>
        <v>0</v>
      </c>
      <c r="G28" s="26">
        <f>'5. bevételek önk'!G28+'7. bevételek kv hivatal'!G28+'8. bevételek kv Közösséegi'!G28+'6. bevételek kv Óvoda'!G28</f>
        <v>0</v>
      </c>
      <c r="H28" s="26">
        <f>'5. bevételek önk'!H28+'7. bevételek kv hivatal'!H28+'8. bevételek kv Közösséegi'!H28+'6. bevételek kv Óvoda'!H28</f>
        <v>0</v>
      </c>
      <c r="I28" s="26">
        <f>'5. bevételek önk'!I28+'7. bevételek kv hivatal'!I28+'8. bevételek kv Közösséegi'!I28+'6. bevételek kv Óvoda'!I28</f>
        <v>0</v>
      </c>
      <c r="J28" s="26">
        <f>'5. bevételek önk'!J28+'7. bevételek kv hivatal'!J28+'8. bevételek kv Közösséegi'!J28+'6. bevételek kv Óvoda'!J28</f>
        <v>0</v>
      </c>
      <c r="K28" s="26">
        <f>'5. bevételek önk'!K28+'7. bevételek kv hivatal'!K28+'8. bevételek kv Közösséegi'!K28+'6. bevételek kv Óvoda'!K28</f>
        <v>0</v>
      </c>
      <c r="L28" s="26">
        <f>'5. bevételek önk'!L28+'7. bevételek kv hivatal'!L28+'8. bevételek kv Közösséegi'!L28+'6. bevételek kv Óvoda'!L28</f>
        <v>0</v>
      </c>
      <c r="M28" s="26">
        <f>'5. bevételek önk'!M28+'7. bevételek kv hivatal'!M28+'8. bevételek kv Közösséegi'!M28+'6. bevételek kv Óvoda'!M28</f>
        <v>0</v>
      </c>
      <c r="N28" s="26">
        <f>'5. bevételek önk'!N28+'7. bevételek kv hivatal'!N28+'8. bevételek kv Közösséegi'!N28+'6. bevételek kv Óvoda'!N28</f>
        <v>0</v>
      </c>
    </row>
    <row r="29" spans="1:14" ht="15" customHeight="1" x14ac:dyDescent="0.25">
      <c r="A29" s="5" t="s">
        <v>611</v>
      </c>
      <c r="B29" s="6" t="s">
        <v>428</v>
      </c>
      <c r="C29" s="26">
        <f>'5. bevételek önk'!C29+'7. bevételek kv hivatal'!C29+'8. bevételek kv Közösséegi'!C29+'6. bevételek kv Óvoda'!C29</f>
        <v>2500</v>
      </c>
      <c r="D29" s="26">
        <f>'5. bevételek önk'!D29+'7. bevételek kv hivatal'!D29+'8. bevételek kv Közösséegi'!D29+'6. bevételek kv Óvoda'!D29</f>
        <v>2500</v>
      </c>
      <c r="E29" s="26">
        <f>'5. bevételek önk'!E29+'7. bevételek kv hivatal'!E29+'8. bevételek kv Közösséegi'!E29+'6. bevételek kv Óvoda'!E29</f>
        <v>3842</v>
      </c>
      <c r="F29" s="26">
        <f>'5. bevételek önk'!F29+'7. bevételek kv hivatal'!F29+'8. bevételek kv Közösséegi'!F29+'6. bevételek kv Óvoda'!F29</f>
        <v>0</v>
      </c>
      <c r="G29" s="26">
        <f>'5. bevételek önk'!G29+'7. bevételek kv hivatal'!G29+'8. bevételek kv Közösséegi'!G29+'6. bevételek kv Óvoda'!G29</f>
        <v>0</v>
      </c>
      <c r="H29" s="26">
        <f>'5. bevételek önk'!H29+'7. bevételek kv hivatal'!H29+'8. bevételek kv Közösséegi'!H29+'6. bevételek kv Óvoda'!H29</f>
        <v>0</v>
      </c>
      <c r="I29" s="26">
        <f>'5. bevételek önk'!I29+'7. bevételek kv hivatal'!I29+'8. bevételek kv Közösséegi'!I29+'6. bevételek kv Óvoda'!I29</f>
        <v>0</v>
      </c>
      <c r="J29" s="26">
        <f>'5. bevételek önk'!J29+'7. bevételek kv hivatal'!J29+'8. bevételek kv Közösséegi'!J29+'6. bevételek kv Óvoda'!J29</f>
        <v>0</v>
      </c>
      <c r="K29" s="26">
        <f>'5. bevételek önk'!K29+'7. bevételek kv hivatal'!K29+'8. bevételek kv Közösséegi'!K29+'6. bevételek kv Óvoda'!K29</f>
        <v>0</v>
      </c>
      <c r="L29" s="26">
        <f>'5. bevételek önk'!L29+'7. bevételek kv hivatal'!L29+'8. bevételek kv Közösséegi'!L29+'6. bevételek kv Óvoda'!L29</f>
        <v>2500</v>
      </c>
      <c r="M29" s="26">
        <f>'5. bevételek önk'!M29+'7. bevételek kv hivatal'!M29+'8. bevételek kv Közösséegi'!M29+'6. bevételek kv Óvoda'!M29</f>
        <v>2500</v>
      </c>
      <c r="N29" s="26">
        <f>'5. bevételek önk'!N29+'7. bevételek kv hivatal'!N29+'8. bevételek kv Közösséegi'!N29+'6. bevételek kv Óvoda'!N29</f>
        <v>3842</v>
      </c>
    </row>
    <row r="30" spans="1:14" ht="15" customHeight="1" x14ac:dyDescent="0.25">
      <c r="A30" s="5" t="s">
        <v>612</v>
      </c>
      <c r="B30" s="6" t="s">
        <v>433</v>
      </c>
      <c r="C30" s="26">
        <f>'5. bevételek önk'!C30+'7. bevételek kv hivatal'!C30+'8. bevételek kv Közösséegi'!C30+'6. bevételek kv Óvoda'!C30</f>
        <v>0</v>
      </c>
      <c r="D30" s="26">
        <f>'5. bevételek önk'!D30+'7. bevételek kv hivatal'!D30+'8. bevételek kv Közösséegi'!D30+'6. bevételek kv Óvoda'!D30</f>
        <v>0</v>
      </c>
      <c r="E30" s="26">
        <f>'5. bevételek önk'!E30+'7. bevételek kv hivatal'!E30+'8. bevételek kv Közösséegi'!E30+'6. bevételek kv Óvoda'!E30</f>
        <v>0</v>
      </c>
      <c r="F30" s="26">
        <f>'5. bevételek önk'!F30+'7. bevételek kv hivatal'!F30+'8. bevételek kv Közösséegi'!F30+'6. bevételek kv Óvoda'!F30</f>
        <v>0</v>
      </c>
      <c r="G30" s="26">
        <f>'5. bevételek önk'!G30+'7. bevételek kv hivatal'!G30+'8. bevételek kv Közösséegi'!G30+'6. bevételek kv Óvoda'!G30</f>
        <v>0</v>
      </c>
      <c r="H30" s="26">
        <f>'5. bevételek önk'!H30+'7. bevételek kv hivatal'!H30+'8. bevételek kv Közösséegi'!H30+'6. bevételek kv Óvoda'!H30</f>
        <v>0</v>
      </c>
      <c r="I30" s="26">
        <f>'5. bevételek önk'!I30+'7. bevételek kv hivatal'!I30+'8. bevételek kv Közösséegi'!I30+'6. bevételek kv Óvoda'!I30</f>
        <v>0</v>
      </c>
      <c r="J30" s="26">
        <f>'5. bevételek önk'!J30+'7. bevételek kv hivatal'!J30+'8. bevételek kv Közösséegi'!J30+'6. bevételek kv Óvoda'!J30</f>
        <v>0</v>
      </c>
      <c r="K30" s="26">
        <f>'5. bevételek önk'!K30+'7. bevételek kv hivatal'!K30+'8. bevételek kv Közösséegi'!K30+'6. bevételek kv Óvoda'!K30</f>
        <v>0</v>
      </c>
      <c r="L30" s="26">
        <f>'5. bevételek önk'!L30+'7. bevételek kv hivatal'!L30+'8. bevételek kv Közösséegi'!L30+'6. bevételek kv Óvoda'!L30</f>
        <v>0</v>
      </c>
      <c r="M30" s="26">
        <f>'5. bevételek önk'!M30+'7. bevételek kv hivatal'!M30+'8. bevételek kv Közösséegi'!M30+'6. bevételek kv Óvoda'!M30</f>
        <v>0</v>
      </c>
      <c r="N30" s="26">
        <f>'5. bevételek önk'!N30+'7. bevételek kv hivatal'!N30+'8. bevételek kv Közösséegi'!N30+'6. bevételek kv Óvoda'!N30</f>
        <v>0</v>
      </c>
    </row>
    <row r="31" spans="1:14" s="116" customFormat="1" ht="15" customHeight="1" x14ac:dyDescent="0.25">
      <c r="A31" s="7" t="s">
        <v>640</v>
      </c>
      <c r="B31" s="8" t="s">
        <v>435</v>
      </c>
      <c r="C31" s="110">
        <f>'5. bevételek önk'!C31+'7. bevételek kv hivatal'!C31+'8. bevételek kv Közösséegi'!C31+'6. bevételek kv Óvoda'!C31</f>
        <v>202500</v>
      </c>
      <c r="D31" s="110">
        <f>'5. bevételek önk'!D31+'7. bevételek kv hivatal'!D31+'8. bevételek kv Közösséegi'!D31+'6. bevételek kv Óvoda'!D31</f>
        <v>202500</v>
      </c>
      <c r="E31" s="110">
        <f>'5. bevételek önk'!E31+'7. bevételek kv hivatal'!E31+'8. bevételek kv Közösséegi'!E31+'6. bevételek kv Óvoda'!E31</f>
        <v>216485</v>
      </c>
      <c r="F31" s="110">
        <f>'5. bevételek önk'!F31+'7. bevételek kv hivatal'!F31+'8. bevételek kv Közösséegi'!F31+'6. bevételek kv Óvoda'!F31</f>
        <v>0</v>
      </c>
      <c r="G31" s="110">
        <f>'5. bevételek önk'!G31+'7. bevételek kv hivatal'!G31+'8. bevételek kv Közösséegi'!G31+'6. bevételek kv Óvoda'!G31</f>
        <v>0</v>
      </c>
      <c r="H31" s="110">
        <f>'5. bevételek önk'!H31+'7. bevételek kv hivatal'!H31+'8. bevételek kv Közösséegi'!H31+'6. bevételek kv Óvoda'!H31</f>
        <v>0</v>
      </c>
      <c r="I31" s="110">
        <f>'5. bevételek önk'!I31+'7. bevételek kv hivatal'!I31+'8. bevételek kv Közösséegi'!I31+'6. bevételek kv Óvoda'!I31</f>
        <v>0</v>
      </c>
      <c r="J31" s="110">
        <f>'5. bevételek önk'!J31+'7. bevételek kv hivatal'!J31+'8. bevételek kv Közösséegi'!J31+'6. bevételek kv Óvoda'!J31</f>
        <v>0</v>
      </c>
      <c r="K31" s="110">
        <f>'5. bevételek önk'!K31+'7. bevételek kv hivatal'!K31+'8. bevételek kv Közösséegi'!K31+'6. bevételek kv Óvoda'!K31</f>
        <v>0</v>
      </c>
      <c r="L31" s="110">
        <f>'5. bevételek önk'!L31+'7. bevételek kv hivatal'!L31+'8. bevételek kv Közösséegi'!L31+'6. bevételek kv Óvoda'!L31</f>
        <v>202500</v>
      </c>
      <c r="M31" s="110">
        <f>'5. bevételek önk'!M31+'7. bevételek kv hivatal'!M31+'8. bevételek kv Közösséegi'!M31+'6. bevételek kv Óvoda'!M31</f>
        <v>202500</v>
      </c>
      <c r="N31" s="110">
        <f>'5. bevételek önk'!N31+'7. bevételek kv hivatal'!N31+'8. bevételek kv Közösséegi'!N31+'6. bevételek kv Óvoda'!N31</f>
        <v>216485</v>
      </c>
    </row>
    <row r="32" spans="1:14" ht="15" customHeight="1" x14ac:dyDescent="0.25">
      <c r="A32" s="5" t="s">
        <v>613</v>
      </c>
      <c r="B32" s="6" t="s">
        <v>436</v>
      </c>
      <c r="C32" s="26">
        <f>'5. bevételek önk'!C32+'7. bevételek kv hivatal'!C32+'8. bevételek kv Közösséegi'!C32+'6. bevételek kv Óvoda'!C32</f>
        <v>100</v>
      </c>
      <c r="D32" s="26">
        <f>'5. bevételek önk'!D32+'7. bevételek kv hivatal'!D32+'8. bevételek kv Közösséegi'!D32+'6. bevételek kv Óvoda'!D32</f>
        <v>100</v>
      </c>
      <c r="E32" s="26">
        <f>'5. bevételek önk'!E32+'7. bevételek kv hivatal'!E32+'8. bevételek kv Közösséegi'!E32+'6. bevételek kv Óvoda'!E32</f>
        <v>276</v>
      </c>
      <c r="F32" s="26">
        <f>'5. bevételek önk'!F32+'7. bevételek kv hivatal'!F32+'8. bevételek kv Közösséegi'!F32+'6. bevételek kv Óvoda'!F32</f>
        <v>0</v>
      </c>
      <c r="G32" s="26">
        <f>'5. bevételek önk'!G32+'7. bevételek kv hivatal'!G32+'8. bevételek kv Közösséegi'!G32+'6. bevételek kv Óvoda'!G32</f>
        <v>0</v>
      </c>
      <c r="H32" s="26">
        <f>'5. bevételek önk'!H32+'7. bevételek kv hivatal'!H32+'8. bevételek kv Közösséegi'!H32+'6. bevételek kv Óvoda'!H32</f>
        <v>0</v>
      </c>
      <c r="I32" s="26">
        <f>'5. bevételek önk'!I32+'7. bevételek kv hivatal'!I32+'8. bevételek kv Közösséegi'!I32+'6. bevételek kv Óvoda'!I32</f>
        <v>0</v>
      </c>
      <c r="J32" s="26">
        <f>'5. bevételek önk'!J32+'7. bevételek kv hivatal'!J32+'8. bevételek kv Közösséegi'!J32+'6. bevételek kv Óvoda'!J32</f>
        <v>0</v>
      </c>
      <c r="K32" s="26">
        <f>'5. bevételek önk'!K32+'7. bevételek kv hivatal'!K32+'8. bevételek kv Közösséegi'!K32+'6. bevételek kv Óvoda'!K32</f>
        <v>0</v>
      </c>
      <c r="L32" s="26">
        <f>'5. bevételek önk'!L32+'7. bevételek kv hivatal'!L32+'8. bevételek kv Közösséegi'!L32+'6. bevételek kv Óvoda'!L32</f>
        <v>100</v>
      </c>
      <c r="M32" s="26">
        <f>'5. bevételek önk'!M32+'7. bevételek kv hivatal'!M32+'8. bevételek kv Közösséegi'!M32+'6. bevételek kv Óvoda'!M32</f>
        <v>100</v>
      </c>
      <c r="N32" s="26">
        <f>'5. bevételek önk'!N32+'7. bevételek kv hivatal'!N32+'8. bevételek kv Közösséegi'!N32+'6. bevételek kv Óvoda'!N32</f>
        <v>276</v>
      </c>
    </row>
    <row r="33" spans="1:14" s="116" customFormat="1" ht="15" customHeight="1" x14ac:dyDescent="0.25">
      <c r="A33" s="36" t="s">
        <v>641</v>
      </c>
      <c r="B33" s="42" t="s">
        <v>437</v>
      </c>
      <c r="C33" s="110">
        <f>'5. bevételek önk'!C33+'7. bevételek kv hivatal'!C33+'8. bevételek kv Közösséegi'!C33+'6. bevételek kv Óvoda'!C33</f>
        <v>205100</v>
      </c>
      <c r="D33" s="110">
        <f>'5. bevételek önk'!D33+'7. bevételek kv hivatal'!D33+'8. bevételek kv Közösséegi'!D33+'6. bevételek kv Óvoda'!D33</f>
        <v>205100</v>
      </c>
      <c r="E33" s="110">
        <f>'5. bevételek önk'!E33+'7. bevételek kv hivatal'!E33+'8. bevételek kv Közösséegi'!E33+'6. bevételek kv Óvoda'!E33</f>
        <v>219568</v>
      </c>
      <c r="F33" s="110">
        <f>'5. bevételek önk'!F33+'7. bevételek kv hivatal'!F33+'8. bevételek kv Közösséegi'!F33+'6. bevételek kv Óvoda'!F33</f>
        <v>0</v>
      </c>
      <c r="G33" s="110">
        <f>'5. bevételek önk'!G33+'7. bevételek kv hivatal'!G33+'8. bevételek kv Közösséegi'!G33+'6. bevételek kv Óvoda'!G33</f>
        <v>0</v>
      </c>
      <c r="H33" s="110">
        <f>'5. bevételek önk'!H33+'7. bevételek kv hivatal'!H33+'8. bevételek kv Közösséegi'!H33+'6. bevételek kv Óvoda'!H33</f>
        <v>0</v>
      </c>
      <c r="I33" s="110">
        <f>'5. bevételek önk'!I33+'7. bevételek kv hivatal'!I33+'8. bevételek kv Közösséegi'!I33+'6. bevételek kv Óvoda'!I33</f>
        <v>0</v>
      </c>
      <c r="J33" s="110">
        <f>'5. bevételek önk'!J33+'7. bevételek kv hivatal'!J33+'8. bevételek kv Közösséegi'!J33+'6. bevételek kv Óvoda'!J33</f>
        <v>0</v>
      </c>
      <c r="K33" s="110">
        <f>'5. bevételek önk'!K33+'7. bevételek kv hivatal'!K33+'8. bevételek kv Közösséegi'!K33+'6. bevételek kv Óvoda'!K33</f>
        <v>0</v>
      </c>
      <c r="L33" s="110">
        <f>'5. bevételek önk'!L33+'7. bevételek kv hivatal'!L33+'8. bevételek kv Közösséegi'!L33+'6. bevételek kv Óvoda'!L33</f>
        <v>205100</v>
      </c>
      <c r="M33" s="110">
        <f>'5. bevételek önk'!M33+'7. bevételek kv hivatal'!M33+'8. bevételek kv Közösséegi'!M33+'6. bevételek kv Óvoda'!M33</f>
        <v>205100</v>
      </c>
      <c r="N33" s="110">
        <f>'5. bevételek önk'!N33+'7. bevételek kv hivatal'!N33+'8. bevételek kv Közösséegi'!N33+'6. bevételek kv Óvoda'!N33</f>
        <v>219568</v>
      </c>
    </row>
    <row r="34" spans="1:14" ht="15" customHeight="1" x14ac:dyDescent="0.25">
      <c r="A34" s="13" t="s">
        <v>438</v>
      </c>
      <c r="B34" s="6" t="s">
        <v>439</v>
      </c>
      <c r="C34" s="26">
        <f>'5. bevételek önk'!C34+'7. bevételek kv hivatal'!C34+'8. bevételek kv Közösséegi'!C34+'6. bevételek kv Óvoda'!C34</f>
        <v>0</v>
      </c>
      <c r="D34" s="26">
        <f>'5. bevételek önk'!D34+'7. bevételek kv hivatal'!D34+'8. bevételek kv Közösséegi'!D34+'6. bevételek kv Óvoda'!D34</f>
        <v>0</v>
      </c>
      <c r="E34" s="26">
        <f>'5. bevételek önk'!E34+'7. bevételek kv hivatal'!E34+'8. bevételek kv Közösséegi'!E34+'6. bevételek kv Óvoda'!E34</f>
        <v>2</v>
      </c>
      <c r="F34" s="26">
        <f>'5. bevételek önk'!F34+'7. bevételek kv hivatal'!F34+'8. bevételek kv Közösséegi'!F34+'6. bevételek kv Óvoda'!F34</f>
        <v>0</v>
      </c>
      <c r="G34" s="26">
        <f>'5. bevételek önk'!G34+'7. bevételek kv hivatal'!G34+'8. bevételek kv Közösséegi'!G34+'6. bevételek kv Óvoda'!G34</f>
        <v>0</v>
      </c>
      <c r="H34" s="26">
        <f>'5. bevételek önk'!H34+'7. bevételek kv hivatal'!H34+'8. bevételek kv Közösséegi'!H34+'6. bevételek kv Óvoda'!H34</f>
        <v>0</v>
      </c>
      <c r="I34" s="26">
        <f>'5. bevételek önk'!I34+'7. bevételek kv hivatal'!I34+'8. bevételek kv Közösséegi'!I34+'6. bevételek kv Óvoda'!I34</f>
        <v>0</v>
      </c>
      <c r="J34" s="26">
        <f>'5. bevételek önk'!J34+'7. bevételek kv hivatal'!J34+'8. bevételek kv Közösséegi'!J34+'6. bevételek kv Óvoda'!J34</f>
        <v>0</v>
      </c>
      <c r="K34" s="26">
        <f>'5. bevételek önk'!K34+'7. bevételek kv hivatal'!K34+'8. bevételek kv Közösséegi'!K34+'6. bevételek kv Óvoda'!K34</f>
        <v>0</v>
      </c>
      <c r="L34" s="26">
        <f>'5. bevételek önk'!L34+'7. bevételek kv hivatal'!L34+'8. bevételek kv Közösséegi'!L34+'6. bevételek kv Óvoda'!L34</f>
        <v>0</v>
      </c>
      <c r="M34" s="26">
        <f>'5. bevételek önk'!M34+'7. bevételek kv hivatal'!M34+'8. bevételek kv Közösséegi'!M34+'6. bevételek kv Óvoda'!M34</f>
        <v>0</v>
      </c>
      <c r="N34" s="26">
        <f>'5. bevételek önk'!N34+'7. bevételek kv hivatal'!N34+'8. bevételek kv Közösséegi'!N34+'6. bevételek kv Óvoda'!N34</f>
        <v>2</v>
      </c>
    </row>
    <row r="35" spans="1:14" ht="15" customHeight="1" x14ac:dyDescent="0.25">
      <c r="A35" s="13" t="s">
        <v>614</v>
      </c>
      <c r="B35" s="6" t="s">
        <v>440</v>
      </c>
      <c r="C35" s="26">
        <f>'5. bevételek önk'!C35+'7. bevételek kv hivatal'!C35+'8. bevételek kv Közösséegi'!C35+'6. bevételek kv Óvoda'!C35</f>
        <v>73</v>
      </c>
      <c r="D35" s="26">
        <f>'5. bevételek önk'!D35+'7. bevételek kv hivatal'!D35+'8. bevételek kv Közösséegi'!D35+'6. bevételek kv Óvoda'!D35</f>
        <v>73</v>
      </c>
      <c r="E35" s="26">
        <f>'5. bevételek önk'!E35+'7. bevételek kv hivatal'!E35+'8. bevételek kv Közösséegi'!E35+'6. bevételek kv Óvoda'!E35</f>
        <v>922</v>
      </c>
      <c r="F35" s="26">
        <f>'5. bevételek önk'!F35+'7. bevételek kv hivatal'!F35+'8. bevételek kv Közösséegi'!F35+'6. bevételek kv Óvoda'!F35</f>
        <v>0</v>
      </c>
      <c r="G35" s="26">
        <f>'5. bevételek önk'!G35+'7. bevételek kv hivatal'!G35+'8. bevételek kv Közösséegi'!G35+'6. bevételek kv Óvoda'!G35</f>
        <v>0</v>
      </c>
      <c r="H35" s="26">
        <f>'5. bevételek önk'!H35+'7. bevételek kv hivatal'!H35+'8. bevételek kv Közösséegi'!H35+'6. bevételek kv Óvoda'!H35</f>
        <v>0</v>
      </c>
      <c r="I35" s="26">
        <f>'5. bevételek önk'!I35+'7. bevételek kv hivatal'!I35+'8. bevételek kv Közösséegi'!I35+'6. bevételek kv Óvoda'!I35</f>
        <v>0</v>
      </c>
      <c r="J35" s="26">
        <f>'5. bevételek önk'!J35+'7. bevételek kv hivatal'!J35+'8. bevételek kv Közösséegi'!J35+'6. bevételek kv Óvoda'!J35</f>
        <v>0</v>
      </c>
      <c r="K35" s="26">
        <f>'5. bevételek önk'!K35+'7. bevételek kv hivatal'!K35+'8. bevételek kv Közösséegi'!K35+'6. bevételek kv Óvoda'!K35</f>
        <v>0</v>
      </c>
      <c r="L35" s="26">
        <f>'5. bevételek önk'!L35+'7. bevételek kv hivatal'!L35+'8. bevételek kv Közösséegi'!L35+'6. bevételek kv Óvoda'!L35</f>
        <v>73</v>
      </c>
      <c r="M35" s="26">
        <f>'5. bevételek önk'!M35+'7. bevételek kv hivatal'!M35+'8. bevételek kv Közösséegi'!M35+'6. bevételek kv Óvoda'!M35</f>
        <v>73</v>
      </c>
      <c r="N35" s="26">
        <f>'5. bevételek önk'!N35+'7. bevételek kv hivatal'!N35+'8. bevételek kv Közösséegi'!N35+'6. bevételek kv Óvoda'!N35</f>
        <v>922</v>
      </c>
    </row>
    <row r="36" spans="1:14" ht="15" customHeight="1" x14ac:dyDescent="0.25">
      <c r="A36" s="13" t="s">
        <v>615</v>
      </c>
      <c r="B36" s="6" t="s">
        <v>441</v>
      </c>
      <c r="C36" s="26">
        <f>'5. bevételek önk'!C36+'7. bevételek kv hivatal'!C36+'8. bevételek kv Közösséegi'!C36+'6. bevételek kv Óvoda'!C36</f>
        <v>3984</v>
      </c>
      <c r="D36" s="26">
        <f>'5. bevételek önk'!D36+'7. bevételek kv hivatal'!D36+'8. bevételek kv Közösséegi'!D36+'6. bevételek kv Óvoda'!D36</f>
        <v>2409</v>
      </c>
      <c r="E36" s="26">
        <f>'5. bevételek önk'!E36+'7. bevételek kv hivatal'!E36+'8. bevételek kv Közösséegi'!E36+'6. bevételek kv Óvoda'!E36</f>
        <v>2290</v>
      </c>
      <c r="F36" s="26">
        <f>'5. bevételek önk'!F36+'7. bevételek kv hivatal'!F36+'8. bevételek kv Közösséegi'!F36+'6. bevételek kv Óvoda'!F36</f>
        <v>0</v>
      </c>
      <c r="G36" s="26">
        <f>'5. bevételek önk'!G36+'7. bevételek kv hivatal'!G36+'8. bevételek kv Közösséegi'!G36+'6. bevételek kv Óvoda'!G36</f>
        <v>0</v>
      </c>
      <c r="H36" s="26">
        <f>'5. bevételek önk'!H36+'7. bevételek kv hivatal'!H36+'8. bevételek kv Közösséegi'!H36+'6. bevételek kv Óvoda'!H36</f>
        <v>0</v>
      </c>
      <c r="I36" s="26">
        <f>'5. bevételek önk'!I36+'7. bevételek kv hivatal'!I36+'8. bevételek kv Közösséegi'!I36+'6. bevételek kv Óvoda'!I36</f>
        <v>0</v>
      </c>
      <c r="J36" s="26">
        <f>'5. bevételek önk'!J36+'7. bevételek kv hivatal'!J36+'8. bevételek kv Közösséegi'!J36+'6. bevételek kv Óvoda'!J36</f>
        <v>0</v>
      </c>
      <c r="K36" s="26">
        <f>'5. bevételek önk'!K36+'7. bevételek kv hivatal'!K36+'8. bevételek kv Közösséegi'!K36+'6. bevételek kv Óvoda'!K36</f>
        <v>0</v>
      </c>
      <c r="L36" s="26">
        <f>'5. bevételek önk'!L36+'7. bevételek kv hivatal'!L36+'8. bevételek kv Közösséegi'!L36+'6. bevételek kv Óvoda'!L36</f>
        <v>3984</v>
      </c>
      <c r="M36" s="26">
        <f>'5. bevételek önk'!M36+'7. bevételek kv hivatal'!M36+'8. bevételek kv Közösséegi'!M36+'6. bevételek kv Óvoda'!M36</f>
        <v>2409</v>
      </c>
      <c r="N36" s="26">
        <f>'5. bevételek önk'!N36+'7. bevételek kv hivatal'!N36+'8. bevételek kv Közösséegi'!N36+'6. bevételek kv Óvoda'!N36</f>
        <v>2290</v>
      </c>
    </row>
    <row r="37" spans="1:14" ht="15" customHeight="1" x14ac:dyDescent="0.25">
      <c r="A37" s="13" t="s">
        <v>616</v>
      </c>
      <c r="B37" s="6" t="s">
        <v>442</v>
      </c>
      <c r="C37" s="26">
        <f>'5. bevételek önk'!C37+'7. bevételek kv hivatal'!C37+'8. bevételek kv Közösséegi'!C37+'6. bevételek kv Óvoda'!C37</f>
        <v>2714</v>
      </c>
      <c r="D37" s="26">
        <f>'5. bevételek önk'!D37+'7. bevételek kv hivatal'!D37+'8. bevételek kv Közösséegi'!D37+'6. bevételek kv Óvoda'!D37</f>
        <v>2714</v>
      </c>
      <c r="E37" s="26">
        <f>'5. bevételek önk'!E37+'7. bevételek kv hivatal'!E37+'8. bevételek kv Közösséegi'!E37+'6. bevételek kv Óvoda'!E37</f>
        <v>808</v>
      </c>
      <c r="F37" s="26">
        <f>'5. bevételek önk'!F37+'7. bevételek kv hivatal'!F37+'8. bevételek kv Közösséegi'!F37+'6. bevételek kv Óvoda'!F37</f>
        <v>0</v>
      </c>
      <c r="G37" s="26">
        <f>'5. bevételek önk'!G37+'7. bevételek kv hivatal'!G37+'8. bevételek kv Közösséegi'!G37+'6. bevételek kv Óvoda'!G37</f>
        <v>0</v>
      </c>
      <c r="H37" s="26">
        <f>'5. bevételek önk'!H37+'7. bevételek kv hivatal'!H37+'8. bevételek kv Közösséegi'!H37+'6. bevételek kv Óvoda'!H37</f>
        <v>0</v>
      </c>
      <c r="I37" s="26">
        <f>'5. bevételek önk'!I37+'7. bevételek kv hivatal'!I37+'8. bevételek kv Közösséegi'!I37+'6. bevételek kv Óvoda'!I37</f>
        <v>0</v>
      </c>
      <c r="J37" s="26">
        <f>'5. bevételek önk'!J37+'7. bevételek kv hivatal'!J37+'8. bevételek kv Közösséegi'!J37+'6. bevételek kv Óvoda'!J37</f>
        <v>0</v>
      </c>
      <c r="K37" s="26">
        <f>'5. bevételek önk'!K37+'7. bevételek kv hivatal'!K37+'8. bevételek kv Közösséegi'!K37+'6. bevételek kv Óvoda'!K37</f>
        <v>0</v>
      </c>
      <c r="L37" s="26">
        <f>'5. bevételek önk'!L37+'7. bevételek kv hivatal'!L37+'8. bevételek kv Közösséegi'!L37+'6. bevételek kv Óvoda'!L37</f>
        <v>2714</v>
      </c>
      <c r="M37" s="26">
        <f>'5. bevételek önk'!M37+'7. bevételek kv hivatal'!M37+'8. bevételek kv Közösséegi'!M37+'6. bevételek kv Óvoda'!M37</f>
        <v>2714</v>
      </c>
      <c r="N37" s="26">
        <f>'5. bevételek önk'!N37+'7. bevételek kv hivatal'!N37+'8. bevételek kv Közösséegi'!N37+'6. bevételek kv Óvoda'!N37</f>
        <v>808</v>
      </c>
    </row>
    <row r="38" spans="1:14" ht="15" customHeight="1" x14ac:dyDescent="0.25">
      <c r="A38" s="13" t="s">
        <v>443</v>
      </c>
      <c r="B38" s="6" t="s">
        <v>444</v>
      </c>
      <c r="C38" s="26">
        <f>'5. bevételek önk'!C38+'7. bevételek kv hivatal'!C38+'8. bevételek kv Közösséegi'!C38+'6. bevételek kv Óvoda'!C38</f>
        <v>1769</v>
      </c>
      <c r="D38" s="26">
        <f>'5. bevételek önk'!D38+'7. bevételek kv hivatal'!D38+'8. bevételek kv Közösséegi'!D38+'6. bevételek kv Óvoda'!D38</f>
        <v>1769</v>
      </c>
      <c r="E38" s="26">
        <f>'5. bevételek önk'!E38+'7. bevételek kv hivatal'!E38+'8. bevételek kv Közösséegi'!E38+'6. bevételek kv Óvoda'!E38</f>
        <v>1742</v>
      </c>
      <c r="F38" s="26">
        <f>'5. bevételek önk'!F38+'7. bevételek kv hivatal'!F38+'8. bevételek kv Közösséegi'!F38+'6. bevételek kv Óvoda'!F38</f>
        <v>0</v>
      </c>
      <c r="G38" s="26">
        <f>'5. bevételek önk'!G38+'7. bevételek kv hivatal'!G38+'8. bevételek kv Közösséegi'!G38+'6. bevételek kv Óvoda'!G38</f>
        <v>0</v>
      </c>
      <c r="H38" s="26">
        <f>'5. bevételek önk'!H38+'7. bevételek kv hivatal'!H38+'8. bevételek kv Közösséegi'!H38+'6. bevételek kv Óvoda'!H38</f>
        <v>0</v>
      </c>
      <c r="I38" s="26">
        <f>'5. bevételek önk'!I38+'7. bevételek kv hivatal'!I38+'8. bevételek kv Közösséegi'!I38+'6. bevételek kv Óvoda'!I38</f>
        <v>0</v>
      </c>
      <c r="J38" s="26">
        <f>'5. bevételek önk'!J38+'7. bevételek kv hivatal'!J38+'8. bevételek kv Közösséegi'!J38+'6. bevételek kv Óvoda'!J38</f>
        <v>0</v>
      </c>
      <c r="K38" s="26">
        <f>'5. bevételek önk'!K38+'7. bevételek kv hivatal'!K38+'8. bevételek kv Közösséegi'!K38+'6. bevételek kv Óvoda'!K38</f>
        <v>0</v>
      </c>
      <c r="L38" s="26">
        <f>'5. bevételek önk'!L38+'7. bevételek kv hivatal'!L38+'8. bevételek kv Közösséegi'!L38+'6. bevételek kv Óvoda'!L38</f>
        <v>1769</v>
      </c>
      <c r="M38" s="26">
        <f>'5. bevételek önk'!M38+'7. bevételek kv hivatal'!M38+'8. bevételek kv Közösséegi'!M38+'6. bevételek kv Óvoda'!M38</f>
        <v>1769</v>
      </c>
      <c r="N38" s="26">
        <f>'5. bevételek önk'!N38+'7. bevételek kv hivatal'!N38+'8. bevételek kv Közösséegi'!N38+'6. bevételek kv Óvoda'!N38</f>
        <v>1742</v>
      </c>
    </row>
    <row r="39" spans="1:14" ht="15" customHeight="1" x14ac:dyDescent="0.25">
      <c r="A39" s="13" t="s">
        <v>445</v>
      </c>
      <c r="B39" s="6" t="s">
        <v>446</v>
      </c>
      <c r="C39" s="26">
        <f>'5. bevételek önk'!C39+'7. bevételek kv hivatal'!C39+'8. bevételek kv Közösséegi'!C39+'6. bevételek kv Óvoda'!C39</f>
        <v>7128</v>
      </c>
      <c r="D39" s="26">
        <f>'5. bevételek önk'!D39+'7. bevételek kv hivatal'!D39+'8. bevételek kv Közösséegi'!D39+'6. bevételek kv Óvoda'!D39</f>
        <v>35128</v>
      </c>
      <c r="E39" s="26">
        <f>'5. bevételek önk'!E39+'7. bevételek kv hivatal'!E39+'8. bevételek kv Közösséegi'!E39+'6. bevételek kv Óvoda'!E39</f>
        <v>33703</v>
      </c>
      <c r="F39" s="26">
        <f>'5. bevételek önk'!F39+'7. bevételek kv hivatal'!F39+'8. bevételek kv Közösséegi'!F39+'6. bevételek kv Óvoda'!F39</f>
        <v>0</v>
      </c>
      <c r="G39" s="26">
        <f>'5. bevételek önk'!G39+'7. bevételek kv hivatal'!G39+'8. bevételek kv Közösséegi'!G39+'6. bevételek kv Óvoda'!G39</f>
        <v>0</v>
      </c>
      <c r="H39" s="26">
        <f>'5. bevételek önk'!H39+'7. bevételek kv hivatal'!H39+'8. bevételek kv Közösséegi'!H39+'6. bevételek kv Óvoda'!H39</f>
        <v>0</v>
      </c>
      <c r="I39" s="26">
        <f>'5. bevételek önk'!I39+'7. bevételek kv hivatal'!I39+'8. bevételek kv Közösséegi'!I39+'6. bevételek kv Óvoda'!I39</f>
        <v>0</v>
      </c>
      <c r="J39" s="26">
        <f>'5. bevételek önk'!J39+'7. bevételek kv hivatal'!J39+'8. bevételek kv Közösséegi'!J39+'6. bevételek kv Óvoda'!J39</f>
        <v>0</v>
      </c>
      <c r="K39" s="26">
        <f>'5. bevételek önk'!K39+'7. bevételek kv hivatal'!K39+'8. bevételek kv Közösséegi'!K39+'6. bevételek kv Óvoda'!K39</f>
        <v>0</v>
      </c>
      <c r="L39" s="26">
        <f>'5. bevételek önk'!L39+'7. bevételek kv hivatal'!L39+'8. bevételek kv Közösséegi'!L39+'6. bevételek kv Óvoda'!L39</f>
        <v>7128</v>
      </c>
      <c r="M39" s="26">
        <f>'5. bevételek önk'!M39+'7. bevételek kv hivatal'!M39+'8. bevételek kv Közösséegi'!M39+'6. bevételek kv Óvoda'!M39</f>
        <v>35128</v>
      </c>
      <c r="N39" s="26">
        <f>'5. bevételek önk'!N39+'7. bevételek kv hivatal'!N39+'8. bevételek kv Közösséegi'!N39+'6. bevételek kv Óvoda'!N39</f>
        <v>33703</v>
      </c>
    </row>
    <row r="40" spans="1:14" ht="15" customHeight="1" x14ac:dyDescent="0.25">
      <c r="A40" s="13" t="s">
        <v>447</v>
      </c>
      <c r="B40" s="6" t="s">
        <v>448</v>
      </c>
      <c r="C40" s="26">
        <f>'5. bevételek önk'!C40+'7. bevételek kv hivatal'!C40+'8. bevételek kv Közösséegi'!C40+'6. bevételek kv Óvoda'!C40</f>
        <v>0</v>
      </c>
      <c r="D40" s="26">
        <f>'5. bevételek önk'!D40+'7. bevételek kv hivatal'!D40+'8. bevételek kv Közösséegi'!D40+'6. bevételek kv Óvoda'!D40</f>
        <v>1574</v>
      </c>
      <c r="E40" s="26">
        <f>'5. bevételek önk'!E40+'7. bevételek kv hivatal'!E40+'8. bevételek kv Közösséegi'!E40+'6. bevételek kv Óvoda'!E40</f>
        <v>1599</v>
      </c>
      <c r="F40" s="26">
        <f>'5. bevételek önk'!F40+'7. bevételek kv hivatal'!F40+'8. bevételek kv Közösséegi'!F40+'6. bevételek kv Óvoda'!F40</f>
        <v>0</v>
      </c>
      <c r="G40" s="26">
        <f>'5. bevételek önk'!G40+'7. bevételek kv hivatal'!G40+'8. bevételek kv Közösséegi'!G40+'6. bevételek kv Óvoda'!G40</f>
        <v>0</v>
      </c>
      <c r="H40" s="26">
        <f>'5. bevételek önk'!H40+'7. bevételek kv hivatal'!H40+'8. bevételek kv Közösséegi'!H40+'6. bevételek kv Óvoda'!H40</f>
        <v>0</v>
      </c>
      <c r="I40" s="26">
        <f>'5. bevételek önk'!I40+'7. bevételek kv hivatal'!I40+'8. bevételek kv Közösséegi'!I40+'6. bevételek kv Óvoda'!I40</f>
        <v>0</v>
      </c>
      <c r="J40" s="26">
        <f>'5. bevételek önk'!J40+'7. bevételek kv hivatal'!J40+'8. bevételek kv Közösséegi'!J40+'6. bevételek kv Óvoda'!J40</f>
        <v>0</v>
      </c>
      <c r="K40" s="26">
        <f>'5. bevételek önk'!K40+'7. bevételek kv hivatal'!K40+'8. bevételek kv Közösséegi'!K40+'6. bevételek kv Óvoda'!K40</f>
        <v>0</v>
      </c>
      <c r="L40" s="26">
        <f>'5. bevételek önk'!L40+'7. bevételek kv hivatal'!L40+'8. bevételek kv Közösséegi'!L40+'6. bevételek kv Óvoda'!L40</f>
        <v>0</v>
      </c>
      <c r="M40" s="26">
        <f>'5. bevételek önk'!M40+'7. bevételek kv hivatal'!M40+'8. bevételek kv Közösséegi'!M40+'6. bevételek kv Óvoda'!M40</f>
        <v>1574</v>
      </c>
      <c r="N40" s="26">
        <f>'5. bevételek önk'!N40+'7. bevételek kv hivatal'!N40+'8. bevételek kv Közösséegi'!N40+'6. bevételek kv Óvoda'!N40</f>
        <v>1599</v>
      </c>
    </row>
    <row r="41" spans="1:14" ht="15" customHeight="1" x14ac:dyDescent="0.25">
      <c r="A41" s="13" t="s">
        <v>617</v>
      </c>
      <c r="B41" s="6" t="s">
        <v>449</v>
      </c>
      <c r="C41" s="26">
        <f>'5. bevételek önk'!C41+'7. bevételek kv hivatal'!C41+'8. bevételek kv Közösséegi'!C41+'6. bevételek kv Óvoda'!C41</f>
        <v>2000</v>
      </c>
      <c r="D41" s="26">
        <f>'5. bevételek önk'!D41+'7. bevételek kv hivatal'!D41+'8. bevételek kv Közösséegi'!D41+'6. bevételek kv Óvoda'!D41</f>
        <v>2000</v>
      </c>
      <c r="E41" s="26">
        <f>'5. bevételek önk'!E41+'7. bevételek kv hivatal'!E41+'8. bevételek kv Közösséegi'!E41+'6. bevételek kv Óvoda'!E41</f>
        <v>0</v>
      </c>
      <c r="F41" s="26">
        <f>'5. bevételek önk'!F41+'7. bevételek kv hivatal'!F41+'8. bevételek kv Közösséegi'!F41+'6. bevételek kv Óvoda'!F41</f>
        <v>0</v>
      </c>
      <c r="G41" s="26">
        <f>'5. bevételek önk'!G41+'7. bevételek kv hivatal'!G41+'8. bevételek kv Közösséegi'!G41+'6. bevételek kv Óvoda'!G41</f>
        <v>0</v>
      </c>
      <c r="H41" s="26">
        <f>'5. bevételek önk'!H41+'7. bevételek kv hivatal'!H41+'8. bevételek kv Közösséegi'!H41+'6. bevételek kv Óvoda'!H41</f>
        <v>0</v>
      </c>
      <c r="I41" s="26">
        <f>'5. bevételek önk'!I41+'7. bevételek kv hivatal'!I41+'8. bevételek kv Közösséegi'!I41+'6. bevételek kv Óvoda'!I41</f>
        <v>0</v>
      </c>
      <c r="J41" s="26">
        <f>'5. bevételek önk'!J41+'7. bevételek kv hivatal'!J41+'8. bevételek kv Közösséegi'!J41+'6. bevételek kv Óvoda'!J41</f>
        <v>0</v>
      </c>
      <c r="K41" s="26">
        <f>'5. bevételek önk'!K41+'7. bevételek kv hivatal'!K41+'8. bevételek kv Közösséegi'!K41+'6. bevételek kv Óvoda'!K41</f>
        <v>0</v>
      </c>
      <c r="L41" s="26">
        <f>'5. bevételek önk'!L41+'7. bevételek kv hivatal'!L41+'8. bevételek kv Közösséegi'!L41+'6. bevételek kv Óvoda'!L41</f>
        <v>2000</v>
      </c>
      <c r="M41" s="26">
        <f>'5. bevételek önk'!M41+'7. bevételek kv hivatal'!M41+'8. bevételek kv Közösséegi'!M41+'6. bevételek kv Óvoda'!M41</f>
        <v>2000</v>
      </c>
      <c r="N41" s="26">
        <f>'5. bevételek önk'!N41+'7. bevételek kv hivatal'!N41+'8. bevételek kv Közösséegi'!N41+'6. bevételek kv Óvoda'!N41</f>
        <v>0</v>
      </c>
    </row>
    <row r="42" spans="1:14" ht="15" customHeight="1" x14ac:dyDescent="0.25">
      <c r="A42" s="13" t="s">
        <v>618</v>
      </c>
      <c r="B42" s="6" t="s">
        <v>450</v>
      </c>
      <c r="C42" s="26">
        <f>'5. bevételek önk'!C42+'7. bevételek kv hivatal'!C42+'8. bevételek kv Közösséegi'!C42+'6. bevételek kv Óvoda'!C42</f>
        <v>0</v>
      </c>
      <c r="D42" s="26">
        <f>'5. bevételek önk'!D42+'7. bevételek kv hivatal'!D42+'8. bevételek kv Közösséegi'!D42+'6. bevételek kv Óvoda'!D42</f>
        <v>0</v>
      </c>
      <c r="E42" s="26">
        <f>'5. bevételek önk'!E42+'7. bevételek kv hivatal'!E42+'8. bevételek kv Közösséegi'!E42+'6. bevételek kv Óvoda'!E42</f>
        <v>0</v>
      </c>
      <c r="F42" s="26">
        <f>'5. bevételek önk'!F42+'7. bevételek kv hivatal'!F42+'8. bevételek kv Közösséegi'!F42+'6. bevételek kv Óvoda'!F42</f>
        <v>0</v>
      </c>
      <c r="G42" s="26">
        <f>'5. bevételek önk'!G42+'7. bevételek kv hivatal'!G42+'8. bevételek kv Közösséegi'!G42+'6. bevételek kv Óvoda'!G42</f>
        <v>0</v>
      </c>
      <c r="H42" s="26">
        <f>'5. bevételek önk'!H42+'7. bevételek kv hivatal'!H42+'8. bevételek kv Közösséegi'!H42+'6. bevételek kv Óvoda'!H42</f>
        <v>0</v>
      </c>
      <c r="I42" s="26">
        <f>'5. bevételek önk'!I42+'7. bevételek kv hivatal'!I42+'8. bevételek kv Közösséegi'!I42+'6. bevételek kv Óvoda'!I42</f>
        <v>0</v>
      </c>
      <c r="J42" s="26">
        <f>'5. bevételek önk'!J42+'7. bevételek kv hivatal'!J42+'8. bevételek kv Közösséegi'!J42+'6. bevételek kv Óvoda'!J42</f>
        <v>0</v>
      </c>
      <c r="K42" s="26">
        <f>'5. bevételek önk'!K42+'7. bevételek kv hivatal'!K42+'8. bevételek kv Közösséegi'!K42+'6. bevételek kv Óvoda'!K42</f>
        <v>0</v>
      </c>
      <c r="L42" s="26">
        <f>'5. bevételek önk'!L42+'7. bevételek kv hivatal'!L42+'8. bevételek kv Közösséegi'!L42+'6. bevételek kv Óvoda'!L42</f>
        <v>0</v>
      </c>
      <c r="M42" s="26">
        <f>'5. bevételek önk'!M42+'7. bevételek kv hivatal'!M42+'8. bevételek kv Közösséegi'!M42+'6. bevételek kv Óvoda'!M42</f>
        <v>0</v>
      </c>
      <c r="N42" s="26">
        <f>'5. bevételek önk'!N42+'7. bevételek kv hivatal'!N42+'8. bevételek kv Közösséegi'!N42+'6. bevételek kv Óvoda'!N42</f>
        <v>0</v>
      </c>
    </row>
    <row r="43" spans="1:14" ht="15" customHeight="1" x14ac:dyDescent="0.25">
      <c r="A43" s="13" t="s">
        <v>619</v>
      </c>
      <c r="B43" s="6" t="s">
        <v>451</v>
      </c>
      <c r="C43" s="26">
        <f>'5. bevételek önk'!C43+'7. bevételek kv hivatal'!C43+'8. bevételek kv Közösséegi'!C43+'6. bevételek kv Óvoda'!C43</f>
        <v>2000</v>
      </c>
      <c r="D43" s="26">
        <f>'5. bevételek önk'!D43+'7. bevételek kv hivatal'!D43+'8. bevételek kv Közösséegi'!D43+'6. bevételek kv Óvoda'!D43</f>
        <v>2258</v>
      </c>
      <c r="E43" s="26">
        <f>'5. bevételek önk'!E43+'7. bevételek kv hivatal'!E43+'8. bevételek kv Közösséegi'!E43+'6. bevételek kv Óvoda'!E43</f>
        <v>1699</v>
      </c>
      <c r="F43" s="26">
        <f>'5. bevételek önk'!F43+'7. bevételek kv hivatal'!F43+'8. bevételek kv Közösséegi'!F43+'6. bevételek kv Óvoda'!F43</f>
        <v>0</v>
      </c>
      <c r="G43" s="26">
        <f>'5. bevételek önk'!G43+'7. bevételek kv hivatal'!G43+'8. bevételek kv Közösséegi'!G43+'6. bevételek kv Óvoda'!G43</f>
        <v>0</v>
      </c>
      <c r="H43" s="26">
        <f>'5. bevételek önk'!H43+'7. bevételek kv hivatal'!H43+'8. bevételek kv Közösséegi'!H43+'6. bevételek kv Óvoda'!H43</f>
        <v>0</v>
      </c>
      <c r="I43" s="26">
        <f>'5. bevételek önk'!I43+'7. bevételek kv hivatal'!I43+'8. bevételek kv Közösséegi'!I43+'6. bevételek kv Óvoda'!I43</f>
        <v>0</v>
      </c>
      <c r="J43" s="26">
        <f>'5. bevételek önk'!J43+'7. bevételek kv hivatal'!J43+'8. bevételek kv Közösséegi'!J43+'6. bevételek kv Óvoda'!J43</f>
        <v>0</v>
      </c>
      <c r="K43" s="26">
        <f>'5. bevételek önk'!K43+'7. bevételek kv hivatal'!K43+'8. bevételek kv Közösséegi'!K43+'6. bevételek kv Óvoda'!K43</f>
        <v>0</v>
      </c>
      <c r="L43" s="26">
        <f>'5. bevételek önk'!L43+'7. bevételek kv hivatal'!L43+'8. bevételek kv Közösséegi'!L43+'6. bevételek kv Óvoda'!L43</f>
        <v>2000</v>
      </c>
      <c r="M43" s="26">
        <f>'5. bevételek önk'!M43+'7. bevételek kv hivatal'!M43+'8. bevételek kv Közösséegi'!M43+'6. bevételek kv Óvoda'!M43</f>
        <v>2258</v>
      </c>
      <c r="N43" s="26">
        <f>'5. bevételek önk'!N43+'7. bevételek kv hivatal'!N43+'8. bevételek kv Közösséegi'!N43+'6. bevételek kv Óvoda'!N43</f>
        <v>1699</v>
      </c>
    </row>
    <row r="44" spans="1:14" s="116" customFormat="1" ht="15" customHeight="1" x14ac:dyDescent="0.25">
      <c r="A44" s="41" t="s">
        <v>642</v>
      </c>
      <c r="B44" s="42" t="s">
        <v>452</v>
      </c>
      <c r="C44" s="110">
        <f>'5. bevételek önk'!C44+'7. bevételek kv hivatal'!C44+'8. bevételek kv Közösséegi'!C44+'6. bevételek kv Óvoda'!C44</f>
        <v>19668</v>
      </c>
      <c r="D44" s="110">
        <f>'5. bevételek önk'!D44+'7. bevételek kv hivatal'!D44+'8. bevételek kv Közösséegi'!D44+'6. bevételek kv Óvoda'!D44</f>
        <v>47925</v>
      </c>
      <c r="E44" s="110">
        <f>'5. bevételek önk'!E44+'7. bevételek kv hivatal'!E44+'8. bevételek kv Közösséegi'!E44+'6. bevételek kv Óvoda'!E44</f>
        <v>42765</v>
      </c>
      <c r="F44" s="110">
        <f>'5. bevételek önk'!F44+'7. bevételek kv hivatal'!F44+'8. bevételek kv Közösséegi'!F44+'6. bevételek kv Óvoda'!F44</f>
        <v>0</v>
      </c>
      <c r="G44" s="110">
        <f>'5. bevételek önk'!G44+'7. bevételek kv hivatal'!G44+'8. bevételek kv Közösséegi'!G44+'6. bevételek kv Óvoda'!G44</f>
        <v>0</v>
      </c>
      <c r="H44" s="110">
        <f>'5. bevételek önk'!H44+'7. bevételek kv hivatal'!H44+'8. bevételek kv Közösséegi'!H44+'6. bevételek kv Óvoda'!H44</f>
        <v>0</v>
      </c>
      <c r="I44" s="110">
        <f>'5. bevételek önk'!I44+'7. bevételek kv hivatal'!I44+'8. bevételek kv Közösséegi'!I44+'6. bevételek kv Óvoda'!I44</f>
        <v>0</v>
      </c>
      <c r="J44" s="110">
        <f>'5. bevételek önk'!J44+'7. bevételek kv hivatal'!J44+'8. bevételek kv Közösséegi'!J44+'6. bevételek kv Óvoda'!J44</f>
        <v>0</v>
      </c>
      <c r="K44" s="110">
        <f>'5. bevételek önk'!K44+'7. bevételek kv hivatal'!K44+'8. bevételek kv Közösséegi'!K44+'6. bevételek kv Óvoda'!K44</f>
        <v>0</v>
      </c>
      <c r="L44" s="110">
        <f>'5. bevételek önk'!L44+'7. bevételek kv hivatal'!L44+'8. bevételek kv Közösséegi'!L44+'6. bevételek kv Óvoda'!L44</f>
        <v>19668</v>
      </c>
      <c r="M44" s="110">
        <f>'5. bevételek önk'!M44+'7. bevételek kv hivatal'!M44+'8. bevételek kv Közösséegi'!M44+'6. bevételek kv Óvoda'!M44</f>
        <v>47925</v>
      </c>
      <c r="N44" s="110">
        <f>'5. bevételek önk'!N44+'7. bevételek kv hivatal'!N44+'8. bevételek kv Közösséegi'!N44+'6. bevételek kv Óvoda'!N44</f>
        <v>42765</v>
      </c>
    </row>
    <row r="45" spans="1:14" ht="15" customHeight="1" x14ac:dyDescent="0.25">
      <c r="A45" s="13" t="s">
        <v>461</v>
      </c>
      <c r="B45" s="6" t="s">
        <v>462</v>
      </c>
      <c r="C45" s="26">
        <f>'5. bevételek önk'!C45+'7. bevételek kv hivatal'!C45+'8. bevételek kv Közösséegi'!C45+'6. bevételek kv Óvoda'!C45</f>
        <v>0</v>
      </c>
      <c r="D45" s="26">
        <f>'5. bevételek önk'!D45+'7. bevételek kv hivatal'!D45+'8. bevételek kv Közösséegi'!D45+'6. bevételek kv Óvoda'!D45</f>
        <v>0</v>
      </c>
      <c r="E45" s="26">
        <f>'5. bevételek önk'!E45+'7. bevételek kv hivatal'!E45+'8. bevételek kv Közösséegi'!E45+'6. bevételek kv Óvoda'!E45</f>
        <v>0</v>
      </c>
      <c r="F45" s="26">
        <f>'5. bevételek önk'!F45+'7. bevételek kv hivatal'!F45+'8. bevételek kv Közösséegi'!F45+'6. bevételek kv Óvoda'!F45</f>
        <v>0</v>
      </c>
      <c r="G45" s="26">
        <f>'5. bevételek önk'!G45+'7. bevételek kv hivatal'!G45+'8. bevételek kv Közösséegi'!G45+'6. bevételek kv Óvoda'!G45</f>
        <v>0</v>
      </c>
      <c r="H45" s="26">
        <f>'5. bevételek önk'!H45+'7. bevételek kv hivatal'!H45+'8. bevételek kv Közösséegi'!H45+'6. bevételek kv Óvoda'!H45</f>
        <v>0</v>
      </c>
      <c r="I45" s="26">
        <f>'5. bevételek önk'!I45+'7. bevételek kv hivatal'!I45+'8. bevételek kv Közösséegi'!I45+'6. bevételek kv Óvoda'!I45</f>
        <v>0</v>
      </c>
      <c r="J45" s="26">
        <f>'5. bevételek önk'!J45+'7. bevételek kv hivatal'!J45+'8. bevételek kv Közösséegi'!J45+'6. bevételek kv Óvoda'!J45</f>
        <v>0</v>
      </c>
      <c r="K45" s="26">
        <f>'5. bevételek önk'!K45+'7. bevételek kv hivatal'!K45+'8. bevételek kv Közösséegi'!K45+'6. bevételek kv Óvoda'!K45</f>
        <v>0</v>
      </c>
      <c r="L45" s="26">
        <f>'5. bevételek önk'!L45+'7. bevételek kv hivatal'!L45+'8. bevételek kv Közösséegi'!L45+'6. bevételek kv Óvoda'!L45</f>
        <v>0</v>
      </c>
      <c r="M45" s="26">
        <f>'5. bevételek önk'!M45+'7. bevételek kv hivatal'!M45+'8. bevételek kv Közösséegi'!M45+'6. bevételek kv Óvoda'!M45</f>
        <v>0</v>
      </c>
      <c r="N45" s="26">
        <f>'5. bevételek önk'!N45+'7. bevételek kv hivatal'!N45+'8. bevételek kv Közösséegi'!N45+'6. bevételek kv Óvoda'!N45</f>
        <v>0</v>
      </c>
    </row>
    <row r="46" spans="1:14" ht="15" customHeight="1" x14ac:dyDescent="0.25">
      <c r="A46" s="5" t="s">
        <v>623</v>
      </c>
      <c r="B46" s="6" t="s">
        <v>463</v>
      </c>
      <c r="C46" s="26">
        <f>'5. bevételek önk'!C46+'7. bevételek kv hivatal'!C46+'8. bevételek kv Közösséegi'!C46+'6. bevételek kv Óvoda'!C46</f>
        <v>0</v>
      </c>
      <c r="D46" s="26">
        <f>'5. bevételek önk'!D46+'7. bevételek kv hivatal'!D46+'8. bevételek kv Közösséegi'!D46+'6. bevételek kv Óvoda'!D46</f>
        <v>12000</v>
      </c>
      <c r="E46" s="26">
        <f>'5. bevételek önk'!E46+'7. bevételek kv hivatal'!E46+'8. bevételek kv Közösséegi'!E46+'6. bevételek kv Óvoda'!E46</f>
        <v>233</v>
      </c>
      <c r="F46" s="26">
        <f>'5. bevételek önk'!F46+'7. bevételek kv hivatal'!F46+'8. bevételek kv Közösséegi'!F46+'6. bevételek kv Óvoda'!F46</f>
        <v>0</v>
      </c>
      <c r="G46" s="26">
        <f>'5. bevételek önk'!G46+'7. bevételek kv hivatal'!G46+'8. bevételek kv Közösséegi'!G46+'6. bevételek kv Óvoda'!G46</f>
        <v>0</v>
      </c>
      <c r="H46" s="26">
        <f>'5. bevételek önk'!H46+'7. bevételek kv hivatal'!H46+'8. bevételek kv Közösséegi'!H46+'6. bevételek kv Óvoda'!H46</f>
        <v>0</v>
      </c>
      <c r="I46" s="26">
        <f>'5. bevételek önk'!I46+'7. bevételek kv hivatal'!I46+'8. bevételek kv Közösséegi'!I46+'6. bevételek kv Óvoda'!I46</f>
        <v>0</v>
      </c>
      <c r="J46" s="26">
        <f>'5. bevételek önk'!J46+'7. bevételek kv hivatal'!J46+'8. bevételek kv Közösséegi'!J46+'6. bevételek kv Óvoda'!J46</f>
        <v>0</v>
      </c>
      <c r="K46" s="26">
        <f>'5. bevételek önk'!K46+'7. bevételek kv hivatal'!K46+'8. bevételek kv Közösséegi'!K46+'6. bevételek kv Óvoda'!K46</f>
        <v>0</v>
      </c>
      <c r="L46" s="26">
        <f>'5. bevételek önk'!L46+'7. bevételek kv hivatal'!L46+'8. bevételek kv Közösséegi'!L46+'6. bevételek kv Óvoda'!L46</f>
        <v>0</v>
      </c>
      <c r="M46" s="26">
        <f>'5. bevételek önk'!M46+'7. bevételek kv hivatal'!M46+'8. bevételek kv Közösséegi'!M46+'6. bevételek kv Óvoda'!M46</f>
        <v>12000</v>
      </c>
      <c r="N46" s="26">
        <f>'5. bevételek önk'!N46+'7. bevételek kv hivatal'!N46+'8. bevételek kv Közösséegi'!N46+'6. bevételek kv Óvoda'!N46</f>
        <v>233</v>
      </c>
    </row>
    <row r="47" spans="1:14" ht="15" customHeight="1" x14ac:dyDescent="0.25">
      <c r="A47" s="13" t="s">
        <v>624</v>
      </c>
      <c r="B47" s="6" t="s">
        <v>795</v>
      </c>
      <c r="C47" s="26">
        <f>'5. bevételek önk'!C47+'7. bevételek kv hivatal'!C47+'8. bevételek kv Közösséegi'!C47+'6. bevételek kv Óvoda'!C47</f>
        <v>0</v>
      </c>
      <c r="D47" s="26">
        <f>'5. bevételek önk'!D47+'7. bevételek kv hivatal'!D47+'8. bevételek kv Közösséegi'!D47+'6. bevételek kv Óvoda'!D47</f>
        <v>0</v>
      </c>
      <c r="E47" s="26">
        <f>'5. bevételek önk'!E47+'7. bevételek kv hivatal'!E47+'8. bevételek kv Közösséegi'!E47+'6. bevételek kv Óvoda'!E47</f>
        <v>2760</v>
      </c>
      <c r="F47" s="26">
        <f>'5. bevételek önk'!F47+'7. bevételek kv hivatal'!F47+'8. bevételek kv Közösséegi'!F47+'6. bevételek kv Óvoda'!F47</f>
        <v>0</v>
      </c>
      <c r="G47" s="26">
        <f>'5. bevételek önk'!G47+'7. bevételek kv hivatal'!G47+'8. bevételek kv Közösséegi'!G47+'6. bevételek kv Óvoda'!G47</f>
        <v>0</v>
      </c>
      <c r="H47" s="26">
        <f>'5. bevételek önk'!H47+'7. bevételek kv hivatal'!H47+'8. bevételek kv Közösséegi'!H47+'6. bevételek kv Óvoda'!H47</f>
        <v>0</v>
      </c>
      <c r="I47" s="26">
        <f>'5. bevételek önk'!I47+'7. bevételek kv hivatal'!I47+'8. bevételek kv Közösséegi'!I47+'6. bevételek kv Óvoda'!I47</f>
        <v>0</v>
      </c>
      <c r="J47" s="26">
        <f>'5. bevételek önk'!J47+'7. bevételek kv hivatal'!J47+'8. bevételek kv Közösséegi'!J47+'6. bevételek kv Óvoda'!J47</f>
        <v>0</v>
      </c>
      <c r="K47" s="26">
        <f>'5. bevételek önk'!K47+'7. bevételek kv hivatal'!K47+'8. bevételek kv Közösséegi'!K47+'6. bevételek kv Óvoda'!K47</f>
        <v>0</v>
      </c>
      <c r="L47" s="26">
        <f>'5. bevételek önk'!L47+'7. bevételek kv hivatal'!L47+'8. bevételek kv Közösséegi'!L47+'6. bevételek kv Óvoda'!L47</f>
        <v>0</v>
      </c>
      <c r="M47" s="26">
        <f>'5. bevételek önk'!M47+'7. bevételek kv hivatal'!M47+'8. bevételek kv Közösséegi'!M47+'6. bevételek kv Óvoda'!M47</f>
        <v>0</v>
      </c>
      <c r="N47" s="26">
        <f>'5. bevételek önk'!N47+'7. bevételek kv hivatal'!N47+'8. bevételek kv Közösséegi'!N47+'6. bevételek kv Óvoda'!N47</f>
        <v>2760</v>
      </c>
    </row>
    <row r="48" spans="1:14" s="116" customFormat="1" ht="15" customHeight="1" x14ac:dyDescent="0.25">
      <c r="A48" s="36" t="s">
        <v>644</v>
      </c>
      <c r="B48" s="42" t="s">
        <v>465</v>
      </c>
      <c r="C48" s="110">
        <f>'5. bevételek önk'!C48+'7. bevételek kv hivatal'!C48+'8. bevételek kv Közösséegi'!C48+'6. bevételek kv Óvoda'!C48</f>
        <v>0</v>
      </c>
      <c r="D48" s="110">
        <f>'5. bevételek önk'!D48+'7. bevételek kv hivatal'!D48+'8. bevételek kv Közösséegi'!D48+'6. bevételek kv Óvoda'!D48</f>
        <v>12000</v>
      </c>
      <c r="E48" s="110">
        <f>'5. bevételek önk'!E48+'7. bevételek kv hivatal'!E48+'8. bevételek kv Közösséegi'!E48+'6. bevételek kv Óvoda'!E48</f>
        <v>2993</v>
      </c>
      <c r="F48" s="110">
        <f>'5. bevételek önk'!F48+'7. bevételek kv hivatal'!F48+'8. bevételek kv Közösséegi'!F48+'6. bevételek kv Óvoda'!F48</f>
        <v>0</v>
      </c>
      <c r="G48" s="110">
        <f>'5. bevételek önk'!G48+'7. bevételek kv hivatal'!G48+'8. bevételek kv Közösséegi'!G48+'6. bevételek kv Óvoda'!G48</f>
        <v>0</v>
      </c>
      <c r="H48" s="110">
        <f>'5. bevételek önk'!H48+'7. bevételek kv hivatal'!H48+'8. bevételek kv Közösséegi'!H48+'6. bevételek kv Óvoda'!H48</f>
        <v>0</v>
      </c>
      <c r="I48" s="110">
        <f>'5. bevételek önk'!I48+'7. bevételek kv hivatal'!I48+'8. bevételek kv Közösséegi'!I48+'6. bevételek kv Óvoda'!I48</f>
        <v>0</v>
      </c>
      <c r="J48" s="110">
        <f>'5. bevételek önk'!J48+'7. bevételek kv hivatal'!J48+'8. bevételek kv Közösséegi'!J48+'6. bevételek kv Óvoda'!J48</f>
        <v>0</v>
      </c>
      <c r="K48" s="110">
        <f>'5. bevételek önk'!K48+'7. bevételek kv hivatal'!K48+'8. bevételek kv Közösséegi'!K48+'6. bevételek kv Óvoda'!K48</f>
        <v>0</v>
      </c>
      <c r="L48" s="110">
        <f>'5. bevételek önk'!L48+'7. bevételek kv hivatal'!L48+'8. bevételek kv Közösséegi'!L48+'6. bevételek kv Óvoda'!L48</f>
        <v>0</v>
      </c>
      <c r="M48" s="110">
        <f>'5. bevételek önk'!M48+'7. bevételek kv hivatal'!M48+'8. bevételek kv Közösséegi'!M48+'6. bevételek kv Óvoda'!M48</f>
        <v>12000</v>
      </c>
      <c r="N48" s="110">
        <f>'5. bevételek önk'!N48+'7. bevételek kv hivatal'!N48+'8. bevételek kv Közösséegi'!N48+'6. bevételek kv Óvoda'!N48</f>
        <v>2993</v>
      </c>
    </row>
    <row r="49" spans="1:14" ht="15" customHeight="1" x14ac:dyDescent="0.25">
      <c r="A49" s="94" t="s">
        <v>704</v>
      </c>
      <c r="B49" s="95"/>
      <c r="C49" s="147">
        <f>C19+C33+C44+C48</f>
        <v>295913</v>
      </c>
      <c r="D49" s="147">
        <f t="shared" ref="D49:N49" si="0">D19+D33+D44+D48</f>
        <v>346413</v>
      </c>
      <c r="E49" s="147">
        <f t="shared" si="0"/>
        <v>346714</v>
      </c>
      <c r="F49" s="147">
        <f t="shared" si="0"/>
        <v>0</v>
      </c>
      <c r="G49" s="147">
        <f t="shared" si="0"/>
        <v>0</v>
      </c>
      <c r="H49" s="147">
        <f t="shared" si="0"/>
        <v>0</v>
      </c>
      <c r="I49" s="147">
        <f t="shared" si="0"/>
        <v>0</v>
      </c>
      <c r="J49" s="147">
        <f t="shared" si="0"/>
        <v>0</v>
      </c>
      <c r="K49" s="147">
        <f t="shared" si="0"/>
        <v>0</v>
      </c>
      <c r="L49" s="147">
        <f t="shared" si="0"/>
        <v>295913</v>
      </c>
      <c r="M49" s="147">
        <f t="shared" si="0"/>
        <v>346413</v>
      </c>
      <c r="N49" s="147">
        <f t="shared" si="0"/>
        <v>346714</v>
      </c>
    </row>
    <row r="50" spans="1:14" ht="15" customHeight="1" x14ac:dyDescent="0.25">
      <c r="A50" s="5" t="s">
        <v>408</v>
      </c>
      <c r="B50" s="6" t="s">
        <v>409</v>
      </c>
      <c r="C50" s="26">
        <f>'5. bevételek önk'!C50+'7. bevételek kv hivatal'!C50+'8. bevételek kv Közösséegi'!C50+'6. bevételek kv Óvoda'!C50</f>
        <v>0</v>
      </c>
      <c r="D50" s="26">
        <f>'5. bevételek önk'!D50+'7. bevételek kv hivatal'!D50+'8. bevételek kv Közösséegi'!D50+'6. bevételek kv Óvoda'!D50</f>
        <v>0</v>
      </c>
      <c r="E50" s="26">
        <f>'5. bevételek önk'!E50+'7. bevételek kv hivatal'!E50+'8. bevételek kv Közösséegi'!E50+'6. bevételek kv Óvoda'!E50</f>
        <v>0</v>
      </c>
      <c r="F50" s="26">
        <f>'5. bevételek önk'!F50+'7. bevételek kv hivatal'!F50+'8. bevételek kv Közösséegi'!F50+'6. bevételek kv Óvoda'!F50</f>
        <v>0</v>
      </c>
      <c r="G50" s="26">
        <f>'5. bevételek önk'!G50+'7. bevételek kv hivatal'!G50+'8. bevételek kv Közösséegi'!G50+'6. bevételek kv Óvoda'!G50</f>
        <v>0</v>
      </c>
      <c r="H50" s="26">
        <f>'5. bevételek önk'!H50+'7. bevételek kv hivatal'!H50+'8. bevételek kv Közösséegi'!H50+'6. bevételek kv Óvoda'!H50</f>
        <v>0</v>
      </c>
      <c r="I50" s="26">
        <f>'5. bevételek önk'!I50+'7. bevételek kv hivatal'!I50+'8. bevételek kv Közösséegi'!I50+'6. bevételek kv Óvoda'!I50</f>
        <v>0</v>
      </c>
      <c r="J50" s="26">
        <f>'5. bevételek önk'!J50+'7. bevételek kv hivatal'!J50+'8. bevételek kv Közösséegi'!J50+'6. bevételek kv Óvoda'!J50</f>
        <v>0</v>
      </c>
      <c r="K50" s="26">
        <f>'5. bevételek önk'!K50+'7. bevételek kv hivatal'!K50+'8. bevételek kv Közösséegi'!K50+'6. bevételek kv Óvoda'!K50</f>
        <v>0</v>
      </c>
      <c r="L50" s="26">
        <f>'5. bevételek önk'!L50+'7. bevételek kv hivatal'!L50+'8. bevételek kv Közösséegi'!L50+'6. bevételek kv Óvoda'!L50</f>
        <v>0</v>
      </c>
      <c r="M50" s="26">
        <f>'5. bevételek önk'!M50+'7. bevételek kv hivatal'!M50+'8. bevételek kv Közösséegi'!M50+'6. bevételek kv Óvoda'!M50</f>
        <v>0</v>
      </c>
      <c r="N50" s="26">
        <f>'5. bevételek önk'!N50+'7. bevételek kv hivatal'!N50+'8. bevételek kv Közösséegi'!N50+'6. bevételek kv Óvoda'!N50</f>
        <v>0</v>
      </c>
    </row>
    <row r="51" spans="1:14" ht="15" customHeight="1" x14ac:dyDescent="0.25">
      <c r="A51" s="5" t="s">
        <v>410</v>
      </c>
      <c r="B51" s="6" t="s">
        <v>411</v>
      </c>
      <c r="C51" s="26">
        <f>'5. bevételek önk'!C51+'7. bevételek kv hivatal'!C51+'8. bevételek kv Közösséegi'!C51+'6. bevételek kv Óvoda'!C51</f>
        <v>0</v>
      </c>
      <c r="D51" s="26">
        <f>'5. bevételek önk'!D51+'7. bevételek kv hivatal'!D51+'8. bevételek kv Közösséegi'!D51+'6. bevételek kv Óvoda'!D51</f>
        <v>0</v>
      </c>
      <c r="E51" s="26">
        <f>'5. bevételek önk'!E51+'7. bevételek kv hivatal'!E51+'8. bevételek kv Közösséegi'!E51+'6. bevételek kv Óvoda'!E51</f>
        <v>0</v>
      </c>
      <c r="F51" s="26">
        <f>'5. bevételek önk'!F51+'7. bevételek kv hivatal'!F51+'8. bevételek kv Közösséegi'!F51+'6. bevételek kv Óvoda'!F51</f>
        <v>0</v>
      </c>
      <c r="G51" s="26">
        <f>'5. bevételek önk'!G51+'7. bevételek kv hivatal'!G51+'8. bevételek kv Közösséegi'!G51+'6. bevételek kv Óvoda'!G51</f>
        <v>0</v>
      </c>
      <c r="H51" s="26">
        <f>'5. bevételek önk'!H51+'7. bevételek kv hivatal'!H51+'8. bevételek kv Közösséegi'!H51+'6. bevételek kv Óvoda'!H51</f>
        <v>0</v>
      </c>
      <c r="I51" s="26">
        <f>'5. bevételek önk'!I51+'7. bevételek kv hivatal'!I51+'8. bevételek kv Közösséegi'!I51+'6. bevételek kv Óvoda'!I51</f>
        <v>0</v>
      </c>
      <c r="J51" s="26">
        <f>'5. bevételek önk'!J51+'7. bevételek kv hivatal'!J51+'8. bevételek kv Közösséegi'!J51+'6. bevételek kv Óvoda'!J51</f>
        <v>0</v>
      </c>
      <c r="K51" s="26">
        <f>'5. bevételek önk'!K51+'7. bevételek kv hivatal'!K51+'8. bevételek kv Közösséegi'!K51+'6. bevételek kv Óvoda'!K51</f>
        <v>0</v>
      </c>
      <c r="L51" s="26">
        <f>'5. bevételek önk'!L51+'7. bevételek kv hivatal'!L51+'8. bevételek kv Közösséegi'!L51+'6. bevételek kv Óvoda'!L51</f>
        <v>0</v>
      </c>
      <c r="M51" s="26">
        <f>'5. bevételek önk'!M51+'7. bevételek kv hivatal'!M51+'8. bevételek kv Közösséegi'!M51+'6. bevételek kv Óvoda'!M51</f>
        <v>0</v>
      </c>
      <c r="N51" s="26">
        <f>'5. bevételek önk'!N51+'7. bevételek kv hivatal'!N51+'8. bevételek kv Közösséegi'!N51+'6. bevételek kv Óvoda'!N51</f>
        <v>0</v>
      </c>
    </row>
    <row r="52" spans="1:14" ht="15" customHeight="1" x14ac:dyDescent="0.25">
      <c r="A52" s="5" t="s">
        <v>601</v>
      </c>
      <c r="B52" s="6" t="s">
        <v>412</v>
      </c>
      <c r="C52" s="26">
        <f>'5. bevételek önk'!C52+'7. bevételek kv hivatal'!C52+'8. bevételek kv Közösséegi'!C52+'6. bevételek kv Óvoda'!C52</f>
        <v>0</v>
      </c>
      <c r="D52" s="26">
        <f>'5. bevételek önk'!D52+'7. bevételek kv hivatal'!D52+'8. bevételek kv Közösséegi'!D52+'6. bevételek kv Óvoda'!D52</f>
        <v>0</v>
      </c>
      <c r="E52" s="26">
        <f>'5. bevételek önk'!E52+'7. bevételek kv hivatal'!E52+'8. bevételek kv Közösséegi'!E52+'6. bevételek kv Óvoda'!E52</f>
        <v>0</v>
      </c>
      <c r="F52" s="26">
        <f>'5. bevételek önk'!F52+'7. bevételek kv hivatal'!F52+'8. bevételek kv Közösséegi'!F52+'6. bevételek kv Óvoda'!F52</f>
        <v>0</v>
      </c>
      <c r="G52" s="26">
        <f>'5. bevételek önk'!G52+'7. bevételek kv hivatal'!G52+'8. bevételek kv Közösséegi'!G52+'6. bevételek kv Óvoda'!G52</f>
        <v>0</v>
      </c>
      <c r="H52" s="26">
        <f>'5. bevételek önk'!H52+'7. bevételek kv hivatal'!H52+'8. bevételek kv Közösséegi'!H52+'6. bevételek kv Óvoda'!H52</f>
        <v>0</v>
      </c>
      <c r="I52" s="26">
        <f>'5. bevételek önk'!I52+'7. bevételek kv hivatal'!I52+'8. bevételek kv Közösséegi'!I52+'6. bevételek kv Óvoda'!I52</f>
        <v>0</v>
      </c>
      <c r="J52" s="26">
        <f>'5. bevételek önk'!J52+'7. bevételek kv hivatal'!J52+'8. bevételek kv Közösséegi'!J52+'6. bevételek kv Óvoda'!J52</f>
        <v>0</v>
      </c>
      <c r="K52" s="26">
        <f>'5. bevételek önk'!K52+'7. bevételek kv hivatal'!K52+'8. bevételek kv Közösséegi'!K52+'6. bevételek kv Óvoda'!K52</f>
        <v>0</v>
      </c>
      <c r="L52" s="26">
        <f>'5. bevételek önk'!L52+'7. bevételek kv hivatal'!L52+'8. bevételek kv Közösséegi'!L52+'6. bevételek kv Óvoda'!L52</f>
        <v>0</v>
      </c>
      <c r="M52" s="26">
        <f>'5. bevételek önk'!M52+'7. bevételek kv hivatal'!M52+'8. bevételek kv Közösséegi'!M52+'6. bevételek kv Óvoda'!M52</f>
        <v>0</v>
      </c>
      <c r="N52" s="26">
        <f>'5. bevételek önk'!N52+'7. bevételek kv hivatal'!N52+'8. bevételek kv Közösséegi'!N52+'6. bevételek kv Óvoda'!N52</f>
        <v>0</v>
      </c>
    </row>
    <row r="53" spans="1:14" ht="15" customHeight="1" x14ac:dyDescent="0.25">
      <c r="A53" s="5" t="s">
        <v>602</v>
      </c>
      <c r="B53" s="6" t="s">
        <v>413</v>
      </c>
      <c r="C53" s="26">
        <f>'5. bevételek önk'!C53+'7. bevételek kv hivatal'!C53+'8. bevételek kv Közösséegi'!C53+'6. bevételek kv Óvoda'!C53</f>
        <v>0</v>
      </c>
      <c r="D53" s="26">
        <f>'5. bevételek önk'!D53+'7. bevételek kv hivatal'!D53+'8. bevételek kv Közösséegi'!D53+'6. bevételek kv Óvoda'!D53</f>
        <v>0</v>
      </c>
      <c r="E53" s="26">
        <f>'5. bevételek önk'!E53+'7. bevételek kv hivatal'!E53+'8. bevételek kv Közösséegi'!E53+'6. bevételek kv Óvoda'!E53</f>
        <v>0</v>
      </c>
      <c r="F53" s="26">
        <f>'5. bevételek önk'!F53+'7. bevételek kv hivatal'!F53+'8. bevételek kv Közösséegi'!F53+'6. bevételek kv Óvoda'!F53</f>
        <v>0</v>
      </c>
      <c r="G53" s="26">
        <f>'5. bevételek önk'!G53+'7. bevételek kv hivatal'!G53+'8. bevételek kv Közösséegi'!G53+'6. bevételek kv Óvoda'!G53</f>
        <v>0</v>
      </c>
      <c r="H53" s="26">
        <f>'5. bevételek önk'!H53+'7. bevételek kv hivatal'!H53+'8. bevételek kv Közösséegi'!H53+'6. bevételek kv Óvoda'!H53</f>
        <v>0</v>
      </c>
      <c r="I53" s="26">
        <f>'5. bevételek önk'!I53+'7. bevételek kv hivatal'!I53+'8. bevételek kv Közösséegi'!I53+'6. bevételek kv Óvoda'!I53</f>
        <v>0</v>
      </c>
      <c r="J53" s="26">
        <f>'5. bevételek önk'!J53+'7. bevételek kv hivatal'!J53+'8. bevételek kv Közösséegi'!J53+'6. bevételek kv Óvoda'!J53</f>
        <v>0</v>
      </c>
      <c r="K53" s="26">
        <f>'5. bevételek önk'!K53+'7. bevételek kv hivatal'!K53+'8. bevételek kv Közösséegi'!K53+'6. bevételek kv Óvoda'!K53</f>
        <v>0</v>
      </c>
      <c r="L53" s="26">
        <f>'5. bevételek önk'!L53+'7. bevételek kv hivatal'!L53+'8. bevételek kv Közösséegi'!L53+'6. bevételek kv Óvoda'!L53</f>
        <v>0</v>
      </c>
      <c r="M53" s="26">
        <f>'5. bevételek önk'!M53+'7. bevételek kv hivatal'!M53+'8. bevételek kv Közösséegi'!M53+'6. bevételek kv Óvoda'!M53</f>
        <v>0</v>
      </c>
      <c r="N53" s="26">
        <f>'5. bevételek önk'!N53+'7. bevételek kv hivatal'!N53+'8. bevételek kv Közösséegi'!N53+'6. bevételek kv Óvoda'!N53</f>
        <v>0</v>
      </c>
    </row>
    <row r="54" spans="1:14" ht="15" customHeight="1" x14ac:dyDescent="0.25">
      <c r="A54" s="5" t="s">
        <v>603</v>
      </c>
      <c r="B54" s="6" t="s">
        <v>414</v>
      </c>
      <c r="C54" s="26">
        <f>'5. bevételek önk'!C54+'7. bevételek kv hivatal'!C54+'8. bevételek kv Közösséegi'!C54+'6. bevételek kv Óvoda'!C54</f>
        <v>58326</v>
      </c>
      <c r="D54" s="26">
        <f>'5. bevételek önk'!D54+'7. bevételek kv hivatal'!D54+'8. bevételek kv Közösséegi'!D54+'6. bevételek kv Óvoda'!D54</f>
        <v>58326</v>
      </c>
      <c r="E54" s="26">
        <f>'5. bevételek önk'!E54+'7. bevételek kv hivatal'!E54+'8. bevételek kv Közösséegi'!E54+'6. bevételek kv Óvoda'!E54</f>
        <v>43372</v>
      </c>
      <c r="F54" s="26">
        <f>'5. bevételek önk'!F54+'7. bevételek kv hivatal'!F54+'8. bevételek kv Közösséegi'!F54+'6. bevételek kv Óvoda'!F54</f>
        <v>0</v>
      </c>
      <c r="G54" s="26">
        <f>'5. bevételek önk'!G54+'7. bevételek kv hivatal'!G54+'8. bevételek kv Közösséegi'!G54+'6. bevételek kv Óvoda'!G54</f>
        <v>0</v>
      </c>
      <c r="H54" s="26">
        <f>'5. bevételek önk'!H54+'7. bevételek kv hivatal'!H54+'8. bevételek kv Közösséegi'!H54+'6. bevételek kv Óvoda'!H54</f>
        <v>0</v>
      </c>
      <c r="I54" s="26">
        <f>'5. bevételek önk'!I54+'7. bevételek kv hivatal'!I54+'8. bevételek kv Közösséegi'!I54+'6. bevételek kv Óvoda'!I54</f>
        <v>0</v>
      </c>
      <c r="J54" s="26">
        <f>'5. bevételek önk'!J54+'7. bevételek kv hivatal'!J54+'8. bevételek kv Közösséegi'!J54+'6. bevételek kv Óvoda'!J54</f>
        <v>0</v>
      </c>
      <c r="K54" s="26">
        <f>'5. bevételek önk'!K54+'7. bevételek kv hivatal'!K54+'8. bevételek kv Közösséegi'!K54+'6. bevételek kv Óvoda'!K54</f>
        <v>0</v>
      </c>
      <c r="L54" s="26">
        <f>'5. bevételek önk'!L54+'7. bevételek kv hivatal'!L54+'8. bevételek kv Közösséegi'!L54+'6. bevételek kv Óvoda'!L54</f>
        <v>58326</v>
      </c>
      <c r="M54" s="26">
        <f>'5. bevételek önk'!M54+'7. bevételek kv hivatal'!M54+'8. bevételek kv Közösséegi'!M54+'6. bevételek kv Óvoda'!M54</f>
        <v>58326</v>
      </c>
      <c r="N54" s="26">
        <f>'5. bevételek önk'!N54+'7. bevételek kv hivatal'!N54+'8. bevételek kv Közösséegi'!N54+'6. bevételek kv Óvoda'!N54</f>
        <v>43372</v>
      </c>
    </row>
    <row r="55" spans="1:14" s="116" customFormat="1" ht="15" customHeight="1" x14ac:dyDescent="0.25">
      <c r="A55" s="36" t="s">
        <v>638</v>
      </c>
      <c r="B55" s="42" t="s">
        <v>415</v>
      </c>
      <c r="C55" s="110">
        <f>'5. bevételek önk'!C55+'7. bevételek kv hivatal'!C55+'8. bevételek kv Közösséegi'!C55+'6. bevételek kv Óvoda'!C55</f>
        <v>58326</v>
      </c>
      <c r="D55" s="110">
        <f>'5. bevételek önk'!D55+'7. bevételek kv hivatal'!D55+'8. bevételek kv Közösséegi'!D55+'6. bevételek kv Óvoda'!D55</f>
        <v>58326</v>
      </c>
      <c r="E55" s="110">
        <f>'5. bevételek önk'!E55+'7. bevételek kv hivatal'!E55+'8. bevételek kv Közösséegi'!E55+'6. bevételek kv Óvoda'!E55</f>
        <v>43372</v>
      </c>
      <c r="F55" s="110">
        <f>'5. bevételek önk'!F55+'7. bevételek kv hivatal'!F55+'8. bevételek kv Közösséegi'!F55+'6. bevételek kv Óvoda'!F55</f>
        <v>0</v>
      </c>
      <c r="G55" s="110">
        <f>'5. bevételek önk'!G55+'7. bevételek kv hivatal'!G55+'8. bevételek kv Közösséegi'!G55+'6. bevételek kv Óvoda'!G55</f>
        <v>0</v>
      </c>
      <c r="H55" s="110">
        <f>'5. bevételek önk'!H55+'7. bevételek kv hivatal'!H55+'8. bevételek kv Közösséegi'!H55+'6. bevételek kv Óvoda'!H55</f>
        <v>0</v>
      </c>
      <c r="I55" s="110">
        <f>'5. bevételek önk'!I55+'7. bevételek kv hivatal'!I55+'8. bevételek kv Közösséegi'!I55+'6. bevételek kv Óvoda'!I55</f>
        <v>0</v>
      </c>
      <c r="J55" s="110">
        <f>'5. bevételek önk'!J55+'7. bevételek kv hivatal'!J55+'8. bevételek kv Közösséegi'!J55+'6. bevételek kv Óvoda'!J55</f>
        <v>0</v>
      </c>
      <c r="K55" s="110">
        <f>'5. bevételek önk'!K55+'7. bevételek kv hivatal'!K55+'8. bevételek kv Közösséegi'!K55+'6. bevételek kv Óvoda'!K55</f>
        <v>0</v>
      </c>
      <c r="L55" s="110">
        <f>'5. bevételek önk'!L55+'7. bevételek kv hivatal'!L55+'8. bevételek kv Közösséegi'!L55+'6. bevételek kv Óvoda'!L55</f>
        <v>58326</v>
      </c>
      <c r="M55" s="110">
        <f>'5. bevételek önk'!M55+'7. bevételek kv hivatal'!M55+'8. bevételek kv Közösséegi'!M55+'6. bevételek kv Óvoda'!M55</f>
        <v>58326</v>
      </c>
      <c r="N55" s="110">
        <f>'5. bevételek önk'!N55+'7. bevételek kv hivatal'!N55+'8. bevételek kv Közösséegi'!N55+'6. bevételek kv Óvoda'!N55</f>
        <v>43372</v>
      </c>
    </row>
    <row r="56" spans="1:14" ht="15" customHeight="1" x14ac:dyDescent="0.25">
      <c r="A56" s="13" t="s">
        <v>620</v>
      </c>
      <c r="B56" s="6" t="s">
        <v>453</v>
      </c>
      <c r="C56" s="26">
        <f>'5. bevételek önk'!C56+'7. bevételek kv hivatal'!C56+'8. bevételek kv Közösséegi'!C56+'6. bevételek kv Óvoda'!C56</f>
        <v>0</v>
      </c>
      <c r="D56" s="26">
        <f>'5. bevételek önk'!D56+'7. bevételek kv hivatal'!D56+'8. bevételek kv Közösséegi'!D56+'6. bevételek kv Óvoda'!D56</f>
        <v>0</v>
      </c>
      <c r="E56" s="26">
        <f>'5. bevételek önk'!E56+'7. bevételek kv hivatal'!E56+'8. bevételek kv Közösséegi'!E56+'6. bevételek kv Óvoda'!E56</f>
        <v>0</v>
      </c>
      <c r="F56" s="26">
        <f>'5. bevételek önk'!F56+'7. bevételek kv hivatal'!F56+'8. bevételek kv Közösséegi'!F56+'6. bevételek kv Óvoda'!F56</f>
        <v>0</v>
      </c>
      <c r="G56" s="26">
        <f>'5. bevételek önk'!G56+'7. bevételek kv hivatal'!G56+'8. bevételek kv Közösséegi'!G56+'6. bevételek kv Óvoda'!G56</f>
        <v>0</v>
      </c>
      <c r="H56" s="26">
        <f>'5. bevételek önk'!H56+'7. bevételek kv hivatal'!H56+'8. bevételek kv Közösséegi'!H56+'6. bevételek kv Óvoda'!H56</f>
        <v>0</v>
      </c>
      <c r="I56" s="26">
        <f>'5. bevételek önk'!I56+'7. bevételek kv hivatal'!I56+'8. bevételek kv Közösséegi'!I56+'6. bevételek kv Óvoda'!I56</f>
        <v>0</v>
      </c>
      <c r="J56" s="26">
        <f>'5. bevételek önk'!J56+'7. bevételek kv hivatal'!J56+'8. bevételek kv Közösséegi'!J56+'6. bevételek kv Óvoda'!J56</f>
        <v>0</v>
      </c>
      <c r="K56" s="26">
        <f>'5. bevételek önk'!K56+'7. bevételek kv hivatal'!K56+'8. bevételek kv Közösséegi'!K56+'6. bevételek kv Óvoda'!K56</f>
        <v>0</v>
      </c>
      <c r="L56" s="26">
        <f>'5. bevételek önk'!L56+'7. bevételek kv hivatal'!L56+'8. bevételek kv Közösséegi'!L56+'6. bevételek kv Óvoda'!L56</f>
        <v>0</v>
      </c>
      <c r="M56" s="26">
        <f>'5. bevételek önk'!M56+'7. bevételek kv hivatal'!M56+'8. bevételek kv Közösséegi'!M56+'6. bevételek kv Óvoda'!M56</f>
        <v>0</v>
      </c>
      <c r="N56" s="26">
        <f>'5. bevételek önk'!N56+'7. bevételek kv hivatal'!N56+'8. bevételek kv Közösséegi'!N56+'6. bevételek kv Óvoda'!N56</f>
        <v>0</v>
      </c>
    </row>
    <row r="57" spans="1:14" ht="15" customHeight="1" x14ac:dyDescent="0.25">
      <c r="A57" s="13" t="s">
        <v>621</v>
      </c>
      <c r="B57" s="6" t="s">
        <v>454</v>
      </c>
      <c r="C57" s="26">
        <f>'5. bevételek önk'!C57+'7. bevételek kv hivatal'!C57+'8. bevételek kv Közösséegi'!C57+'6. bevételek kv Óvoda'!C57</f>
        <v>43414</v>
      </c>
      <c r="D57" s="26">
        <f>'5. bevételek önk'!D57+'7. bevételek kv hivatal'!D57+'8. bevételek kv Közösséegi'!D57+'6. bevételek kv Óvoda'!D57</f>
        <v>120414</v>
      </c>
      <c r="E57" s="26">
        <f>'5. bevételek önk'!E57+'7. bevételek kv hivatal'!E57+'8. bevételek kv Közösséegi'!E57+'6. bevételek kv Óvoda'!E57</f>
        <v>120106</v>
      </c>
      <c r="F57" s="26">
        <f>'5. bevételek önk'!F57+'7. bevételek kv hivatal'!F57+'8. bevételek kv Közösséegi'!F57+'6. bevételek kv Óvoda'!F57</f>
        <v>0</v>
      </c>
      <c r="G57" s="26">
        <f>'5. bevételek önk'!G57+'7. bevételek kv hivatal'!G57+'8. bevételek kv Közösséegi'!G57+'6. bevételek kv Óvoda'!G57</f>
        <v>0</v>
      </c>
      <c r="H57" s="26">
        <f>'5. bevételek önk'!H57+'7. bevételek kv hivatal'!H57+'8. bevételek kv Közösséegi'!H57+'6. bevételek kv Óvoda'!H57</f>
        <v>0</v>
      </c>
      <c r="I57" s="26">
        <f>'5. bevételek önk'!I57+'7. bevételek kv hivatal'!I57+'8. bevételek kv Közösséegi'!I57+'6. bevételek kv Óvoda'!I57</f>
        <v>0</v>
      </c>
      <c r="J57" s="26">
        <f>'5. bevételek önk'!J57+'7. bevételek kv hivatal'!J57+'8. bevételek kv Közösséegi'!J57+'6. bevételek kv Óvoda'!J57</f>
        <v>0</v>
      </c>
      <c r="K57" s="26">
        <f>'5. bevételek önk'!K57+'7. bevételek kv hivatal'!K57+'8. bevételek kv Közösséegi'!K57+'6. bevételek kv Óvoda'!K57</f>
        <v>0</v>
      </c>
      <c r="L57" s="26">
        <f>'5. bevételek önk'!L57+'7. bevételek kv hivatal'!L57+'8. bevételek kv Közösséegi'!L57+'6. bevételek kv Óvoda'!L57</f>
        <v>43414</v>
      </c>
      <c r="M57" s="26">
        <f>'5. bevételek önk'!M57+'7. bevételek kv hivatal'!M57+'8. bevételek kv Közösséegi'!M57+'6. bevételek kv Óvoda'!M57</f>
        <v>120414</v>
      </c>
      <c r="N57" s="26">
        <f>'5. bevételek önk'!N57+'7. bevételek kv hivatal'!N57+'8. bevételek kv Közösséegi'!N57+'6. bevételek kv Óvoda'!N57</f>
        <v>120106</v>
      </c>
    </row>
    <row r="58" spans="1:14" ht="15" customHeight="1" x14ac:dyDescent="0.25">
      <c r="A58" s="13" t="s">
        <v>455</v>
      </c>
      <c r="B58" s="6" t="s">
        <v>456</v>
      </c>
      <c r="C58" s="26">
        <f>'5. bevételek önk'!C58+'7. bevételek kv hivatal'!C58+'8. bevételek kv Közösséegi'!C58+'6. bevételek kv Óvoda'!C58</f>
        <v>0</v>
      </c>
      <c r="D58" s="26">
        <f>'5. bevételek önk'!D58+'7. bevételek kv hivatal'!D58+'8. bevételek kv Közösséegi'!D58+'6. bevételek kv Óvoda'!D58</f>
        <v>0</v>
      </c>
      <c r="E58" s="26">
        <f>'5. bevételek önk'!E58+'7. bevételek kv hivatal'!E58+'8. bevételek kv Közösséegi'!E58+'6. bevételek kv Óvoda'!E58</f>
        <v>0</v>
      </c>
      <c r="F58" s="26">
        <f>'5. bevételek önk'!F58+'7. bevételek kv hivatal'!F58+'8. bevételek kv Közösséegi'!F58+'6. bevételek kv Óvoda'!F58</f>
        <v>0</v>
      </c>
      <c r="G58" s="26">
        <f>'5. bevételek önk'!G58+'7. bevételek kv hivatal'!G58+'8. bevételek kv Közösséegi'!G58+'6. bevételek kv Óvoda'!G58</f>
        <v>0</v>
      </c>
      <c r="H58" s="26">
        <f>'5. bevételek önk'!H58+'7. bevételek kv hivatal'!H58+'8. bevételek kv Közösséegi'!H58+'6. bevételek kv Óvoda'!H58</f>
        <v>0</v>
      </c>
      <c r="I58" s="26">
        <f>'5. bevételek önk'!I58+'7. bevételek kv hivatal'!I58+'8. bevételek kv Közösséegi'!I58+'6. bevételek kv Óvoda'!I58</f>
        <v>0</v>
      </c>
      <c r="J58" s="26">
        <f>'5. bevételek önk'!J58+'7. bevételek kv hivatal'!J58+'8. bevételek kv Közösséegi'!J58+'6. bevételek kv Óvoda'!J58</f>
        <v>0</v>
      </c>
      <c r="K58" s="26">
        <f>'5. bevételek önk'!K58+'7. bevételek kv hivatal'!K58+'8. bevételek kv Közösséegi'!K58+'6. bevételek kv Óvoda'!K58</f>
        <v>0</v>
      </c>
      <c r="L58" s="26">
        <f>'5. bevételek önk'!L58+'7. bevételek kv hivatal'!L58+'8. bevételek kv Közösséegi'!L58+'6. bevételek kv Óvoda'!L58</f>
        <v>0</v>
      </c>
      <c r="M58" s="26">
        <f>'5. bevételek önk'!M58+'7. bevételek kv hivatal'!M58+'8. bevételek kv Közösséegi'!M58+'6. bevételek kv Óvoda'!M58</f>
        <v>0</v>
      </c>
      <c r="N58" s="26">
        <f>'5. bevételek önk'!N58+'7. bevételek kv hivatal'!N58+'8. bevételek kv Közösséegi'!N58+'6. bevételek kv Óvoda'!N58</f>
        <v>0</v>
      </c>
    </row>
    <row r="59" spans="1:14" ht="15" customHeight="1" x14ac:dyDescent="0.25">
      <c r="A59" s="13" t="s">
        <v>622</v>
      </c>
      <c r="B59" s="6" t="s">
        <v>457</v>
      </c>
      <c r="C59" s="26">
        <f>'5. bevételek önk'!C59+'7. bevételek kv hivatal'!C59+'8. bevételek kv Közösséegi'!C59+'6. bevételek kv Óvoda'!C59</f>
        <v>0</v>
      </c>
      <c r="D59" s="26">
        <f>'5. bevételek önk'!D59+'7. bevételek kv hivatal'!D59+'8. bevételek kv Közösséegi'!D59+'6. bevételek kv Óvoda'!D59</f>
        <v>0</v>
      </c>
      <c r="E59" s="26">
        <f>'5. bevételek önk'!E59+'7. bevételek kv hivatal'!E59+'8. bevételek kv Közösséegi'!E59+'6. bevételek kv Óvoda'!E59</f>
        <v>0</v>
      </c>
      <c r="F59" s="26">
        <f>'5. bevételek önk'!F59+'7. bevételek kv hivatal'!F59+'8. bevételek kv Közösséegi'!F59+'6. bevételek kv Óvoda'!F59</f>
        <v>0</v>
      </c>
      <c r="G59" s="26">
        <f>'5. bevételek önk'!G59+'7. bevételek kv hivatal'!G59+'8. bevételek kv Közösséegi'!G59+'6. bevételek kv Óvoda'!G59</f>
        <v>0</v>
      </c>
      <c r="H59" s="26">
        <f>'5. bevételek önk'!H59+'7. bevételek kv hivatal'!H59+'8. bevételek kv Közösséegi'!H59+'6. bevételek kv Óvoda'!H59</f>
        <v>0</v>
      </c>
      <c r="I59" s="26">
        <f>'5. bevételek önk'!I59+'7. bevételek kv hivatal'!I59+'8. bevételek kv Közösséegi'!I59+'6. bevételek kv Óvoda'!I59</f>
        <v>0</v>
      </c>
      <c r="J59" s="26">
        <f>'5. bevételek önk'!J59+'7. bevételek kv hivatal'!J59+'8. bevételek kv Közösséegi'!J59+'6. bevételek kv Óvoda'!J59</f>
        <v>0</v>
      </c>
      <c r="K59" s="26">
        <f>'5. bevételek önk'!K59+'7. bevételek kv hivatal'!K59+'8. bevételek kv Közösséegi'!K59+'6. bevételek kv Óvoda'!K59</f>
        <v>0</v>
      </c>
      <c r="L59" s="26">
        <f>'5. bevételek önk'!L59+'7. bevételek kv hivatal'!L59+'8. bevételek kv Közösséegi'!L59+'6. bevételek kv Óvoda'!L59</f>
        <v>0</v>
      </c>
      <c r="M59" s="26">
        <f>'5. bevételek önk'!M59+'7. bevételek kv hivatal'!M59+'8. bevételek kv Közösséegi'!M59+'6. bevételek kv Óvoda'!M59</f>
        <v>0</v>
      </c>
      <c r="N59" s="26">
        <f>'5. bevételek önk'!N59+'7. bevételek kv hivatal'!N59+'8. bevételek kv Közösséegi'!N59+'6. bevételek kv Óvoda'!N59</f>
        <v>0</v>
      </c>
    </row>
    <row r="60" spans="1:14" ht="15" customHeight="1" x14ac:dyDescent="0.25">
      <c r="A60" s="13" t="s">
        <v>458</v>
      </c>
      <c r="B60" s="6" t="s">
        <v>459</v>
      </c>
      <c r="C60" s="26">
        <f>'5. bevételek önk'!C60+'7. bevételek kv hivatal'!C60+'8. bevételek kv Közösséegi'!C60+'6. bevételek kv Óvoda'!C60</f>
        <v>0</v>
      </c>
      <c r="D60" s="26">
        <f>'5. bevételek önk'!D60+'7. bevételek kv hivatal'!D60+'8. bevételek kv Közösséegi'!D60+'6. bevételek kv Óvoda'!D60</f>
        <v>0</v>
      </c>
      <c r="E60" s="26">
        <f>'5. bevételek önk'!E60+'7. bevételek kv hivatal'!E60+'8. bevételek kv Közösséegi'!E60+'6. bevételek kv Óvoda'!E60</f>
        <v>0</v>
      </c>
      <c r="F60" s="26">
        <f>'5. bevételek önk'!F60+'7. bevételek kv hivatal'!F60+'8. bevételek kv Közösséegi'!F60+'6. bevételek kv Óvoda'!F60</f>
        <v>0</v>
      </c>
      <c r="G60" s="26">
        <f>'5. bevételek önk'!G60+'7. bevételek kv hivatal'!G60+'8. bevételek kv Közösséegi'!G60+'6. bevételek kv Óvoda'!G60</f>
        <v>0</v>
      </c>
      <c r="H60" s="26">
        <f>'5. bevételek önk'!H60+'7. bevételek kv hivatal'!H60+'8. bevételek kv Közösséegi'!H60+'6. bevételek kv Óvoda'!H60</f>
        <v>0</v>
      </c>
      <c r="I60" s="26">
        <f>'5. bevételek önk'!I60+'7. bevételek kv hivatal'!I60+'8. bevételek kv Közösséegi'!I60+'6. bevételek kv Óvoda'!I60</f>
        <v>0</v>
      </c>
      <c r="J60" s="26">
        <f>'5. bevételek önk'!J60+'7. bevételek kv hivatal'!J60+'8. bevételek kv Közösséegi'!J60+'6. bevételek kv Óvoda'!J60</f>
        <v>0</v>
      </c>
      <c r="K60" s="26">
        <f>'5. bevételek önk'!K60+'7. bevételek kv hivatal'!K60+'8. bevételek kv Közösséegi'!K60+'6. bevételek kv Óvoda'!K60</f>
        <v>0</v>
      </c>
      <c r="L60" s="26">
        <f>'5. bevételek önk'!L60+'7. bevételek kv hivatal'!L60+'8. bevételek kv Közösséegi'!L60+'6. bevételek kv Óvoda'!L60</f>
        <v>0</v>
      </c>
      <c r="M60" s="26">
        <f>'5. bevételek önk'!M60+'7. bevételek kv hivatal'!M60+'8. bevételek kv Közösséegi'!M60+'6. bevételek kv Óvoda'!M60</f>
        <v>0</v>
      </c>
      <c r="N60" s="26">
        <f>'5. bevételek önk'!N60+'7. bevételek kv hivatal'!N60+'8. bevételek kv Közösséegi'!N60+'6. bevételek kv Óvoda'!N60</f>
        <v>0</v>
      </c>
    </row>
    <row r="61" spans="1:14" s="116" customFormat="1" ht="15" customHeight="1" x14ac:dyDescent="0.25">
      <c r="A61" s="36" t="s">
        <v>643</v>
      </c>
      <c r="B61" s="42" t="s">
        <v>460</v>
      </c>
      <c r="C61" s="110">
        <f>'5. bevételek önk'!C61+'7. bevételek kv hivatal'!C61+'8. bevételek kv Közösséegi'!C61+'6. bevételek kv Óvoda'!C61</f>
        <v>43414</v>
      </c>
      <c r="D61" s="110">
        <f>'5. bevételek önk'!D61+'7. bevételek kv hivatal'!D61+'8. bevételek kv Közösséegi'!D61+'6. bevételek kv Óvoda'!D61</f>
        <v>120414</v>
      </c>
      <c r="E61" s="110">
        <f>'5. bevételek önk'!E61+'7. bevételek kv hivatal'!E61+'8. bevételek kv Közösséegi'!E61+'6. bevételek kv Óvoda'!E61</f>
        <v>120106</v>
      </c>
      <c r="F61" s="110">
        <f>'5. bevételek önk'!F61+'7. bevételek kv hivatal'!F61+'8. bevételek kv Közösséegi'!F61+'6. bevételek kv Óvoda'!F61</f>
        <v>0</v>
      </c>
      <c r="G61" s="110">
        <f>'5. bevételek önk'!G61+'7. bevételek kv hivatal'!G61+'8. bevételek kv Közösséegi'!G61+'6. bevételek kv Óvoda'!G61</f>
        <v>0</v>
      </c>
      <c r="H61" s="110">
        <f>'5. bevételek önk'!H61+'7. bevételek kv hivatal'!H61+'8. bevételek kv Közösséegi'!H61+'6. bevételek kv Óvoda'!H61</f>
        <v>0</v>
      </c>
      <c r="I61" s="110">
        <f>'5. bevételek önk'!I61+'7. bevételek kv hivatal'!I61+'8. bevételek kv Közösséegi'!I61+'6. bevételek kv Óvoda'!I61</f>
        <v>0</v>
      </c>
      <c r="J61" s="110">
        <f>'5. bevételek önk'!J61+'7. bevételek kv hivatal'!J61+'8. bevételek kv Közösséegi'!J61+'6. bevételek kv Óvoda'!J61</f>
        <v>0</v>
      </c>
      <c r="K61" s="110">
        <f>'5. bevételek önk'!K61+'7. bevételek kv hivatal'!K61+'8. bevételek kv Közösséegi'!K61+'6. bevételek kv Óvoda'!K61</f>
        <v>0</v>
      </c>
      <c r="L61" s="110">
        <f>'5. bevételek önk'!L61+'7. bevételek kv hivatal'!L61+'8. bevételek kv Közösséegi'!L61+'6. bevételek kv Óvoda'!L61</f>
        <v>43414</v>
      </c>
      <c r="M61" s="110">
        <f>'5. bevételek önk'!M61+'7. bevételek kv hivatal'!M61+'8. bevételek kv Közösséegi'!M61+'6. bevételek kv Óvoda'!M61</f>
        <v>120414</v>
      </c>
      <c r="N61" s="110">
        <f>'5. bevételek önk'!N61+'7. bevételek kv hivatal'!N61+'8. bevételek kv Közösséegi'!N61+'6. bevételek kv Óvoda'!N61</f>
        <v>120106</v>
      </c>
    </row>
    <row r="62" spans="1:14" ht="15" customHeight="1" x14ac:dyDescent="0.25">
      <c r="A62" s="13" t="s">
        <v>466</v>
      </c>
      <c r="B62" s="6" t="s">
        <v>467</v>
      </c>
      <c r="C62" s="26">
        <f>'5. bevételek önk'!C62+'7. bevételek kv hivatal'!C62+'8. bevételek kv Közösséegi'!C62+'6. bevételek kv Óvoda'!C62</f>
        <v>0</v>
      </c>
      <c r="D62" s="26">
        <f>'5. bevételek önk'!D62+'7. bevételek kv hivatal'!D62+'8. bevételek kv Közösséegi'!D62+'6. bevételek kv Óvoda'!D62</f>
        <v>0</v>
      </c>
      <c r="E62" s="26">
        <f>'5. bevételek önk'!E62+'7. bevételek kv hivatal'!E62+'8. bevételek kv Közösséegi'!E62+'6. bevételek kv Óvoda'!E62</f>
        <v>0</v>
      </c>
      <c r="F62" s="26">
        <f>'5. bevételek önk'!F62+'7. bevételek kv hivatal'!F62+'8. bevételek kv Közösséegi'!F62+'6. bevételek kv Óvoda'!F62</f>
        <v>0</v>
      </c>
      <c r="G62" s="26">
        <f>'5. bevételek önk'!G62+'7. bevételek kv hivatal'!G62+'8. bevételek kv Közösséegi'!G62+'6. bevételek kv Óvoda'!G62</f>
        <v>0</v>
      </c>
      <c r="H62" s="26">
        <f>'5. bevételek önk'!H62+'7. bevételek kv hivatal'!H62+'8. bevételek kv Közösséegi'!H62+'6. bevételek kv Óvoda'!H62</f>
        <v>0</v>
      </c>
      <c r="I62" s="26">
        <f>'5. bevételek önk'!I62+'7. bevételek kv hivatal'!I62+'8. bevételek kv Közösséegi'!I62+'6. bevételek kv Óvoda'!I62</f>
        <v>0</v>
      </c>
      <c r="J62" s="26">
        <f>'5. bevételek önk'!J62+'7. bevételek kv hivatal'!J62+'8. bevételek kv Közösséegi'!J62+'6. bevételek kv Óvoda'!J62</f>
        <v>0</v>
      </c>
      <c r="K62" s="26">
        <f>'5. bevételek önk'!K62+'7. bevételek kv hivatal'!K62+'8. bevételek kv Közösséegi'!K62+'6. bevételek kv Óvoda'!K62</f>
        <v>0</v>
      </c>
      <c r="L62" s="26">
        <f>'5. bevételek önk'!L62+'7. bevételek kv hivatal'!L62+'8. bevételek kv Közösséegi'!L62+'6. bevételek kv Óvoda'!L62</f>
        <v>0</v>
      </c>
      <c r="M62" s="26">
        <f>'5. bevételek önk'!M62+'7. bevételek kv hivatal'!M62+'8. bevételek kv Közösséegi'!M62+'6. bevételek kv Óvoda'!M62</f>
        <v>0</v>
      </c>
      <c r="N62" s="26">
        <f>'5. bevételek önk'!N62+'7. bevételek kv hivatal'!N62+'8. bevételek kv Közösséegi'!N62+'6. bevételek kv Óvoda'!N62</f>
        <v>0</v>
      </c>
    </row>
    <row r="63" spans="1:14" ht="15" customHeight="1" x14ac:dyDescent="0.25">
      <c r="A63" s="5" t="s">
        <v>625</v>
      </c>
      <c r="B63" s="6" t="s">
        <v>468</v>
      </c>
      <c r="C63" s="26">
        <f>'5. bevételek önk'!C63+'7. bevételek kv hivatal'!C63+'8. bevételek kv Közösséegi'!C63+'6. bevételek kv Óvoda'!C63</f>
        <v>0</v>
      </c>
      <c r="D63" s="26">
        <f>'5. bevételek önk'!D63+'7. bevételek kv hivatal'!D63+'8. bevételek kv Közösséegi'!D63+'6. bevételek kv Óvoda'!D63</f>
        <v>0</v>
      </c>
      <c r="E63" s="26">
        <f>'5. bevételek önk'!E63+'7. bevételek kv hivatal'!E63+'8. bevételek kv Közösséegi'!E63+'6. bevételek kv Óvoda'!E63</f>
        <v>0</v>
      </c>
      <c r="F63" s="26">
        <f>'5. bevételek önk'!F63+'7. bevételek kv hivatal'!F63+'8. bevételek kv Közösséegi'!F63+'6. bevételek kv Óvoda'!F63</f>
        <v>0</v>
      </c>
      <c r="G63" s="26">
        <f>'5. bevételek önk'!G63+'7. bevételek kv hivatal'!G63+'8. bevételek kv Közösséegi'!G63+'6. bevételek kv Óvoda'!G63</f>
        <v>0</v>
      </c>
      <c r="H63" s="26">
        <f>'5. bevételek önk'!H63+'7. bevételek kv hivatal'!H63+'8. bevételek kv Közösséegi'!H63+'6. bevételek kv Óvoda'!H63</f>
        <v>0</v>
      </c>
      <c r="I63" s="26">
        <f>'5. bevételek önk'!I63+'7. bevételek kv hivatal'!I63+'8. bevételek kv Közösséegi'!I63+'6. bevételek kv Óvoda'!I63</f>
        <v>0</v>
      </c>
      <c r="J63" s="26">
        <f>'5. bevételek önk'!J63+'7. bevételek kv hivatal'!J63+'8. bevételek kv Közösséegi'!J63+'6. bevételek kv Óvoda'!J63</f>
        <v>0</v>
      </c>
      <c r="K63" s="26">
        <f>'5. bevételek önk'!K63+'7. bevételek kv hivatal'!K63+'8. bevételek kv Közösséegi'!K63+'6. bevételek kv Óvoda'!K63</f>
        <v>0</v>
      </c>
      <c r="L63" s="26">
        <f>'5. bevételek önk'!L63+'7. bevételek kv hivatal'!L63+'8. bevételek kv Közösséegi'!L63+'6. bevételek kv Óvoda'!L63</f>
        <v>0</v>
      </c>
      <c r="M63" s="26">
        <f>'5. bevételek önk'!M63+'7. bevételek kv hivatal'!M63+'8. bevételek kv Közösséegi'!M63+'6. bevételek kv Óvoda'!M63</f>
        <v>0</v>
      </c>
      <c r="N63" s="26">
        <f>'5. bevételek önk'!N63+'7. bevételek kv hivatal'!N63+'8. bevételek kv Közösséegi'!N63+'6. bevételek kv Óvoda'!N63</f>
        <v>0</v>
      </c>
    </row>
    <row r="64" spans="1:14" ht="15" customHeight="1" x14ac:dyDescent="0.25">
      <c r="A64" s="13" t="s">
        <v>626</v>
      </c>
      <c r="B64" s="6" t="s">
        <v>469</v>
      </c>
      <c r="C64" s="26">
        <f>'5. bevételek önk'!C64+'7. bevételek kv hivatal'!C64+'8. bevételek kv Közösséegi'!C64+'6. bevételek kv Óvoda'!C64</f>
        <v>0</v>
      </c>
      <c r="D64" s="26">
        <f>'5. bevételek önk'!D64+'7. bevételek kv hivatal'!D64+'8. bevételek kv Közösséegi'!D64+'6. bevételek kv Óvoda'!D64</f>
        <v>0</v>
      </c>
      <c r="E64" s="26">
        <f>'5. bevételek önk'!E64+'7. bevételek kv hivatal'!E64+'8. bevételek kv Közösséegi'!E64+'6. bevételek kv Óvoda'!E64</f>
        <v>354</v>
      </c>
      <c r="F64" s="26">
        <f>'5. bevételek önk'!F64+'7. bevételek kv hivatal'!F64+'8. bevételek kv Közösséegi'!F64+'6. bevételek kv Óvoda'!F64</f>
        <v>0</v>
      </c>
      <c r="G64" s="26">
        <f>'5. bevételek önk'!G64+'7. bevételek kv hivatal'!G64+'8. bevételek kv Közösséegi'!G64+'6. bevételek kv Óvoda'!G64</f>
        <v>0</v>
      </c>
      <c r="H64" s="26">
        <f>'5. bevételek önk'!H64+'7. bevételek kv hivatal'!H64+'8. bevételek kv Közösséegi'!H64+'6. bevételek kv Óvoda'!H64</f>
        <v>0</v>
      </c>
      <c r="I64" s="26">
        <f>'5. bevételek önk'!I64+'7. bevételek kv hivatal'!I64+'8. bevételek kv Közösséegi'!I64+'6. bevételek kv Óvoda'!I64</f>
        <v>0</v>
      </c>
      <c r="J64" s="26">
        <f>'5. bevételek önk'!J64+'7. bevételek kv hivatal'!J64+'8. bevételek kv Közösséegi'!J64+'6. bevételek kv Óvoda'!J64</f>
        <v>0</v>
      </c>
      <c r="K64" s="26">
        <f>'5. bevételek önk'!K64+'7. bevételek kv hivatal'!K64+'8. bevételek kv Közösséegi'!K64+'6. bevételek kv Óvoda'!K64</f>
        <v>0</v>
      </c>
      <c r="L64" s="26">
        <f>'5. bevételek önk'!L64+'7. bevételek kv hivatal'!L64+'8. bevételek kv Közösséegi'!L64+'6. bevételek kv Óvoda'!L64</f>
        <v>0</v>
      </c>
      <c r="M64" s="26">
        <f>'5. bevételek önk'!M64+'7. bevételek kv hivatal'!M64+'8. bevételek kv Közösséegi'!M64+'6. bevételek kv Óvoda'!M64</f>
        <v>0</v>
      </c>
      <c r="N64" s="26">
        <f>'5. bevételek önk'!N64+'7. bevételek kv hivatal'!N64+'8. bevételek kv Közösséegi'!N64+'6. bevételek kv Óvoda'!N64</f>
        <v>354</v>
      </c>
    </row>
    <row r="65" spans="1:14" s="116" customFormat="1" ht="15" customHeight="1" x14ac:dyDescent="0.25">
      <c r="A65" s="36" t="s">
        <v>646</v>
      </c>
      <c r="B65" s="42" t="s">
        <v>470</v>
      </c>
      <c r="C65" s="110">
        <f>'5. bevételek önk'!C65+'7. bevételek kv hivatal'!C65+'8. bevételek kv Közösséegi'!C65+'6. bevételek kv Óvoda'!C65</f>
        <v>0</v>
      </c>
      <c r="D65" s="110">
        <f>'5. bevételek önk'!D65+'7. bevételek kv hivatal'!D65+'8. bevételek kv Közösséegi'!D65+'6. bevételek kv Óvoda'!D65</f>
        <v>0</v>
      </c>
      <c r="E65" s="110">
        <f>'5. bevételek önk'!E65+'7. bevételek kv hivatal'!E65+'8. bevételek kv Közösséegi'!E65+'6. bevételek kv Óvoda'!E65</f>
        <v>354</v>
      </c>
      <c r="F65" s="110">
        <f>'5. bevételek önk'!F65+'7. bevételek kv hivatal'!F65+'8. bevételek kv Közösséegi'!F65+'6. bevételek kv Óvoda'!F65</f>
        <v>0</v>
      </c>
      <c r="G65" s="110">
        <f>'5. bevételek önk'!G65+'7. bevételek kv hivatal'!G65+'8. bevételek kv Közösséegi'!G65+'6. bevételek kv Óvoda'!G65</f>
        <v>0</v>
      </c>
      <c r="H65" s="110">
        <f>'5. bevételek önk'!H65+'7. bevételek kv hivatal'!H65+'8. bevételek kv Közösséegi'!H65+'6. bevételek kv Óvoda'!H65</f>
        <v>0</v>
      </c>
      <c r="I65" s="110">
        <f>'5. bevételek önk'!I65+'7. bevételek kv hivatal'!I65+'8. bevételek kv Közösséegi'!I65+'6. bevételek kv Óvoda'!I65</f>
        <v>0</v>
      </c>
      <c r="J65" s="110">
        <f>'5. bevételek önk'!J65+'7. bevételek kv hivatal'!J65+'8. bevételek kv Közösséegi'!J65+'6. bevételek kv Óvoda'!J65</f>
        <v>0</v>
      </c>
      <c r="K65" s="110">
        <f>'5. bevételek önk'!K65+'7. bevételek kv hivatal'!K65+'8. bevételek kv Közösséegi'!K65+'6. bevételek kv Óvoda'!K65</f>
        <v>0</v>
      </c>
      <c r="L65" s="110">
        <f>'5. bevételek önk'!L65+'7. bevételek kv hivatal'!L65+'8. bevételek kv Közösséegi'!L65+'6. bevételek kv Óvoda'!L65</f>
        <v>0</v>
      </c>
      <c r="M65" s="110">
        <f>'5. bevételek önk'!M65+'7. bevételek kv hivatal'!M65+'8. bevételek kv Közösséegi'!M65+'6. bevételek kv Óvoda'!M65</f>
        <v>0</v>
      </c>
      <c r="N65" s="110">
        <f>'5. bevételek önk'!N65+'7. bevételek kv hivatal'!N65+'8. bevételek kv Közösséegi'!N65+'6. bevételek kv Óvoda'!N65</f>
        <v>354</v>
      </c>
    </row>
    <row r="66" spans="1:14" ht="15" customHeight="1" x14ac:dyDescent="0.25">
      <c r="A66" s="94" t="s">
        <v>703</v>
      </c>
      <c r="B66" s="95"/>
      <c r="C66" s="147">
        <f>C55+C61+C65</f>
        <v>101740</v>
      </c>
      <c r="D66" s="147">
        <f t="shared" ref="D66:N66" si="1">D55+D61+D65</f>
        <v>178740</v>
      </c>
      <c r="E66" s="147">
        <f t="shared" si="1"/>
        <v>163832</v>
      </c>
      <c r="F66" s="147">
        <f t="shared" si="1"/>
        <v>0</v>
      </c>
      <c r="G66" s="147">
        <f t="shared" si="1"/>
        <v>0</v>
      </c>
      <c r="H66" s="147">
        <f t="shared" si="1"/>
        <v>0</v>
      </c>
      <c r="I66" s="147">
        <f t="shared" si="1"/>
        <v>0</v>
      </c>
      <c r="J66" s="147">
        <f t="shared" si="1"/>
        <v>0</v>
      </c>
      <c r="K66" s="147">
        <f t="shared" si="1"/>
        <v>0</v>
      </c>
      <c r="L66" s="147">
        <f t="shared" si="1"/>
        <v>101740</v>
      </c>
      <c r="M66" s="147">
        <f t="shared" si="1"/>
        <v>178740</v>
      </c>
      <c r="N66" s="147">
        <f t="shared" si="1"/>
        <v>163832</v>
      </c>
    </row>
    <row r="67" spans="1:14" ht="15.75" x14ac:dyDescent="0.25">
      <c r="A67" s="85" t="s">
        <v>645</v>
      </c>
      <c r="B67" s="80" t="s">
        <v>471</v>
      </c>
      <c r="C67" s="126">
        <f>'5. bevételek önk'!C67+'7. bevételek kv hivatal'!C67+'8. bevételek kv Közösséegi'!C67+'6. bevételek kv Óvoda'!C67</f>
        <v>397653</v>
      </c>
      <c r="D67" s="126">
        <f>'5. bevételek önk'!D67+'7. bevételek kv hivatal'!D67+'8. bevételek kv Közösséegi'!D67+'6. bevételek kv Óvoda'!D67</f>
        <v>525153</v>
      </c>
      <c r="E67" s="126">
        <f>'5. bevételek önk'!E67+'7. bevételek kv hivatal'!E67+'8. bevételek kv Közösséegi'!E67+'6. bevételek kv Óvoda'!E67</f>
        <v>510546</v>
      </c>
      <c r="F67" s="126">
        <f>'5. bevételek önk'!F67+'7. bevételek kv hivatal'!F67+'8. bevételek kv Közösséegi'!F67+'6. bevételek kv Óvoda'!F67</f>
        <v>0</v>
      </c>
      <c r="G67" s="126">
        <f>'5. bevételek önk'!G67+'7. bevételek kv hivatal'!G67+'8. bevételek kv Közösséegi'!G67+'6. bevételek kv Óvoda'!G67</f>
        <v>0</v>
      </c>
      <c r="H67" s="126">
        <f>'5. bevételek önk'!H67+'7. bevételek kv hivatal'!H67+'8. bevételek kv Közösséegi'!H67+'6. bevételek kv Óvoda'!H67</f>
        <v>0</v>
      </c>
      <c r="I67" s="126">
        <f>'5. bevételek önk'!I67+'7. bevételek kv hivatal'!I67+'8. bevételek kv Közösséegi'!I67+'6. bevételek kv Óvoda'!I67</f>
        <v>0</v>
      </c>
      <c r="J67" s="126">
        <f>'5. bevételek önk'!J67+'7. bevételek kv hivatal'!J67+'8. bevételek kv Közösséegi'!J67+'6. bevételek kv Óvoda'!J67</f>
        <v>0</v>
      </c>
      <c r="K67" s="126">
        <f>'5. bevételek önk'!K67+'7. bevételek kv hivatal'!K67+'8. bevételek kv Közösséegi'!K67+'6. bevételek kv Óvoda'!K67</f>
        <v>0</v>
      </c>
      <c r="L67" s="126">
        <f>'5. bevételek önk'!L67+'7. bevételek kv hivatal'!L67+'8. bevételek kv Közösséegi'!L67+'6. bevételek kv Óvoda'!L67</f>
        <v>397653</v>
      </c>
      <c r="M67" s="126">
        <f>'5. bevételek önk'!M67+'7. bevételek kv hivatal'!M67+'8. bevételek kv Közösséegi'!M67+'6. bevételek kv Óvoda'!M67</f>
        <v>525153</v>
      </c>
      <c r="N67" s="126">
        <f>'5. bevételek önk'!N67+'7. bevételek kv hivatal'!N67+'8. bevételek kv Közösséegi'!N67+'6. bevételek kv Óvoda'!N67</f>
        <v>510546</v>
      </c>
    </row>
    <row r="68" spans="1:14" ht="15.75" x14ac:dyDescent="0.25">
      <c r="A68" s="86" t="s">
        <v>756</v>
      </c>
      <c r="B68" s="87"/>
      <c r="C68" s="88">
        <f>C49-'4. kiadások összesen'!C75</f>
        <v>-28999</v>
      </c>
      <c r="D68" s="88">
        <f>D49-'4. kiadások összesen'!D75</f>
        <v>-123750</v>
      </c>
      <c r="E68" s="88">
        <f>E49-'4. kiadások összesen'!E75</f>
        <v>-71580</v>
      </c>
      <c r="F68" s="88">
        <f>F49-'4. kiadások összesen'!F75</f>
        <v>0</v>
      </c>
      <c r="G68" s="88">
        <f>G49-'4. kiadások összesen'!G75</f>
        <v>0</v>
      </c>
      <c r="H68" s="88">
        <f>H49-'4. kiadások összesen'!H75</f>
        <v>0</v>
      </c>
      <c r="I68" s="88">
        <f>I49-'4. kiadások összesen'!I75</f>
        <v>0</v>
      </c>
      <c r="J68" s="88">
        <f>J49-'4. kiadások összesen'!J75</f>
        <v>0</v>
      </c>
      <c r="K68" s="88">
        <f>K49-'4. kiadások összesen'!K75</f>
        <v>0</v>
      </c>
      <c r="L68" s="88">
        <f>L49-'4. kiadások összesen'!L75</f>
        <v>-28999</v>
      </c>
      <c r="M68" s="88">
        <f>M49-'4. kiadások összesen'!M75</f>
        <v>-123750</v>
      </c>
      <c r="N68" s="88">
        <f>N49-'4. kiadások összesen'!N75</f>
        <v>-71580</v>
      </c>
    </row>
    <row r="69" spans="1:14" ht="15.75" x14ac:dyDescent="0.25">
      <c r="A69" s="86" t="s">
        <v>757</v>
      </c>
      <c r="B69" s="87"/>
      <c r="C69" s="88">
        <f>C66-'4. kiadások összesen'!C98</f>
        <v>-234241</v>
      </c>
      <c r="D69" s="88">
        <f>D66-'4. kiadások összesen'!D98</f>
        <v>-242045</v>
      </c>
      <c r="E69" s="88">
        <f>E66-'4. kiadások összesen'!E98</f>
        <v>-11374</v>
      </c>
      <c r="F69" s="88">
        <f>F66-'4. kiadások összesen'!F98</f>
        <v>0</v>
      </c>
      <c r="G69" s="88">
        <f>G66-'4. kiadások összesen'!G98</f>
        <v>0</v>
      </c>
      <c r="H69" s="88">
        <f>H66-'4. kiadások összesen'!H98</f>
        <v>0</v>
      </c>
      <c r="I69" s="88">
        <f>I66-'4. kiadások összesen'!I98</f>
        <v>0</v>
      </c>
      <c r="J69" s="88">
        <f>J66-'4. kiadások összesen'!J98</f>
        <v>0</v>
      </c>
      <c r="K69" s="88">
        <f>K66-'4. kiadások összesen'!K98</f>
        <v>0</v>
      </c>
      <c r="L69" s="88">
        <f>L66-'4. kiadások összesen'!L98</f>
        <v>-234241</v>
      </c>
      <c r="M69" s="88">
        <f>M66-'4. kiadások összesen'!M98</f>
        <v>-242045</v>
      </c>
      <c r="N69" s="88">
        <f>N66-'4. kiadások összesen'!N98</f>
        <v>-11374</v>
      </c>
    </row>
    <row r="70" spans="1:14" x14ac:dyDescent="0.25">
      <c r="A70" s="34" t="s">
        <v>627</v>
      </c>
      <c r="B70" s="5" t="s">
        <v>472</v>
      </c>
      <c r="C70" s="26">
        <f>'5. bevételek önk'!C70+'7. bevételek kv hivatal'!C70+'8. bevételek kv Közösséegi'!C70+'6. bevételek kv Óvoda'!C70</f>
        <v>0</v>
      </c>
      <c r="D70" s="26">
        <f>'5. bevételek önk'!D70+'7. bevételek kv hivatal'!D70+'8. bevételek kv Közösséegi'!D70+'6. bevételek kv Óvoda'!D70</f>
        <v>0</v>
      </c>
      <c r="E70" s="26">
        <f>'5. bevételek önk'!E70+'7. bevételek kv hivatal'!E70+'8. bevételek kv Közösséegi'!E70+'6. bevételek kv Óvoda'!E70</f>
        <v>0</v>
      </c>
      <c r="F70" s="26">
        <f>'5. bevételek önk'!F70+'7. bevételek kv hivatal'!F70+'8. bevételek kv Közösséegi'!F70+'6. bevételek kv Óvoda'!F70</f>
        <v>0</v>
      </c>
      <c r="G70" s="26">
        <f>'5. bevételek önk'!G70+'7. bevételek kv hivatal'!G70+'8. bevételek kv Közösséegi'!G70+'6. bevételek kv Óvoda'!G70</f>
        <v>0</v>
      </c>
      <c r="H70" s="26">
        <f>'5. bevételek önk'!H70+'7. bevételek kv hivatal'!H70+'8. bevételek kv Közösséegi'!H70+'6. bevételek kv Óvoda'!H70</f>
        <v>0</v>
      </c>
      <c r="I70" s="26">
        <f>'5. bevételek önk'!I70+'7. bevételek kv hivatal'!I70+'8. bevételek kv Közösséegi'!I70+'6. bevételek kv Óvoda'!I70</f>
        <v>0</v>
      </c>
      <c r="J70" s="26">
        <f>'5. bevételek önk'!J70+'7. bevételek kv hivatal'!J70+'8. bevételek kv Közösséegi'!J70+'6. bevételek kv Óvoda'!J70</f>
        <v>0</v>
      </c>
      <c r="K70" s="26">
        <f>'5. bevételek önk'!K70+'7. bevételek kv hivatal'!K70+'8. bevételek kv Közösséegi'!K70+'6. bevételek kv Óvoda'!K70</f>
        <v>0</v>
      </c>
      <c r="L70" s="26">
        <f>'5. bevételek önk'!L70+'7. bevételek kv hivatal'!L70+'8. bevételek kv Közösséegi'!L70+'6. bevételek kv Óvoda'!L70</f>
        <v>0</v>
      </c>
      <c r="M70" s="26">
        <f>'5. bevételek önk'!M70+'7. bevételek kv hivatal'!M70+'8. bevételek kv Közösséegi'!M70+'6. bevételek kv Óvoda'!M70</f>
        <v>0</v>
      </c>
      <c r="N70" s="26">
        <f>'5. bevételek önk'!N70+'7. bevételek kv hivatal'!N70+'8. bevételek kv Közösséegi'!N70+'6. bevételek kv Óvoda'!N70</f>
        <v>0</v>
      </c>
    </row>
    <row r="71" spans="1:14" x14ac:dyDescent="0.25">
      <c r="A71" s="13" t="s">
        <v>473</v>
      </c>
      <c r="B71" s="5" t="s">
        <v>474</v>
      </c>
      <c r="C71" s="26">
        <f>'5. bevételek önk'!C71+'7. bevételek kv hivatal'!C71+'8. bevételek kv Közösséegi'!C71+'6. bevételek kv Óvoda'!C71</f>
        <v>0</v>
      </c>
      <c r="D71" s="26">
        <f>'5. bevételek önk'!D71+'7. bevételek kv hivatal'!D71+'8. bevételek kv Közösséegi'!D71+'6. bevételek kv Óvoda'!D71</f>
        <v>0</v>
      </c>
      <c r="E71" s="26">
        <f>'5. bevételek önk'!E71+'7. bevételek kv hivatal'!E71+'8. bevételek kv Közösséegi'!E71+'6. bevételek kv Óvoda'!E71</f>
        <v>0</v>
      </c>
      <c r="F71" s="26">
        <f>'5. bevételek önk'!F71+'7. bevételek kv hivatal'!F71+'8. bevételek kv Közösséegi'!F71+'6. bevételek kv Óvoda'!F71</f>
        <v>0</v>
      </c>
      <c r="G71" s="26">
        <f>'5. bevételek önk'!G71+'7. bevételek kv hivatal'!G71+'8. bevételek kv Közösséegi'!G71+'6. bevételek kv Óvoda'!G71</f>
        <v>0</v>
      </c>
      <c r="H71" s="26">
        <f>'5. bevételek önk'!H71+'7. bevételek kv hivatal'!H71+'8. bevételek kv Közösséegi'!H71+'6. bevételek kv Óvoda'!H71</f>
        <v>0</v>
      </c>
      <c r="I71" s="26">
        <f>'5. bevételek önk'!I71+'7. bevételek kv hivatal'!I71+'8. bevételek kv Közösséegi'!I71+'6. bevételek kv Óvoda'!I71</f>
        <v>0</v>
      </c>
      <c r="J71" s="26">
        <f>'5. bevételek önk'!J71+'7. bevételek kv hivatal'!J71+'8. bevételek kv Közösséegi'!J71+'6. bevételek kv Óvoda'!J71</f>
        <v>0</v>
      </c>
      <c r="K71" s="26">
        <f>'5. bevételek önk'!K71+'7. bevételek kv hivatal'!K71+'8. bevételek kv Közösséegi'!K71+'6. bevételek kv Óvoda'!K71</f>
        <v>0</v>
      </c>
      <c r="L71" s="26">
        <f>'5. bevételek önk'!L71+'7. bevételek kv hivatal'!L71+'8. bevételek kv Közösséegi'!L71+'6. bevételek kv Óvoda'!L71</f>
        <v>0</v>
      </c>
      <c r="M71" s="26">
        <f>'5. bevételek önk'!M71+'7. bevételek kv hivatal'!M71+'8. bevételek kv Közösséegi'!M71+'6. bevételek kv Óvoda'!M71</f>
        <v>0</v>
      </c>
      <c r="N71" s="26">
        <f>'5. bevételek önk'!N71+'7. bevételek kv hivatal'!N71+'8. bevételek kv Közösséegi'!N71+'6. bevételek kv Óvoda'!N71</f>
        <v>0</v>
      </c>
    </row>
    <row r="72" spans="1:14" x14ac:dyDescent="0.25">
      <c r="A72" s="34" t="s">
        <v>628</v>
      </c>
      <c r="B72" s="5" t="s">
        <v>475</v>
      </c>
      <c r="C72" s="26">
        <f>'5. bevételek önk'!C72+'7. bevételek kv hivatal'!C72+'8. bevételek kv Közösséegi'!C72+'6. bevételek kv Óvoda'!C72</f>
        <v>0</v>
      </c>
      <c r="D72" s="26">
        <f>'5. bevételek önk'!D72+'7. bevételek kv hivatal'!D72+'8. bevételek kv Közösséegi'!D72+'6. bevételek kv Óvoda'!D72</f>
        <v>0</v>
      </c>
      <c r="E72" s="26">
        <f>'5. bevételek önk'!E72+'7. bevételek kv hivatal'!E72+'8. bevételek kv Közösséegi'!E72+'6. bevételek kv Óvoda'!E72</f>
        <v>0</v>
      </c>
      <c r="F72" s="26">
        <f>'5. bevételek önk'!F72+'7. bevételek kv hivatal'!F72+'8. bevételek kv Közösséegi'!F72+'6. bevételek kv Óvoda'!F72</f>
        <v>0</v>
      </c>
      <c r="G72" s="26">
        <f>'5. bevételek önk'!G72+'7. bevételek kv hivatal'!G72+'8. bevételek kv Közösséegi'!G72+'6. bevételek kv Óvoda'!G72</f>
        <v>0</v>
      </c>
      <c r="H72" s="26">
        <f>'5. bevételek önk'!H72+'7. bevételek kv hivatal'!H72+'8. bevételek kv Közösséegi'!H72+'6. bevételek kv Óvoda'!H72</f>
        <v>0</v>
      </c>
      <c r="I72" s="26">
        <f>'5. bevételek önk'!I72+'7. bevételek kv hivatal'!I72+'8. bevételek kv Közösséegi'!I72+'6. bevételek kv Óvoda'!I72</f>
        <v>0</v>
      </c>
      <c r="J72" s="26">
        <f>'5. bevételek önk'!J72+'7. bevételek kv hivatal'!J72+'8. bevételek kv Közösséegi'!J72+'6. bevételek kv Óvoda'!J72</f>
        <v>0</v>
      </c>
      <c r="K72" s="26">
        <f>'5. bevételek önk'!K72+'7. bevételek kv hivatal'!K72+'8. bevételek kv Közösséegi'!K72+'6. bevételek kv Óvoda'!K72</f>
        <v>0</v>
      </c>
      <c r="L72" s="26">
        <f>'5. bevételek önk'!L72+'7. bevételek kv hivatal'!L72+'8. bevételek kv Közösséegi'!L72+'6. bevételek kv Óvoda'!L72</f>
        <v>0</v>
      </c>
      <c r="M72" s="26">
        <f>'5. bevételek önk'!M72+'7. bevételek kv hivatal'!M72+'8. bevételek kv Közösséegi'!M72+'6. bevételek kv Óvoda'!M72</f>
        <v>0</v>
      </c>
      <c r="N72" s="26">
        <f>'5. bevételek önk'!N72+'7. bevételek kv hivatal'!N72+'8. bevételek kv Közösséegi'!N72+'6. bevételek kv Óvoda'!N72</f>
        <v>0</v>
      </c>
    </row>
    <row r="73" spans="1:14" s="116" customFormat="1" x14ac:dyDescent="0.25">
      <c r="A73" s="15" t="s">
        <v>647</v>
      </c>
      <c r="B73" s="7" t="s">
        <v>476</v>
      </c>
      <c r="C73" s="110">
        <f>'5. bevételek önk'!C73+'7. bevételek kv hivatal'!C73+'8. bevételek kv Közösséegi'!C73+'6. bevételek kv Óvoda'!C73</f>
        <v>0</v>
      </c>
      <c r="D73" s="110">
        <f>'5. bevételek önk'!D73+'7. bevételek kv hivatal'!D73+'8. bevételek kv Közösséegi'!D73+'6. bevételek kv Óvoda'!D73</f>
        <v>0</v>
      </c>
      <c r="E73" s="110">
        <f>'5. bevételek önk'!E73+'7. bevételek kv hivatal'!E73+'8. bevételek kv Közösséegi'!E73+'6. bevételek kv Óvoda'!E73</f>
        <v>0</v>
      </c>
      <c r="F73" s="110">
        <f>'5. bevételek önk'!F73+'7. bevételek kv hivatal'!F73+'8. bevételek kv Közösséegi'!F73+'6. bevételek kv Óvoda'!F73</f>
        <v>0</v>
      </c>
      <c r="G73" s="110">
        <f>'5. bevételek önk'!G73+'7. bevételek kv hivatal'!G73+'8. bevételek kv Közösséegi'!G73+'6. bevételek kv Óvoda'!G73</f>
        <v>0</v>
      </c>
      <c r="H73" s="110">
        <f>'5. bevételek önk'!H73+'7. bevételek kv hivatal'!H73+'8. bevételek kv Közösséegi'!H73+'6. bevételek kv Óvoda'!H73</f>
        <v>0</v>
      </c>
      <c r="I73" s="110">
        <f>'5. bevételek önk'!I73+'7. bevételek kv hivatal'!I73+'8. bevételek kv Közösséegi'!I73+'6. bevételek kv Óvoda'!I73</f>
        <v>0</v>
      </c>
      <c r="J73" s="110">
        <f>'5. bevételek önk'!J73+'7. bevételek kv hivatal'!J73+'8. bevételek kv Közösséegi'!J73+'6. bevételek kv Óvoda'!J73</f>
        <v>0</v>
      </c>
      <c r="K73" s="110">
        <f>'5. bevételek önk'!K73+'7. bevételek kv hivatal'!K73+'8. bevételek kv Közösséegi'!K73+'6. bevételek kv Óvoda'!K73</f>
        <v>0</v>
      </c>
      <c r="L73" s="110">
        <f>'5. bevételek önk'!L73+'7. bevételek kv hivatal'!L73+'8. bevételek kv Közösséegi'!L73+'6. bevételek kv Óvoda'!L73</f>
        <v>0</v>
      </c>
      <c r="M73" s="110">
        <f>'5. bevételek önk'!M73+'7. bevételek kv hivatal'!M73+'8. bevételek kv Közösséegi'!M73+'6. bevételek kv Óvoda'!M73</f>
        <v>0</v>
      </c>
      <c r="N73" s="110">
        <f>'5. bevételek önk'!N73+'7. bevételek kv hivatal'!N73+'8. bevételek kv Közösséegi'!N73+'6. bevételek kv Óvoda'!N73</f>
        <v>0</v>
      </c>
    </row>
    <row r="74" spans="1:14" x14ac:dyDescent="0.25">
      <c r="A74" s="13" t="s">
        <v>629</v>
      </c>
      <c r="B74" s="5" t="s">
        <v>477</v>
      </c>
      <c r="C74" s="26">
        <f>'5. bevételek önk'!C74+'7. bevételek kv hivatal'!C74+'8. bevételek kv Közösséegi'!C74+'6. bevételek kv Óvoda'!C74</f>
        <v>203100</v>
      </c>
      <c r="D74" s="26">
        <f>'5. bevételek önk'!D74+'7. bevételek kv hivatal'!D74+'8. bevételek kv Közösséegi'!D74+'6. bevételek kv Óvoda'!D74</f>
        <v>343100</v>
      </c>
      <c r="E74" s="26">
        <f>'5. bevételek önk'!E74+'7. bevételek kv hivatal'!E74+'8. bevételek kv Közösséegi'!E74+'6. bevételek kv Óvoda'!E74</f>
        <v>100223</v>
      </c>
      <c r="F74" s="26">
        <f>'5. bevételek önk'!F74+'7. bevételek kv hivatal'!F74+'8. bevételek kv Közösséegi'!F74+'6. bevételek kv Óvoda'!F74</f>
        <v>0</v>
      </c>
      <c r="G74" s="26">
        <f>'5. bevételek önk'!G74+'7. bevételek kv hivatal'!G74+'8. bevételek kv Közösséegi'!G74+'6. bevételek kv Óvoda'!G74</f>
        <v>0</v>
      </c>
      <c r="H74" s="26">
        <f>'5. bevételek önk'!H74+'7. bevételek kv hivatal'!H74+'8. bevételek kv Közösséegi'!H74+'6. bevételek kv Óvoda'!H74</f>
        <v>0</v>
      </c>
      <c r="I74" s="26">
        <f>'5. bevételek önk'!I74+'7. bevételek kv hivatal'!I74+'8. bevételek kv Közösséegi'!I74+'6. bevételek kv Óvoda'!I74</f>
        <v>0</v>
      </c>
      <c r="J74" s="26">
        <f>'5. bevételek önk'!J74+'7. bevételek kv hivatal'!J74+'8. bevételek kv Közösséegi'!J74+'6. bevételek kv Óvoda'!J74</f>
        <v>0</v>
      </c>
      <c r="K74" s="26">
        <f>'5. bevételek önk'!K74+'7. bevételek kv hivatal'!K74+'8. bevételek kv Közösséegi'!K74+'6. bevételek kv Óvoda'!K74</f>
        <v>0</v>
      </c>
      <c r="L74" s="26">
        <f>'5. bevételek önk'!L74+'7. bevételek kv hivatal'!L74+'8. bevételek kv Közösséegi'!L74+'6. bevételek kv Óvoda'!L74</f>
        <v>203100</v>
      </c>
      <c r="M74" s="26">
        <f>'5. bevételek önk'!M74+'7. bevételek kv hivatal'!M74+'8. bevételek kv Közösséegi'!M74+'6. bevételek kv Óvoda'!M74</f>
        <v>343100</v>
      </c>
      <c r="N74" s="26">
        <f>'5. bevételek önk'!N74+'7. bevételek kv hivatal'!N74+'8. bevételek kv Közösséegi'!N74+'6. bevételek kv Óvoda'!N74</f>
        <v>100223</v>
      </c>
    </row>
    <row r="75" spans="1:14" x14ac:dyDescent="0.25">
      <c r="A75" s="34" t="s">
        <v>478</v>
      </c>
      <c r="B75" s="5" t="s">
        <v>479</v>
      </c>
      <c r="C75" s="26">
        <f>'5. bevételek önk'!C75+'7. bevételek kv hivatal'!C75+'8. bevételek kv Közösséegi'!C75+'6. bevételek kv Óvoda'!C75</f>
        <v>0</v>
      </c>
      <c r="D75" s="26">
        <f>'5. bevételek önk'!D75+'7. bevételek kv hivatal'!D75+'8. bevételek kv Közösséegi'!D75+'6. bevételek kv Óvoda'!D75</f>
        <v>0</v>
      </c>
      <c r="E75" s="26">
        <f>'5. bevételek önk'!E75+'7. bevételek kv hivatal'!E75+'8. bevételek kv Közösséegi'!E75+'6. bevételek kv Óvoda'!E75</f>
        <v>0</v>
      </c>
      <c r="F75" s="26">
        <f>'5. bevételek önk'!F75+'7. bevételek kv hivatal'!F75+'8. bevételek kv Közösséegi'!F75+'6. bevételek kv Óvoda'!F75</f>
        <v>0</v>
      </c>
      <c r="G75" s="26">
        <f>'5. bevételek önk'!G75+'7. bevételek kv hivatal'!G75+'8. bevételek kv Közösséegi'!G75+'6. bevételek kv Óvoda'!G75</f>
        <v>0</v>
      </c>
      <c r="H75" s="26">
        <f>'5. bevételek önk'!H75+'7. bevételek kv hivatal'!H75+'8. bevételek kv Közösséegi'!H75+'6. bevételek kv Óvoda'!H75</f>
        <v>0</v>
      </c>
      <c r="I75" s="26">
        <f>'5. bevételek önk'!I75+'7. bevételek kv hivatal'!I75+'8. bevételek kv Közösséegi'!I75+'6. bevételek kv Óvoda'!I75</f>
        <v>0</v>
      </c>
      <c r="J75" s="26">
        <f>'5. bevételek önk'!J75+'7. bevételek kv hivatal'!J75+'8. bevételek kv Közösséegi'!J75+'6. bevételek kv Óvoda'!J75</f>
        <v>0</v>
      </c>
      <c r="K75" s="26">
        <f>'5. bevételek önk'!K75+'7. bevételek kv hivatal'!K75+'8. bevételek kv Közösséegi'!K75+'6. bevételek kv Óvoda'!K75</f>
        <v>0</v>
      </c>
      <c r="L75" s="26">
        <f>'5. bevételek önk'!L75+'7. bevételek kv hivatal'!L75+'8. bevételek kv Közösséegi'!L75+'6. bevételek kv Óvoda'!L75</f>
        <v>0</v>
      </c>
      <c r="M75" s="26">
        <f>'5. bevételek önk'!M75+'7. bevételek kv hivatal'!M75+'8. bevételek kv Közösséegi'!M75+'6. bevételek kv Óvoda'!M75</f>
        <v>0</v>
      </c>
      <c r="N75" s="26">
        <f>'5. bevételek önk'!N75+'7. bevételek kv hivatal'!N75+'8. bevételek kv Közösséegi'!N75+'6. bevételek kv Óvoda'!N75</f>
        <v>0</v>
      </c>
    </row>
    <row r="76" spans="1:14" x14ac:dyDescent="0.25">
      <c r="A76" s="13" t="s">
        <v>630</v>
      </c>
      <c r="B76" s="5" t="s">
        <v>480</v>
      </c>
      <c r="C76" s="26">
        <f>'5. bevételek önk'!C76+'7. bevételek kv hivatal'!C76+'8. bevételek kv Közösséegi'!C76+'6. bevételek kv Óvoda'!C76</f>
        <v>0</v>
      </c>
      <c r="D76" s="26">
        <f>'5. bevételek önk'!D76+'7. bevételek kv hivatal'!D76+'8. bevételek kv Közösséegi'!D76+'6. bevételek kv Óvoda'!D76</f>
        <v>0</v>
      </c>
      <c r="E76" s="26">
        <f>'5. bevételek önk'!E76+'7. bevételek kv hivatal'!E76+'8. bevételek kv Közösséegi'!E76+'6. bevételek kv Óvoda'!E76</f>
        <v>0</v>
      </c>
      <c r="F76" s="26">
        <f>'5. bevételek önk'!F76+'7. bevételek kv hivatal'!F76+'8. bevételek kv Közösséegi'!F76+'6. bevételek kv Óvoda'!F76</f>
        <v>0</v>
      </c>
      <c r="G76" s="26">
        <f>'5. bevételek önk'!G76+'7. bevételek kv hivatal'!G76+'8. bevételek kv Közösséegi'!G76+'6. bevételek kv Óvoda'!G76</f>
        <v>0</v>
      </c>
      <c r="H76" s="26">
        <f>'5. bevételek önk'!H76+'7. bevételek kv hivatal'!H76+'8. bevételek kv Közösséegi'!H76+'6. bevételek kv Óvoda'!H76</f>
        <v>0</v>
      </c>
      <c r="I76" s="26">
        <f>'5. bevételek önk'!I76+'7. bevételek kv hivatal'!I76+'8. bevételek kv Közösséegi'!I76+'6. bevételek kv Óvoda'!I76</f>
        <v>0</v>
      </c>
      <c r="J76" s="26">
        <f>'5. bevételek önk'!J76+'7. bevételek kv hivatal'!J76+'8. bevételek kv Közösséegi'!J76+'6. bevételek kv Óvoda'!J76</f>
        <v>0</v>
      </c>
      <c r="K76" s="26">
        <f>'5. bevételek önk'!K76+'7. bevételek kv hivatal'!K76+'8. bevételek kv Közösséegi'!K76+'6. bevételek kv Óvoda'!K76</f>
        <v>0</v>
      </c>
      <c r="L76" s="26">
        <f>'5. bevételek önk'!L76+'7. bevételek kv hivatal'!L76+'8. bevételek kv Közösséegi'!L76+'6. bevételek kv Óvoda'!L76</f>
        <v>0</v>
      </c>
      <c r="M76" s="26">
        <f>'5. bevételek önk'!M76+'7. bevételek kv hivatal'!M76+'8. bevételek kv Közösséegi'!M76+'6. bevételek kv Óvoda'!M76</f>
        <v>0</v>
      </c>
      <c r="N76" s="26">
        <f>'5. bevételek önk'!N76+'7. bevételek kv hivatal'!N76+'8. bevételek kv Közösséegi'!N76+'6. bevételek kv Óvoda'!N76</f>
        <v>0</v>
      </c>
    </row>
    <row r="77" spans="1:14" x14ac:dyDescent="0.25">
      <c r="A77" s="34" t="s">
        <v>481</v>
      </c>
      <c r="B77" s="5" t="s">
        <v>482</v>
      </c>
      <c r="C77" s="26">
        <f>'5. bevételek önk'!C77+'7. bevételek kv hivatal'!C77+'8. bevételek kv Közösséegi'!C77+'6. bevételek kv Óvoda'!C77</f>
        <v>0</v>
      </c>
      <c r="D77" s="26">
        <f>'5. bevételek önk'!D77+'7. bevételek kv hivatal'!D77+'8. bevételek kv Közösséegi'!D77+'6. bevételek kv Óvoda'!D77</f>
        <v>0</v>
      </c>
      <c r="E77" s="26">
        <f>'5. bevételek önk'!E77+'7. bevételek kv hivatal'!E77+'8. bevételek kv Közösséegi'!E77+'6. bevételek kv Óvoda'!E77</f>
        <v>0</v>
      </c>
      <c r="F77" s="26">
        <f>'5. bevételek önk'!F77+'7. bevételek kv hivatal'!F77+'8. bevételek kv Közösséegi'!F77+'6. bevételek kv Óvoda'!F77</f>
        <v>0</v>
      </c>
      <c r="G77" s="26">
        <f>'5. bevételek önk'!G77+'7. bevételek kv hivatal'!G77+'8. bevételek kv Közösséegi'!G77+'6. bevételek kv Óvoda'!G77</f>
        <v>0</v>
      </c>
      <c r="H77" s="26">
        <f>'5. bevételek önk'!H77+'7. bevételek kv hivatal'!H77+'8. bevételek kv Közösséegi'!H77+'6. bevételek kv Óvoda'!H77</f>
        <v>0</v>
      </c>
      <c r="I77" s="26">
        <f>'5. bevételek önk'!I77+'7. bevételek kv hivatal'!I77+'8. bevételek kv Közösséegi'!I77+'6. bevételek kv Óvoda'!I77</f>
        <v>0</v>
      </c>
      <c r="J77" s="26">
        <f>'5. bevételek önk'!J77+'7. bevételek kv hivatal'!J77+'8. bevételek kv Közösséegi'!J77+'6. bevételek kv Óvoda'!J77</f>
        <v>0</v>
      </c>
      <c r="K77" s="26">
        <f>'5. bevételek önk'!K77+'7. bevételek kv hivatal'!K77+'8. bevételek kv Közösséegi'!K77+'6. bevételek kv Óvoda'!K77</f>
        <v>0</v>
      </c>
      <c r="L77" s="26">
        <f>'5. bevételek önk'!L77+'7. bevételek kv hivatal'!L77+'8. bevételek kv Közösséegi'!L77+'6. bevételek kv Óvoda'!L77</f>
        <v>0</v>
      </c>
      <c r="M77" s="26">
        <f>'5. bevételek önk'!M77+'7. bevételek kv hivatal'!M77+'8. bevételek kv Közösséegi'!M77+'6. bevételek kv Óvoda'!M77</f>
        <v>0</v>
      </c>
      <c r="N77" s="26">
        <f>'5. bevételek önk'!N77+'7. bevételek kv hivatal'!N77+'8. bevételek kv Közösséegi'!N77+'6. bevételek kv Óvoda'!N77</f>
        <v>0</v>
      </c>
    </row>
    <row r="78" spans="1:14" s="116" customFormat="1" x14ac:dyDescent="0.25">
      <c r="A78" s="14" t="s">
        <v>648</v>
      </c>
      <c r="B78" s="7" t="s">
        <v>483</v>
      </c>
      <c r="C78" s="110">
        <f>'5. bevételek önk'!C78+'7. bevételek kv hivatal'!C78+'8. bevételek kv Közösséegi'!C78+'6. bevételek kv Óvoda'!C78</f>
        <v>203100</v>
      </c>
      <c r="D78" s="110">
        <f>'5. bevételek önk'!D78+'7. bevételek kv hivatal'!D78+'8. bevételek kv Közösséegi'!D78+'6. bevételek kv Óvoda'!D78</f>
        <v>343100</v>
      </c>
      <c r="E78" s="110">
        <f>'5. bevételek önk'!E78+'7. bevételek kv hivatal'!E78+'8. bevételek kv Közösséegi'!E78+'6. bevételek kv Óvoda'!E78</f>
        <v>100223</v>
      </c>
      <c r="F78" s="110">
        <f>'5. bevételek önk'!F78+'7. bevételek kv hivatal'!F78+'8. bevételek kv Közösséegi'!F78+'6. bevételek kv Óvoda'!F78</f>
        <v>0</v>
      </c>
      <c r="G78" s="110">
        <f>'5. bevételek önk'!G78+'7. bevételek kv hivatal'!G78+'8. bevételek kv Közösséegi'!G78+'6. bevételek kv Óvoda'!G78</f>
        <v>0</v>
      </c>
      <c r="H78" s="110">
        <f>'5. bevételek önk'!H78+'7. bevételek kv hivatal'!H78+'8. bevételek kv Közösséegi'!H78+'6. bevételek kv Óvoda'!H78</f>
        <v>0</v>
      </c>
      <c r="I78" s="110">
        <f>'5. bevételek önk'!I78+'7. bevételek kv hivatal'!I78+'8. bevételek kv Közösséegi'!I78+'6. bevételek kv Óvoda'!I78</f>
        <v>0</v>
      </c>
      <c r="J78" s="110">
        <f>'5. bevételek önk'!J78+'7. bevételek kv hivatal'!J78+'8. bevételek kv Közösséegi'!J78+'6. bevételek kv Óvoda'!J78</f>
        <v>0</v>
      </c>
      <c r="K78" s="110">
        <f>'5. bevételek önk'!K78+'7. bevételek kv hivatal'!K78+'8. bevételek kv Közösséegi'!K78+'6. bevételek kv Óvoda'!K78</f>
        <v>0</v>
      </c>
      <c r="L78" s="110">
        <f>'5. bevételek önk'!L78+'7. bevételek kv hivatal'!L78+'8. bevételek kv Közösséegi'!L78+'6. bevételek kv Óvoda'!L78</f>
        <v>203100</v>
      </c>
      <c r="M78" s="110">
        <f>'5. bevételek önk'!M78+'7. bevételek kv hivatal'!M78+'8. bevételek kv Közösséegi'!M78+'6. bevételek kv Óvoda'!M78</f>
        <v>343100</v>
      </c>
      <c r="N78" s="110">
        <f>'5. bevételek önk'!N78+'7. bevételek kv hivatal'!N78+'8. bevételek kv Közösséegi'!N78+'6. bevételek kv Óvoda'!N78</f>
        <v>100223</v>
      </c>
    </row>
    <row r="79" spans="1:14" x14ac:dyDescent="0.25">
      <c r="A79" s="5" t="s">
        <v>754</v>
      </c>
      <c r="B79" s="5" t="s">
        <v>484</v>
      </c>
      <c r="C79" s="26">
        <f>'5. bevételek önk'!C79+'7. bevételek kv hivatal'!C79+'8. bevételek kv Közösséegi'!C79+'6. bevételek kv Óvoda'!C79</f>
        <v>61514</v>
      </c>
      <c r="D79" s="26">
        <f>'5. bevételek önk'!D79+'7. bevételek kv hivatal'!D79+'8. bevételek kv Közösséegi'!D79+'6. bevételek kv Óvoda'!D79</f>
        <v>61514</v>
      </c>
      <c r="E79" s="26">
        <f>'5. bevételek önk'!E79+'7. bevételek kv hivatal'!E79+'8. bevételek kv Közösséegi'!E79+'6. bevételek kv Óvoda'!E79</f>
        <v>61514</v>
      </c>
      <c r="F79" s="26">
        <f>'5. bevételek önk'!F79+'7. bevételek kv hivatal'!F79+'8. bevételek kv Közösséegi'!F79+'6. bevételek kv Óvoda'!F79</f>
        <v>0</v>
      </c>
      <c r="G79" s="26">
        <f>'5. bevételek önk'!G79+'7. bevételek kv hivatal'!G79+'8. bevételek kv Közösséegi'!G79+'6. bevételek kv Óvoda'!G79</f>
        <v>0</v>
      </c>
      <c r="H79" s="26">
        <f>'5. bevételek önk'!H79+'7. bevételek kv hivatal'!H79+'8. bevételek kv Közösséegi'!H79+'6. bevételek kv Óvoda'!H79</f>
        <v>0</v>
      </c>
      <c r="I79" s="26">
        <f>'5. bevételek önk'!I79+'7. bevételek kv hivatal'!I79+'8. bevételek kv Közösséegi'!I79+'6. bevételek kv Óvoda'!I79</f>
        <v>0</v>
      </c>
      <c r="J79" s="26">
        <f>'5. bevételek önk'!J79+'7. bevételek kv hivatal'!J79+'8. bevételek kv Közösséegi'!J79+'6. bevételek kv Óvoda'!J79</f>
        <v>0</v>
      </c>
      <c r="K79" s="26">
        <f>'5. bevételek önk'!K79+'7. bevételek kv hivatal'!K79+'8. bevételek kv Közösséegi'!K79+'6. bevételek kv Óvoda'!K79</f>
        <v>0</v>
      </c>
      <c r="L79" s="26">
        <f>'5. bevételek önk'!L79+'7. bevételek kv hivatal'!L79+'8. bevételek kv Közösséegi'!L79+'6. bevételek kv Óvoda'!L79</f>
        <v>61514</v>
      </c>
      <c r="M79" s="26">
        <f>'5. bevételek önk'!M79+'7. bevételek kv hivatal'!M79+'8. bevételek kv Közösséegi'!M79+'6. bevételek kv Óvoda'!M79</f>
        <v>61514</v>
      </c>
      <c r="N79" s="26">
        <f>'5. bevételek önk'!N79+'7. bevételek kv hivatal'!N79+'8. bevételek kv Közösséegi'!N79+'6. bevételek kv Óvoda'!N79</f>
        <v>61514</v>
      </c>
    </row>
    <row r="80" spans="1:14" x14ac:dyDescent="0.25">
      <c r="A80" s="5" t="s">
        <v>755</v>
      </c>
      <c r="B80" s="5" t="s">
        <v>484</v>
      </c>
      <c r="C80" s="26">
        <f>'5. bevételek önk'!C80+'7. bevételek kv hivatal'!C80+'8. bevételek kv Közösséegi'!C80+'6. bevételek kv Óvoda'!C80</f>
        <v>0</v>
      </c>
      <c r="D80" s="26">
        <f>'5. bevételek önk'!D80+'7. bevételek kv hivatal'!D80+'8. bevételek kv Közösséegi'!D80+'6. bevételek kv Óvoda'!D80</f>
        <v>0</v>
      </c>
      <c r="E80" s="26">
        <f>'5. bevételek önk'!E80+'7. bevételek kv hivatal'!E80+'8. bevételek kv Közösséegi'!E80+'6. bevételek kv Óvoda'!E80</f>
        <v>0</v>
      </c>
      <c r="F80" s="26">
        <f>'5. bevételek önk'!F80+'7. bevételek kv hivatal'!F80+'8. bevételek kv Közösséegi'!F80+'6. bevételek kv Óvoda'!F80</f>
        <v>0</v>
      </c>
      <c r="G80" s="26">
        <f>'5. bevételek önk'!G80+'7. bevételek kv hivatal'!G80+'8. bevételek kv Közösséegi'!G80+'6. bevételek kv Óvoda'!G80</f>
        <v>0</v>
      </c>
      <c r="H80" s="26">
        <f>'5. bevételek önk'!H80+'7. bevételek kv hivatal'!H80+'8. bevételek kv Közösséegi'!H80+'6. bevételek kv Óvoda'!H80</f>
        <v>0</v>
      </c>
      <c r="I80" s="26">
        <f>'5. bevételek önk'!I80+'7. bevételek kv hivatal'!I80+'8. bevételek kv Közösséegi'!I80+'6. bevételek kv Óvoda'!I80</f>
        <v>0</v>
      </c>
      <c r="J80" s="26">
        <f>'5. bevételek önk'!J80+'7. bevételek kv hivatal'!J80+'8. bevételek kv Közösséegi'!J80+'6. bevételek kv Óvoda'!J80</f>
        <v>0</v>
      </c>
      <c r="K80" s="26">
        <f>'5. bevételek önk'!K80+'7. bevételek kv hivatal'!K80+'8. bevételek kv Közösséegi'!K80+'6. bevételek kv Óvoda'!K80</f>
        <v>0</v>
      </c>
      <c r="L80" s="26">
        <f>'5. bevételek önk'!L80+'7. bevételek kv hivatal'!L80+'8. bevételek kv Közösséegi'!L80+'6. bevételek kv Óvoda'!L80</f>
        <v>0</v>
      </c>
      <c r="M80" s="26">
        <f>'5. bevételek önk'!M80+'7. bevételek kv hivatal'!M80+'8. bevételek kv Közösséegi'!M80+'6. bevételek kv Óvoda'!M80</f>
        <v>0</v>
      </c>
      <c r="N80" s="26">
        <f>'5. bevételek önk'!N80+'7. bevételek kv hivatal'!N80+'8. bevételek kv Közösséegi'!N80+'6. bevételek kv Óvoda'!N80</f>
        <v>0</v>
      </c>
    </row>
    <row r="81" spans="1:14" x14ac:dyDescent="0.25">
      <c r="A81" s="5" t="s">
        <v>752</v>
      </c>
      <c r="B81" s="5" t="s">
        <v>485</v>
      </c>
      <c r="C81" s="26">
        <f>'5. bevételek önk'!C81+'7. bevételek kv hivatal'!C81+'8. bevételek kv Közösséegi'!C81+'6. bevételek kv Óvoda'!C81</f>
        <v>0</v>
      </c>
      <c r="D81" s="26">
        <f>'5. bevételek önk'!D81+'7. bevételek kv hivatal'!D81+'8. bevételek kv Közösséegi'!D81+'6. bevételek kv Óvoda'!D81</f>
        <v>0</v>
      </c>
      <c r="E81" s="26">
        <f>'5. bevételek önk'!E81+'7. bevételek kv hivatal'!E81+'8. bevételek kv Közösséegi'!E81+'6. bevételek kv Óvoda'!E81</f>
        <v>0</v>
      </c>
      <c r="F81" s="26">
        <f>'5. bevételek önk'!F81+'7. bevételek kv hivatal'!F81+'8. bevételek kv Közösséegi'!F81+'6. bevételek kv Óvoda'!F81</f>
        <v>0</v>
      </c>
      <c r="G81" s="26">
        <f>'5. bevételek önk'!G81+'7. bevételek kv hivatal'!G81+'8. bevételek kv Közösséegi'!G81+'6. bevételek kv Óvoda'!G81</f>
        <v>0</v>
      </c>
      <c r="H81" s="26">
        <f>'5. bevételek önk'!H81+'7. bevételek kv hivatal'!H81+'8. bevételek kv Közösséegi'!H81+'6. bevételek kv Óvoda'!H81</f>
        <v>0</v>
      </c>
      <c r="I81" s="26">
        <f>'5. bevételek önk'!I81+'7. bevételek kv hivatal'!I81+'8. bevételek kv Közösséegi'!I81+'6. bevételek kv Óvoda'!I81</f>
        <v>0</v>
      </c>
      <c r="J81" s="26">
        <f>'5. bevételek önk'!J81+'7. bevételek kv hivatal'!J81+'8. bevételek kv Közösséegi'!J81+'6. bevételek kv Óvoda'!J81</f>
        <v>0</v>
      </c>
      <c r="K81" s="26">
        <f>'5. bevételek önk'!K81+'7. bevételek kv hivatal'!K81+'8. bevételek kv Közösséegi'!K81+'6. bevételek kv Óvoda'!K81</f>
        <v>0</v>
      </c>
      <c r="L81" s="26">
        <f>'5. bevételek önk'!L81+'7. bevételek kv hivatal'!L81+'8. bevételek kv Közösséegi'!L81+'6. bevételek kv Óvoda'!L81</f>
        <v>0</v>
      </c>
      <c r="M81" s="26">
        <f>'5. bevételek önk'!M81+'7. bevételek kv hivatal'!M81+'8. bevételek kv Közösséegi'!M81+'6. bevételek kv Óvoda'!M81</f>
        <v>0</v>
      </c>
      <c r="N81" s="26">
        <f>'5. bevételek önk'!N81+'7. bevételek kv hivatal'!N81+'8. bevételek kv Közösséegi'!N81+'6. bevételek kv Óvoda'!N81</f>
        <v>0</v>
      </c>
    </row>
    <row r="82" spans="1:14" x14ac:dyDescent="0.25">
      <c r="A82" s="5" t="s">
        <v>753</v>
      </c>
      <c r="B82" s="5" t="s">
        <v>485</v>
      </c>
      <c r="C82" s="26">
        <f>'5. bevételek önk'!C82+'7. bevételek kv hivatal'!C82+'8. bevételek kv Közösséegi'!C82+'6. bevételek kv Óvoda'!C82</f>
        <v>0</v>
      </c>
      <c r="D82" s="26">
        <f>'5. bevételek önk'!D82+'7. bevételek kv hivatal'!D82+'8. bevételek kv Közösséegi'!D82+'6. bevételek kv Óvoda'!D82</f>
        <v>0</v>
      </c>
      <c r="E82" s="26">
        <f>'5. bevételek önk'!E82+'7. bevételek kv hivatal'!E82+'8. bevételek kv Közösséegi'!E82+'6. bevételek kv Óvoda'!E82</f>
        <v>0</v>
      </c>
      <c r="F82" s="26">
        <f>'5. bevételek önk'!F82+'7. bevételek kv hivatal'!F82+'8. bevételek kv Közösséegi'!F82+'6. bevételek kv Óvoda'!F82</f>
        <v>0</v>
      </c>
      <c r="G82" s="26">
        <f>'5. bevételek önk'!G82+'7. bevételek kv hivatal'!G82+'8. bevételek kv Közösséegi'!G82+'6. bevételek kv Óvoda'!G82</f>
        <v>0</v>
      </c>
      <c r="H82" s="26">
        <f>'5. bevételek önk'!H82+'7. bevételek kv hivatal'!H82+'8. bevételek kv Közösséegi'!H82+'6. bevételek kv Óvoda'!H82</f>
        <v>0</v>
      </c>
      <c r="I82" s="26">
        <f>'5. bevételek önk'!I82+'7. bevételek kv hivatal'!I82+'8. bevételek kv Közösséegi'!I82+'6. bevételek kv Óvoda'!I82</f>
        <v>0</v>
      </c>
      <c r="J82" s="26">
        <f>'5. bevételek önk'!J82+'7. bevételek kv hivatal'!J82+'8. bevételek kv Közösséegi'!J82+'6. bevételek kv Óvoda'!J82</f>
        <v>0</v>
      </c>
      <c r="K82" s="26">
        <f>'5. bevételek önk'!K82+'7. bevételek kv hivatal'!K82+'8. bevételek kv Közösséegi'!K82+'6. bevételek kv Óvoda'!K82</f>
        <v>0</v>
      </c>
      <c r="L82" s="26">
        <f>'5. bevételek önk'!L82+'7. bevételek kv hivatal'!L82+'8. bevételek kv Közösséegi'!L82+'6. bevételek kv Óvoda'!L82</f>
        <v>0</v>
      </c>
      <c r="M82" s="26">
        <f>'5. bevételek önk'!M82+'7. bevételek kv hivatal'!M82+'8. bevételek kv Közösséegi'!M82+'6. bevételek kv Óvoda'!M82</f>
        <v>0</v>
      </c>
      <c r="N82" s="26">
        <f>'5. bevételek önk'!N82+'7. bevételek kv hivatal'!N82+'8. bevételek kv Közösséegi'!N82+'6. bevételek kv Óvoda'!N82</f>
        <v>0</v>
      </c>
    </row>
    <row r="83" spans="1:14" s="116" customFormat="1" x14ac:dyDescent="0.25">
      <c r="A83" s="7" t="s">
        <v>649</v>
      </c>
      <c r="B83" s="7" t="s">
        <v>486</v>
      </c>
      <c r="C83" s="110">
        <f>'5. bevételek önk'!C83+'7. bevételek kv hivatal'!C83+'8. bevételek kv Közösséegi'!C83+'6. bevételek kv Óvoda'!C83</f>
        <v>61514</v>
      </c>
      <c r="D83" s="110">
        <f>'5. bevételek önk'!D83+'7. bevételek kv hivatal'!D83+'8. bevételek kv Közösséegi'!D83+'6. bevételek kv Óvoda'!D83</f>
        <v>61514</v>
      </c>
      <c r="E83" s="110">
        <f>'5. bevételek önk'!E83+'7. bevételek kv hivatal'!E83+'8. bevételek kv Közösséegi'!E83+'6. bevételek kv Óvoda'!E83</f>
        <v>61514</v>
      </c>
      <c r="F83" s="110">
        <f>'5. bevételek önk'!F83+'7. bevételek kv hivatal'!F83+'8. bevételek kv Közösséegi'!F83+'6. bevételek kv Óvoda'!F83</f>
        <v>0</v>
      </c>
      <c r="G83" s="110">
        <f>'5. bevételek önk'!G83+'7. bevételek kv hivatal'!G83+'8. bevételek kv Közösséegi'!G83+'6. bevételek kv Óvoda'!G83</f>
        <v>0</v>
      </c>
      <c r="H83" s="110">
        <f>'5. bevételek önk'!H83+'7. bevételek kv hivatal'!H83+'8. bevételek kv Közösséegi'!H83+'6. bevételek kv Óvoda'!H83</f>
        <v>0</v>
      </c>
      <c r="I83" s="110">
        <f>'5. bevételek önk'!I83+'7. bevételek kv hivatal'!I83+'8. bevételek kv Közösséegi'!I83+'6. bevételek kv Óvoda'!I83</f>
        <v>0</v>
      </c>
      <c r="J83" s="110">
        <f>'5. bevételek önk'!J83+'7. bevételek kv hivatal'!J83+'8. bevételek kv Közösséegi'!J83+'6. bevételek kv Óvoda'!J83</f>
        <v>0</v>
      </c>
      <c r="K83" s="110">
        <f>'5. bevételek önk'!K83+'7. bevételek kv hivatal'!K83+'8. bevételek kv Közösséegi'!K83+'6. bevételek kv Óvoda'!K83</f>
        <v>0</v>
      </c>
      <c r="L83" s="110">
        <f>'5. bevételek önk'!L83+'7. bevételek kv hivatal'!L83+'8. bevételek kv Közösséegi'!L83+'6. bevételek kv Óvoda'!L83</f>
        <v>61514</v>
      </c>
      <c r="M83" s="110">
        <f>'5. bevételek önk'!M83+'7. bevételek kv hivatal'!M83+'8. bevételek kv Közösséegi'!M83+'6. bevételek kv Óvoda'!M83</f>
        <v>61514</v>
      </c>
      <c r="N83" s="110">
        <f>'5. bevételek önk'!N83+'7. bevételek kv hivatal'!N83+'8. bevételek kv Közösséegi'!N83+'6. bevételek kv Óvoda'!N83</f>
        <v>61514</v>
      </c>
    </row>
    <row r="84" spans="1:14" x14ac:dyDescent="0.25">
      <c r="A84" s="34" t="s">
        <v>487</v>
      </c>
      <c r="B84" s="5" t="s">
        <v>488</v>
      </c>
      <c r="C84" s="26">
        <f>'5. bevételek önk'!C84+'7. bevételek kv hivatal'!C84+'8. bevételek kv Közösséegi'!C84+'6. bevételek kv Óvoda'!C84</f>
        <v>0</v>
      </c>
      <c r="D84" s="26">
        <f>'5. bevételek önk'!D84+'7. bevételek kv hivatal'!D84+'8. bevételek kv Közösséegi'!D84+'6. bevételek kv Óvoda'!D84</f>
        <v>47698</v>
      </c>
      <c r="E84" s="26">
        <f>'5. bevételek önk'!E84+'7. bevételek kv hivatal'!E84+'8. bevételek kv Közösséegi'!E84+'6. bevételek kv Óvoda'!E84</f>
        <v>47698</v>
      </c>
      <c r="F84" s="26">
        <f>'5. bevételek önk'!F84+'7. bevételek kv hivatal'!F84+'8. bevételek kv Közösséegi'!F84+'6. bevételek kv Óvoda'!F84</f>
        <v>0</v>
      </c>
      <c r="G84" s="26">
        <f>'5. bevételek önk'!G84+'7. bevételek kv hivatal'!G84+'8. bevételek kv Közösséegi'!G84+'6. bevételek kv Óvoda'!G84</f>
        <v>0</v>
      </c>
      <c r="H84" s="26">
        <f>'5. bevételek önk'!H84+'7. bevételek kv hivatal'!H84+'8. bevételek kv Közösséegi'!H84+'6. bevételek kv Óvoda'!H84</f>
        <v>0</v>
      </c>
      <c r="I84" s="26">
        <f>'5. bevételek önk'!I84+'7. bevételek kv hivatal'!I84+'8. bevételek kv Közösséegi'!I84+'6. bevételek kv Óvoda'!I84</f>
        <v>0</v>
      </c>
      <c r="J84" s="26">
        <f>'5. bevételek önk'!J84+'7. bevételek kv hivatal'!J84+'8. bevételek kv Közösséegi'!J84+'6. bevételek kv Óvoda'!J84</f>
        <v>0</v>
      </c>
      <c r="K84" s="26">
        <f>'5. bevételek önk'!K84+'7. bevételek kv hivatal'!K84+'8. bevételek kv Közösséegi'!K84+'6. bevételek kv Óvoda'!K84</f>
        <v>0</v>
      </c>
      <c r="L84" s="26">
        <f>'5. bevételek önk'!L84+'7. bevételek kv hivatal'!L84+'8. bevételek kv Közösséegi'!L84+'6. bevételek kv Óvoda'!L84</f>
        <v>0</v>
      </c>
      <c r="M84" s="26">
        <f>'5. bevételek önk'!M84+'7. bevételek kv hivatal'!M84+'8. bevételek kv Közösséegi'!M84+'6. bevételek kv Óvoda'!M84</f>
        <v>47698</v>
      </c>
      <c r="N84" s="26">
        <f>'5. bevételek önk'!N84+'7. bevételek kv hivatal'!N84+'8. bevételek kv Közösséegi'!N84+'6. bevételek kv Óvoda'!N84</f>
        <v>47698</v>
      </c>
    </row>
    <row r="85" spans="1:14" x14ac:dyDescent="0.25">
      <c r="A85" s="34" t="s">
        <v>489</v>
      </c>
      <c r="B85" s="5" t="s">
        <v>490</v>
      </c>
      <c r="C85" s="26">
        <f>'5. bevételek önk'!C85+'7. bevételek kv hivatal'!C85+'8. bevételek kv Közösséegi'!C85+'6. bevételek kv Óvoda'!C85</f>
        <v>0</v>
      </c>
      <c r="D85" s="26">
        <f>'5. bevételek önk'!D85+'7. bevételek kv hivatal'!D85+'8. bevételek kv Közösséegi'!D85+'6. bevételek kv Óvoda'!D85</f>
        <v>0</v>
      </c>
      <c r="E85" s="26">
        <f>'5. bevételek önk'!E85+'7. bevételek kv hivatal'!E85+'8. bevételek kv Közösséegi'!E85+'6. bevételek kv Óvoda'!E85</f>
        <v>0</v>
      </c>
      <c r="F85" s="26">
        <f>'5. bevételek önk'!F85+'7. bevételek kv hivatal'!F85+'8. bevételek kv Közösséegi'!F85+'6. bevételek kv Óvoda'!F85</f>
        <v>0</v>
      </c>
      <c r="G85" s="26">
        <f>'5. bevételek önk'!G85+'7. bevételek kv hivatal'!G85+'8. bevételek kv Közösséegi'!G85+'6. bevételek kv Óvoda'!G85</f>
        <v>0</v>
      </c>
      <c r="H85" s="26">
        <f>'5. bevételek önk'!H85+'7. bevételek kv hivatal'!H85+'8. bevételek kv Közösséegi'!H85+'6. bevételek kv Óvoda'!H85</f>
        <v>0</v>
      </c>
      <c r="I85" s="26">
        <f>'5. bevételek önk'!I85+'7. bevételek kv hivatal'!I85+'8. bevételek kv Közösséegi'!I85+'6. bevételek kv Óvoda'!I85</f>
        <v>0</v>
      </c>
      <c r="J85" s="26">
        <f>'5. bevételek önk'!J85+'7. bevételek kv hivatal'!J85+'8. bevételek kv Közösséegi'!J85+'6. bevételek kv Óvoda'!J85</f>
        <v>0</v>
      </c>
      <c r="K85" s="26">
        <f>'5. bevételek önk'!K85+'7. bevételek kv hivatal'!K85+'8. bevételek kv Közösséegi'!K85+'6. bevételek kv Óvoda'!K85</f>
        <v>0</v>
      </c>
      <c r="L85" s="26">
        <f>'5. bevételek önk'!L85+'7. bevételek kv hivatal'!L85+'8. bevételek kv Közösséegi'!L85+'6. bevételek kv Óvoda'!L85</f>
        <v>0</v>
      </c>
      <c r="M85" s="26">
        <f>'5. bevételek önk'!M85+'7. bevételek kv hivatal'!M85+'8. bevételek kv Közösséegi'!M85+'6. bevételek kv Óvoda'!M85</f>
        <v>0</v>
      </c>
      <c r="N85" s="26">
        <f>'5. bevételek önk'!N85+'7. bevételek kv hivatal'!N85+'8. bevételek kv Közösséegi'!N85+'6. bevételek kv Óvoda'!N85</f>
        <v>0</v>
      </c>
    </row>
    <row r="86" spans="1:14" x14ac:dyDescent="0.25">
      <c r="A86" s="34" t="s">
        <v>491</v>
      </c>
      <c r="B86" s="5" t="s">
        <v>492</v>
      </c>
      <c r="C86" s="26">
        <f>'5. bevételek önk'!C86+'7. bevételek kv hivatal'!C86+'8. bevételek kv Közösséegi'!C86+'6. bevételek kv Óvoda'!C86</f>
        <v>49256</v>
      </c>
      <c r="D86" s="26">
        <f>'5. bevételek önk'!D86+'7. bevételek kv hivatal'!D86+'8. bevételek kv Közösséegi'!D86+'6. bevételek kv Óvoda'!D86</f>
        <v>49256</v>
      </c>
      <c r="E86" s="26">
        <f>'5. bevételek önk'!E86+'7. bevételek kv hivatal'!E86+'8. bevételek kv Közösséegi'!E86+'6. bevételek kv Óvoda'!E86</f>
        <v>48617</v>
      </c>
      <c r="F86" s="26">
        <f>'5. bevételek önk'!F86+'7. bevételek kv hivatal'!F86+'8. bevételek kv Közösséegi'!F86+'6. bevételek kv Óvoda'!F86</f>
        <v>0</v>
      </c>
      <c r="G86" s="26">
        <f>'5. bevételek önk'!G86+'7. bevételek kv hivatal'!G86+'8. bevételek kv Közösséegi'!G86+'6. bevételek kv Óvoda'!G86</f>
        <v>0</v>
      </c>
      <c r="H86" s="26">
        <f>'5. bevételek önk'!H86+'7. bevételek kv hivatal'!H86+'8. bevételek kv Közösséegi'!H86+'6. bevételek kv Óvoda'!H86</f>
        <v>0</v>
      </c>
      <c r="I86" s="26">
        <f>'5. bevételek önk'!I86+'7. bevételek kv hivatal'!I86+'8. bevételek kv Közösséegi'!I86+'6. bevételek kv Óvoda'!I86</f>
        <v>0</v>
      </c>
      <c r="J86" s="26">
        <f>'5. bevételek önk'!J86+'7. bevételek kv hivatal'!J86+'8. bevételek kv Közösséegi'!J86+'6. bevételek kv Óvoda'!J86</f>
        <v>0</v>
      </c>
      <c r="K86" s="26">
        <f>'5. bevételek önk'!K86+'7. bevételek kv hivatal'!K86+'8. bevételek kv Közösséegi'!K86+'6. bevételek kv Óvoda'!K86</f>
        <v>0</v>
      </c>
      <c r="L86" s="26">
        <f>'5. bevételek önk'!L86+'7. bevételek kv hivatal'!L86+'8. bevételek kv Közösséegi'!L86+'6. bevételek kv Óvoda'!L86</f>
        <v>49256</v>
      </c>
      <c r="M86" s="26">
        <f>'5. bevételek önk'!M86+'7. bevételek kv hivatal'!M86+'8. bevételek kv Közösséegi'!M86+'6. bevételek kv Óvoda'!M86</f>
        <v>49256</v>
      </c>
      <c r="N86" s="26">
        <f>'5. bevételek önk'!N86+'7. bevételek kv hivatal'!N86+'8. bevételek kv Közösséegi'!N86+'6. bevételek kv Óvoda'!N86</f>
        <v>48617</v>
      </c>
    </row>
    <row r="87" spans="1:14" x14ac:dyDescent="0.25">
      <c r="A87" s="34" t="s">
        <v>493</v>
      </c>
      <c r="B87" s="5" t="s">
        <v>494</v>
      </c>
      <c r="C87" s="26">
        <f>'5. bevételek önk'!C87+'7. bevételek kv hivatal'!C87+'8. bevételek kv Közösséegi'!C87+'6. bevételek kv Óvoda'!C87</f>
        <v>0</v>
      </c>
      <c r="D87" s="26">
        <f>'5. bevételek önk'!D87+'7. bevételek kv hivatal'!D87+'8. bevételek kv Közösséegi'!D87+'6. bevételek kv Óvoda'!D87</f>
        <v>0</v>
      </c>
      <c r="E87" s="26">
        <f>'5. bevételek önk'!E87+'7. bevételek kv hivatal'!E87+'8. bevételek kv Közösséegi'!E87+'6. bevételek kv Óvoda'!E87</f>
        <v>0</v>
      </c>
      <c r="F87" s="26">
        <f>'5. bevételek önk'!F87+'7. bevételek kv hivatal'!F87+'8. bevételek kv Közösséegi'!F87+'6. bevételek kv Óvoda'!F87</f>
        <v>0</v>
      </c>
      <c r="G87" s="26">
        <f>'5. bevételek önk'!G87+'7. bevételek kv hivatal'!G87+'8. bevételek kv Közösséegi'!G87+'6. bevételek kv Óvoda'!G87</f>
        <v>0</v>
      </c>
      <c r="H87" s="26">
        <f>'5. bevételek önk'!H87+'7. bevételek kv hivatal'!H87+'8. bevételek kv Közösséegi'!H87+'6. bevételek kv Óvoda'!H87</f>
        <v>0</v>
      </c>
      <c r="I87" s="26">
        <f>'5. bevételek önk'!I87+'7. bevételek kv hivatal'!I87+'8. bevételek kv Közösséegi'!I87+'6. bevételek kv Óvoda'!I87</f>
        <v>0</v>
      </c>
      <c r="J87" s="26">
        <f>'5. bevételek önk'!J87+'7. bevételek kv hivatal'!J87+'8. bevételek kv Közösséegi'!J87+'6. bevételek kv Óvoda'!J87</f>
        <v>0</v>
      </c>
      <c r="K87" s="26">
        <f>'5. bevételek önk'!K87+'7. bevételek kv hivatal'!K87+'8. bevételek kv Közösséegi'!K87+'6. bevételek kv Óvoda'!K87</f>
        <v>0</v>
      </c>
      <c r="L87" s="26">
        <f>'5. bevételek önk'!L87+'7. bevételek kv hivatal'!L87+'8. bevételek kv Közösséegi'!L87+'6. bevételek kv Óvoda'!L87</f>
        <v>0</v>
      </c>
      <c r="M87" s="26">
        <f>'5. bevételek önk'!M87+'7. bevételek kv hivatal'!M87+'8. bevételek kv Közösséegi'!M87+'6. bevételek kv Óvoda'!M87</f>
        <v>0</v>
      </c>
      <c r="N87" s="26">
        <f>'5. bevételek önk'!N87+'7. bevételek kv hivatal'!N87+'8. bevételek kv Közösséegi'!N87+'6. bevételek kv Óvoda'!N87</f>
        <v>0</v>
      </c>
    </row>
    <row r="88" spans="1:14" x14ac:dyDescent="0.25">
      <c r="A88" s="13" t="s">
        <v>631</v>
      </c>
      <c r="B88" s="5" t="s">
        <v>495</v>
      </c>
      <c r="C88" s="26">
        <f>'5. bevételek önk'!C88+'7. bevételek kv hivatal'!C88+'8. bevételek kv Közösséegi'!C88+'6. bevételek kv Óvoda'!C88</f>
        <v>0</v>
      </c>
      <c r="D88" s="26">
        <f>'5. bevételek önk'!D88+'7. bevételek kv hivatal'!D88+'8. bevételek kv Közösséegi'!D88+'6. bevételek kv Óvoda'!D88</f>
        <v>0</v>
      </c>
      <c r="E88" s="26">
        <f>'5. bevételek önk'!E88+'7. bevételek kv hivatal'!E88+'8. bevételek kv Közösséegi'!E88+'6. bevételek kv Óvoda'!E88</f>
        <v>0</v>
      </c>
      <c r="F88" s="26">
        <f>'5. bevételek önk'!F88+'7. bevételek kv hivatal'!F88+'8. bevételek kv Közösséegi'!F88+'6. bevételek kv Óvoda'!F88</f>
        <v>0</v>
      </c>
      <c r="G88" s="26">
        <f>'5. bevételek önk'!G88+'7. bevételek kv hivatal'!G88+'8. bevételek kv Közösséegi'!G88+'6. bevételek kv Óvoda'!G88</f>
        <v>0</v>
      </c>
      <c r="H88" s="26">
        <f>'5. bevételek önk'!H88+'7. bevételek kv hivatal'!H88+'8. bevételek kv Közösséegi'!H88+'6. bevételek kv Óvoda'!H88</f>
        <v>0</v>
      </c>
      <c r="I88" s="26">
        <f>'5. bevételek önk'!I88+'7. bevételek kv hivatal'!I88+'8. bevételek kv Közösséegi'!I88+'6. bevételek kv Óvoda'!I88</f>
        <v>0</v>
      </c>
      <c r="J88" s="26">
        <f>'5. bevételek önk'!J88+'7. bevételek kv hivatal'!J88+'8. bevételek kv Közösséegi'!J88+'6. bevételek kv Óvoda'!J88</f>
        <v>0</v>
      </c>
      <c r="K88" s="26">
        <f>'5. bevételek önk'!K88+'7. bevételek kv hivatal'!K88+'8. bevételek kv Közösséegi'!K88+'6. bevételek kv Óvoda'!K88</f>
        <v>0</v>
      </c>
      <c r="L88" s="26">
        <f>'5. bevételek önk'!L88+'7. bevételek kv hivatal'!L88+'8. bevételek kv Közösséegi'!L88+'6. bevételek kv Óvoda'!L88</f>
        <v>0</v>
      </c>
      <c r="M88" s="26">
        <f>'5. bevételek önk'!M88+'7. bevételek kv hivatal'!M88+'8. bevételek kv Közösséegi'!M88+'6. bevételek kv Óvoda'!M88</f>
        <v>0</v>
      </c>
      <c r="N88" s="26">
        <f>'5. bevételek önk'!N88+'7. bevételek kv hivatal'!N88+'8. bevételek kv Közösséegi'!N88+'6. bevételek kv Óvoda'!N88</f>
        <v>0</v>
      </c>
    </row>
    <row r="89" spans="1:14" s="116" customFormat="1" x14ac:dyDescent="0.25">
      <c r="A89" s="15" t="s">
        <v>650</v>
      </c>
      <c r="B89" s="7" t="s">
        <v>496</v>
      </c>
      <c r="C89" s="110">
        <f>'5. bevételek önk'!C89+'7. bevételek kv hivatal'!C89+'8. bevételek kv Közösséegi'!C89+'6. bevételek kv Óvoda'!C89</f>
        <v>313870</v>
      </c>
      <c r="D89" s="110">
        <f>'5. bevételek önk'!D89+'7. bevételek kv hivatal'!D89+'8. bevételek kv Közösséegi'!D89+'6. bevételek kv Óvoda'!D89</f>
        <v>501568</v>
      </c>
      <c r="E89" s="110">
        <f>'5. bevételek önk'!E89+'7. bevételek kv hivatal'!E89+'8. bevételek kv Közösséegi'!E89+'6. bevételek kv Óvoda'!E89</f>
        <v>258052</v>
      </c>
      <c r="F89" s="110">
        <f>'5. bevételek önk'!F89+'7. bevételek kv hivatal'!F89+'8. bevételek kv Közösséegi'!F89+'6. bevételek kv Óvoda'!F89</f>
        <v>0</v>
      </c>
      <c r="G89" s="110">
        <f>'5. bevételek önk'!G89+'7. bevételek kv hivatal'!G89+'8. bevételek kv Közösséegi'!G89+'6. bevételek kv Óvoda'!G89</f>
        <v>0</v>
      </c>
      <c r="H89" s="110">
        <f>'5. bevételek önk'!H89+'7. bevételek kv hivatal'!H89+'8. bevételek kv Közösséegi'!H89+'6. bevételek kv Óvoda'!H89</f>
        <v>0</v>
      </c>
      <c r="I89" s="110">
        <f>'5. bevételek önk'!I89+'7. bevételek kv hivatal'!I89+'8. bevételek kv Közösséegi'!I89+'6. bevételek kv Óvoda'!I89</f>
        <v>0</v>
      </c>
      <c r="J89" s="110">
        <f>'5. bevételek önk'!J89+'7. bevételek kv hivatal'!J89+'8. bevételek kv Közösséegi'!J89+'6. bevételek kv Óvoda'!J89</f>
        <v>0</v>
      </c>
      <c r="K89" s="110">
        <f>'5. bevételek önk'!K89+'7. bevételek kv hivatal'!K89+'8. bevételek kv Közösséegi'!K89+'6. bevételek kv Óvoda'!K89</f>
        <v>0</v>
      </c>
      <c r="L89" s="110">
        <f>'5. bevételek önk'!L89+'7. bevételek kv hivatal'!L89+'8. bevételek kv Közösséegi'!L89+'6. bevételek kv Óvoda'!L89</f>
        <v>313870</v>
      </c>
      <c r="M89" s="110">
        <f>'5. bevételek önk'!M89+'7. bevételek kv hivatal'!M89+'8. bevételek kv Közösséegi'!M89+'6. bevételek kv Óvoda'!M89</f>
        <v>501568</v>
      </c>
      <c r="N89" s="110">
        <f>'5. bevételek önk'!N89+'7. bevételek kv hivatal'!N89+'8. bevételek kv Közösséegi'!N89+'6. bevételek kv Óvoda'!N89</f>
        <v>258052</v>
      </c>
    </row>
    <row r="90" spans="1:14" x14ac:dyDescent="0.25">
      <c r="A90" s="13" t="s">
        <v>497</v>
      </c>
      <c r="B90" s="5" t="s">
        <v>498</v>
      </c>
      <c r="C90" s="26">
        <f>'5. bevételek önk'!C90+'7. bevételek kv hivatal'!C90+'8. bevételek kv Közösséegi'!C90+'6. bevételek kv Óvoda'!C90</f>
        <v>0</v>
      </c>
      <c r="D90" s="26">
        <f>'5. bevételek önk'!D90+'7. bevételek kv hivatal'!D90+'8. bevételek kv Közösséegi'!D90+'6. bevételek kv Óvoda'!D90</f>
        <v>0</v>
      </c>
      <c r="E90" s="26">
        <f>'5. bevételek önk'!E90+'7. bevételek kv hivatal'!E90+'8. bevételek kv Közösséegi'!E90+'6. bevételek kv Óvoda'!E90</f>
        <v>0</v>
      </c>
      <c r="F90" s="26">
        <f>'5. bevételek önk'!F90+'7. bevételek kv hivatal'!F90+'8. bevételek kv Közösséegi'!F90+'6. bevételek kv Óvoda'!F90</f>
        <v>0</v>
      </c>
      <c r="G90" s="26">
        <f>'5. bevételek önk'!G90+'7. bevételek kv hivatal'!G90+'8. bevételek kv Közösséegi'!G90+'6. bevételek kv Óvoda'!G90</f>
        <v>0</v>
      </c>
      <c r="H90" s="26">
        <f>'5. bevételek önk'!H90+'7. bevételek kv hivatal'!H90+'8. bevételek kv Közösséegi'!H90+'6. bevételek kv Óvoda'!H90</f>
        <v>0</v>
      </c>
      <c r="I90" s="26">
        <f>'5. bevételek önk'!I90+'7. bevételek kv hivatal'!I90+'8. bevételek kv Közösséegi'!I90+'6. bevételek kv Óvoda'!I90</f>
        <v>0</v>
      </c>
      <c r="J90" s="26">
        <f>'5. bevételek önk'!J90+'7. bevételek kv hivatal'!J90+'8. bevételek kv Közösséegi'!J90+'6. bevételek kv Óvoda'!J90</f>
        <v>0</v>
      </c>
      <c r="K90" s="26">
        <f>'5. bevételek önk'!K90+'7. bevételek kv hivatal'!K90+'8. bevételek kv Közösséegi'!K90+'6. bevételek kv Óvoda'!K90</f>
        <v>0</v>
      </c>
      <c r="L90" s="26">
        <f>'5. bevételek önk'!L90+'7. bevételek kv hivatal'!L90+'8. bevételek kv Közösséegi'!L90+'6. bevételek kv Óvoda'!L90</f>
        <v>0</v>
      </c>
      <c r="M90" s="26">
        <f>'5. bevételek önk'!M90+'7. bevételek kv hivatal'!M90+'8. bevételek kv Közösséegi'!M90+'6. bevételek kv Óvoda'!M90</f>
        <v>0</v>
      </c>
      <c r="N90" s="26">
        <f>'5. bevételek önk'!N90+'7. bevételek kv hivatal'!N90+'8. bevételek kv Közösséegi'!N90+'6. bevételek kv Óvoda'!N90</f>
        <v>0</v>
      </c>
    </row>
    <row r="91" spans="1:14" x14ac:dyDescent="0.25">
      <c r="A91" s="13" t="s">
        <v>499</v>
      </c>
      <c r="B91" s="5" t="s">
        <v>500</v>
      </c>
      <c r="C91" s="26">
        <f>'5. bevételek önk'!C91+'7. bevételek kv hivatal'!C91+'8. bevételek kv Közösséegi'!C91+'6. bevételek kv Óvoda'!C91</f>
        <v>0</v>
      </c>
      <c r="D91" s="26">
        <f>'5. bevételek önk'!D91+'7. bevételek kv hivatal'!D91+'8. bevételek kv Közösséegi'!D91+'6. bevételek kv Óvoda'!D91</f>
        <v>0</v>
      </c>
      <c r="E91" s="26">
        <f>'5. bevételek önk'!E91+'7. bevételek kv hivatal'!E91+'8. bevételek kv Közösséegi'!E91+'6. bevételek kv Óvoda'!E91</f>
        <v>0</v>
      </c>
      <c r="F91" s="26">
        <f>'5. bevételek önk'!F91+'7. bevételek kv hivatal'!F91+'8. bevételek kv Közösséegi'!F91+'6. bevételek kv Óvoda'!F91</f>
        <v>0</v>
      </c>
      <c r="G91" s="26">
        <f>'5. bevételek önk'!G91+'7. bevételek kv hivatal'!G91+'8. bevételek kv Közösséegi'!G91+'6. bevételek kv Óvoda'!G91</f>
        <v>0</v>
      </c>
      <c r="H91" s="26">
        <f>'5. bevételek önk'!H91+'7. bevételek kv hivatal'!H91+'8. bevételek kv Közösséegi'!H91+'6. bevételek kv Óvoda'!H91</f>
        <v>0</v>
      </c>
      <c r="I91" s="26">
        <f>'5. bevételek önk'!I91+'7. bevételek kv hivatal'!I91+'8. bevételek kv Közösséegi'!I91+'6. bevételek kv Óvoda'!I91</f>
        <v>0</v>
      </c>
      <c r="J91" s="26">
        <f>'5. bevételek önk'!J91+'7. bevételek kv hivatal'!J91+'8. bevételek kv Közösséegi'!J91+'6. bevételek kv Óvoda'!J91</f>
        <v>0</v>
      </c>
      <c r="K91" s="26">
        <f>'5. bevételek önk'!K91+'7. bevételek kv hivatal'!K91+'8. bevételek kv Közösséegi'!K91+'6. bevételek kv Óvoda'!K91</f>
        <v>0</v>
      </c>
      <c r="L91" s="26">
        <f>'5. bevételek önk'!L91+'7. bevételek kv hivatal'!L91+'8. bevételek kv Közösséegi'!L91+'6. bevételek kv Óvoda'!L91</f>
        <v>0</v>
      </c>
      <c r="M91" s="26">
        <f>'5. bevételek önk'!M91+'7. bevételek kv hivatal'!M91+'8. bevételek kv Közösséegi'!M91+'6. bevételek kv Óvoda'!M91</f>
        <v>0</v>
      </c>
      <c r="N91" s="26">
        <f>'5. bevételek önk'!N91+'7. bevételek kv hivatal'!N91+'8. bevételek kv Közösséegi'!N91+'6. bevételek kv Óvoda'!N91</f>
        <v>0</v>
      </c>
    </row>
    <row r="92" spans="1:14" x14ac:dyDescent="0.25">
      <c r="A92" s="34" t="s">
        <v>501</v>
      </c>
      <c r="B92" s="5" t="s">
        <v>502</v>
      </c>
      <c r="C92" s="26">
        <f>'5. bevételek önk'!C92+'7. bevételek kv hivatal'!C92+'8. bevételek kv Közösséegi'!C92+'6. bevételek kv Óvoda'!C92</f>
        <v>0</v>
      </c>
      <c r="D92" s="26">
        <f>'5. bevételek önk'!D92+'7. bevételek kv hivatal'!D92+'8. bevételek kv Közösséegi'!D92+'6. bevételek kv Óvoda'!D92</f>
        <v>0</v>
      </c>
      <c r="E92" s="26">
        <f>'5. bevételek önk'!E92+'7. bevételek kv hivatal'!E92+'8. bevételek kv Közösséegi'!E92+'6. bevételek kv Óvoda'!E92</f>
        <v>0</v>
      </c>
      <c r="F92" s="26">
        <f>'5. bevételek önk'!F92+'7. bevételek kv hivatal'!F92+'8. bevételek kv Közösséegi'!F92+'6. bevételek kv Óvoda'!F92</f>
        <v>0</v>
      </c>
      <c r="G92" s="26">
        <f>'5. bevételek önk'!G92+'7. bevételek kv hivatal'!G92+'8. bevételek kv Közösséegi'!G92+'6. bevételek kv Óvoda'!G92</f>
        <v>0</v>
      </c>
      <c r="H92" s="26">
        <f>'5. bevételek önk'!H92+'7. bevételek kv hivatal'!H92+'8. bevételek kv Közösséegi'!H92+'6. bevételek kv Óvoda'!H92</f>
        <v>0</v>
      </c>
      <c r="I92" s="26">
        <f>'5. bevételek önk'!I92+'7. bevételek kv hivatal'!I92+'8. bevételek kv Közösséegi'!I92+'6. bevételek kv Óvoda'!I92</f>
        <v>0</v>
      </c>
      <c r="J92" s="26">
        <f>'5. bevételek önk'!J92+'7. bevételek kv hivatal'!J92+'8. bevételek kv Közösséegi'!J92+'6. bevételek kv Óvoda'!J92</f>
        <v>0</v>
      </c>
      <c r="K92" s="26">
        <f>'5. bevételek önk'!K92+'7. bevételek kv hivatal'!K92+'8. bevételek kv Közösséegi'!K92+'6. bevételek kv Óvoda'!K92</f>
        <v>0</v>
      </c>
      <c r="L92" s="26">
        <f>'5. bevételek önk'!L92+'7. bevételek kv hivatal'!L92+'8. bevételek kv Közösséegi'!L92+'6. bevételek kv Óvoda'!L92</f>
        <v>0</v>
      </c>
      <c r="M92" s="26">
        <f>'5. bevételek önk'!M92+'7. bevételek kv hivatal'!M92+'8. bevételek kv Közösséegi'!M92+'6. bevételek kv Óvoda'!M92</f>
        <v>0</v>
      </c>
      <c r="N92" s="26">
        <f>'5. bevételek önk'!N92+'7. bevételek kv hivatal'!N92+'8. bevételek kv Közösséegi'!N92+'6. bevételek kv Óvoda'!N92</f>
        <v>0</v>
      </c>
    </row>
    <row r="93" spans="1:14" x14ac:dyDescent="0.25">
      <c r="A93" s="34" t="s">
        <v>632</v>
      </c>
      <c r="B93" s="5" t="s">
        <v>503</v>
      </c>
      <c r="C93" s="26">
        <f>'5. bevételek önk'!C93+'7. bevételek kv hivatal'!C93+'8. bevételek kv Közösséegi'!C93+'6. bevételek kv Óvoda'!C93</f>
        <v>0</v>
      </c>
      <c r="D93" s="26">
        <f>'5. bevételek önk'!D93+'7. bevételek kv hivatal'!D93+'8. bevételek kv Közösséegi'!D93+'6. bevételek kv Óvoda'!D93</f>
        <v>0</v>
      </c>
      <c r="E93" s="26">
        <f>'5. bevételek önk'!E93+'7. bevételek kv hivatal'!E93+'8. bevételek kv Közösséegi'!E93+'6. bevételek kv Óvoda'!E93</f>
        <v>0</v>
      </c>
      <c r="F93" s="26">
        <f>'5. bevételek önk'!F93+'7. bevételek kv hivatal'!F93+'8. bevételek kv Közösséegi'!F93+'6. bevételek kv Óvoda'!F93</f>
        <v>0</v>
      </c>
      <c r="G93" s="26">
        <f>'5. bevételek önk'!G93+'7. bevételek kv hivatal'!G93+'8. bevételek kv Közösséegi'!G93+'6. bevételek kv Óvoda'!G93</f>
        <v>0</v>
      </c>
      <c r="H93" s="26">
        <f>'5. bevételek önk'!H93+'7. bevételek kv hivatal'!H93+'8. bevételek kv Közösséegi'!H93+'6. bevételek kv Óvoda'!H93</f>
        <v>0</v>
      </c>
      <c r="I93" s="26">
        <f>'5. bevételek önk'!I93+'7. bevételek kv hivatal'!I93+'8. bevételek kv Közösséegi'!I93+'6. bevételek kv Óvoda'!I93</f>
        <v>0</v>
      </c>
      <c r="J93" s="26">
        <f>'5. bevételek önk'!J93+'7. bevételek kv hivatal'!J93+'8. bevételek kv Közösséegi'!J93+'6. bevételek kv Óvoda'!J93</f>
        <v>0</v>
      </c>
      <c r="K93" s="26">
        <f>'5. bevételek önk'!K93+'7. bevételek kv hivatal'!K93+'8. bevételek kv Közösséegi'!K93+'6. bevételek kv Óvoda'!K93</f>
        <v>0</v>
      </c>
      <c r="L93" s="26">
        <f>'5. bevételek önk'!L93+'7. bevételek kv hivatal'!L93+'8. bevételek kv Közösséegi'!L93+'6. bevételek kv Óvoda'!L93</f>
        <v>0</v>
      </c>
      <c r="M93" s="26">
        <f>'5. bevételek önk'!M93+'7. bevételek kv hivatal'!M93+'8. bevételek kv Közösséegi'!M93+'6. bevételek kv Óvoda'!M93</f>
        <v>0</v>
      </c>
      <c r="N93" s="26">
        <f>'5. bevételek önk'!N93+'7. bevételek kv hivatal'!N93+'8. bevételek kv Közösséegi'!N93+'6. bevételek kv Óvoda'!N93</f>
        <v>0</v>
      </c>
    </row>
    <row r="94" spans="1:14" s="116" customFormat="1" x14ac:dyDescent="0.25">
      <c r="A94" s="14" t="s">
        <v>651</v>
      </c>
      <c r="B94" s="7" t="s">
        <v>504</v>
      </c>
      <c r="C94" s="110">
        <f>'5. bevételek önk'!C94+'7. bevételek kv hivatal'!C94+'8. bevételek kv Közösséegi'!C94+'6. bevételek kv Óvoda'!C94</f>
        <v>0</v>
      </c>
      <c r="D94" s="110">
        <f>'5. bevételek önk'!D94+'7. bevételek kv hivatal'!D94+'8. bevételek kv Közösséegi'!D94+'6. bevételek kv Óvoda'!D94</f>
        <v>0</v>
      </c>
      <c r="E94" s="110">
        <f>'5. bevételek önk'!E94+'7. bevételek kv hivatal'!E94+'8. bevételek kv Közösséegi'!E94+'6. bevételek kv Óvoda'!E94</f>
        <v>0</v>
      </c>
      <c r="F94" s="110">
        <f>'5. bevételek önk'!F94+'7. bevételek kv hivatal'!F94+'8. bevételek kv Közösséegi'!F94+'6. bevételek kv Óvoda'!F94</f>
        <v>0</v>
      </c>
      <c r="G94" s="110">
        <f>'5. bevételek önk'!G94+'7. bevételek kv hivatal'!G94+'8. bevételek kv Közösséegi'!G94+'6. bevételek kv Óvoda'!G94</f>
        <v>0</v>
      </c>
      <c r="H94" s="110">
        <f>'5. bevételek önk'!H94+'7. bevételek kv hivatal'!H94+'8. bevételek kv Közösséegi'!H94+'6. bevételek kv Óvoda'!H94</f>
        <v>0</v>
      </c>
      <c r="I94" s="110">
        <f>'5. bevételek önk'!I94+'7. bevételek kv hivatal'!I94+'8. bevételek kv Közösséegi'!I94+'6. bevételek kv Óvoda'!I94</f>
        <v>0</v>
      </c>
      <c r="J94" s="110">
        <f>'5. bevételek önk'!J94+'7. bevételek kv hivatal'!J94+'8. bevételek kv Közösséegi'!J94+'6. bevételek kv Óvoda'!J94</f>
        <v>0</v>
      </c>
      <c r="K94" s="110">
        <f>'5. bevételek önk'!K94+'7. bevételek kv hivatal'!K94+'8. bevételek kv Közösséegi'!K94+'6. bevételek kv Óvoda'!K94</f>
        <v>0</v>
      </c>
      <c r="L94" s="110">
        <f>'5. bevételek önk'!L94+'7. bevételek kv hivatal'!L94+'8. bevételek kv Közösséegi'!L94+'6. bevételek kv Óvoda'!L94</f>
        <v>0</v>
      </c>
      <c r="M94" s="110">
        <f>'5. bevételek önk'!M94+'7. bevételek kv hivatal'!M94+'8. bevételek kv Közösséegi'!M94+'6. bevételek kv Óvoda'!M94</f>
        <v>0</v>
      </c>
      <c r="N94" s="110">
        <f>'5. bevételek önk'!N94+'7. bevételek kv hivatal'!N94+'8. bevételek kv Közösséegi'!N94+'6. bevételek kv Óvoda'!N94</f>
        <v>0</v>
      </c>
    </row>
    <row r="95" spans="1:14" s="116" customFormat="1" x14ac:dyDescent="0.25">
      <c r="A95" s="15" t="s">
        <v>505</v>
      </c>
      <c r="B95" s="7" t="s">
        <v>506</v>
      </c>
      <c r="C95" s="110">
        <f>'5. bevételek önk'!C95+'7. bevételek kv hivatal'!C95+'8. bevételek kv Közösséegi'!C95+'6. bevételek kv Óvoda'!C95</f>
        <v>0</v>
      </c>
      <c r="D95" s="110">
        <f>'5. bevételek önk'!D95+'7. bevételek kv hivatal'!D95+'8. bevételek kv Közösséegi'!D95+'6. bevételek kv Óvoda'!D95</f>
        <v>0</v>
      </c>
      <c r="E95" s="110">
        <f>'5. bevételek önk'!E95+'7. bevételek kv hivatal'!E95+'8. bevételek kv Közösséegi'!E95+'6. bevételek kv Óvoda'!E95</f>
        <v>0</v>
      </c>
      <c r="F95" s="110">
        <f>'5. bevételek önk'!F95+'7. bevételek kv hivatal'!F95+'8. bevételek kv Közösséegi'!F95+'6. bevételek kv Óvoda'!F95</f>
        <v>0</v>
      </c>
      <c r="G95" s="110">
        <f>'5. bevételek önk'!G95+'7. bevételek kv hivatal'!G95+'8. bevételek kv Közösséegi'!G95+'6. bevételek kv Óvoda'!G95</f>
        <v>0</v>
      </c>
      <c r="H95" s="110">
        <f>'5. bevételek önk'!H95+'7. bevételek kv hivatal'!H95+'8. bevételek kv Közösséegi'!H95+'6. bevételek kv Óvoda'!H95</f>
        <v>0</v>
      </c>
      <c r="I95" s="110">
        <f>'5. bevételek önk'!I95+'7. bevételek kv hivatal'!I95+'8. bevételek kv Közösséegi'!I95+'6. bevételek kv Óvoda'!I95</f>
        <v>0</v>
      </c>
      <c r="J95" s="110">
        <f>'5. bevételek önk'!J95+'7. bevételek kv hivatal'!J95+'8. bevételek kv Közösséegi'!J95+'6. bevételek kv Óvoda'!J95</f>
        <v>0</v>
      </c>
      <c r="K95" s="110">
        <f>'5. bevételek önk'!K95+'7. bevételek kv hivatal'!K95+'8. bevételek kv Közösséegi'!K95+'6. bevételek kv Óvoda'!K95</f>
        <v>0</v>
      </c>
      <c r="L95" s="110">
        <f>'5. bevételek önk'!L95+'7. bevételek kv hivatal'!L95+'8. bevételek kv Közösséegi'!L95+'6. bevételek kv Óvoda'!L95</f>
        <v>0</v>
      </c>
      <c r="M95" s="110">
        <f>'5. bevételek önk'!M95+'7. bevételek kv hivatal'!M95+'8. bevételek kv Közösséegi'!M95+'6. bevételek kv Óvoda'!M95</f>
        <v>0</v>
      </c>
      <c r="N95" s="110">
        <f>'5. bevételek önk'!N95+'7. bevételek kv hivatal'!N95+'8. bevételek kv Közösséegi'!N95+'6. bevételek kv Óvoda'!N95</f>
        <v>0</v>
      </c>
    </row>
    <row r="96" spans="1:14" ht="15.75" x14ac:dyDescent="0.25">
      <c r="A96" s="83" t="s">
        <v>652</v>
      </c>
      <c r="B96" s="84" t="s">
        <v>507</v>
      </c>
      <c r="C96" s="126">
        <f>'5. bevételek önk'!C96+'7. bevételek kv hivatal'!C96+'8. bevételek kv Közösséegi'!C96+'6. bevételek kv Óvoda'!C96</f>
        <v>313870</v>
      </c>
      <c r="D96" s="126">
        <f>'5. bevételek önk'!D96+'7. bevételek kv hivatal'!D96+'8. bevételek kv Közösséegi'!D96+'6. bevételek kv Óvoda'!D96</f>
        <v>501568</v>
      </c>
      <c r="E96" s="126">
        <f>'5. bevételek önk'!E96+'7. bevételek kv hivatal'!E96+'8. bevételek kv Közösséegi'!E96+'6. bevételek kv Óvoda'!E96</f>
        <v>258052</v>
      </c>
      <c r="F96" s="126">
        <f>'5. bevételek önk'!F96+'7. bevételek kv hivatal'!F96+'8. bevételek kv Közösséegi'!F96+'6. bevételek kv Óvoda'!F96</f>
        <v>0</v>
      </c>
      <c r="G96" s="126">
        <f>'5. bevételek önk'!G96+'7. bevételek kv hivatal'!G96+'8. bevételek kv Közösséegi'!G96+'6. bevételek kv Óvoda'!G96</f>
        <v>0</v>
      </c>
      <c r="H96" s="126">
        <f>'5. bevételek önk'!H96+'7. bevételek kv hivatal'!H96+'8. bevételek kv Közösséegi'!H96+'6. bevételek kv Óvoda'!H96</f>
        <v>0</v>
      </c>
      <c r="I96" s="126">
        <f>'5. bevételek önk'!I96+'7. bevételek kv hivatal'!I96+'8. bevételek kv Közösséegi'!I96+'6. bevételek kv Óvoda'!I96</f>
        <v>0</v>
      </c>
      <c r="J96" s="126">
        <f>'5. bevételek önk'!J96+'7. bevételek kv hivatal'!J96+'8. bevételek kv Közösséegi'!J96+'6. bevételek kv Óvoda'!J96</f>
        <v>0</v>
      </c>
      <c r="K96" s="126">
        <f>'5. bevételek önk'!K96+'7. bevételek kv hivatal'!K96+'8. bevételek kv Közösséegi'!K96+'6. bevételek kv Óvoda'!K96</f>
        <v>0</v>
      </c>
      <c r="L96" s="126">
        <f>'5. bevételek önk'!L96+'7. bevételek kv hivatal'!L96+'8. bevételek kv Közösséegi'!L96+'6. bevételek kv Óvoda'!L96</f>
        <v>313870</v>
      </c>
      <c r="M96" s="126">
        <f>'5. bevételek önk'!M96+'7. bevételek kv hivatal'!M96+'8. bevételek kv Közösséegi'!M96+'6. bevételek kv Óvoda'!M96</f>
        <v>501568</v>
      </c>
      <c r="N96" s="126">
        <f>'5. bevételek önk'!N96+'7. bevételek kv hivatal'!N96+'8. bevételek kv Közösséegi'!N96+'6. bevételek kv Óvoda'!N96</f>
        <v>258052</v>
      </c>
    </row>
    <row r="97" spans="1:14" ht="15.75" x14ac:dyDescent="0.25">
      <c r="A97" s="90" t="s">
        <v>634</v>
      </c>
      <c r="B97" s="93"/>
      <c r="C97" s="129">
        <f>'5. bevételek önk'!C97+'7. bevételek kv hivatal'!C97+'8. bevételek kv Közösséegi'!C97+'6. bevételek kv Óvoda'!C97</f>
        <v>711523</v>
      </c>
      <c r="D97" s="129">
        <f>'5. bevételek önk'!D97+'7. bevételek kv hivatal'!D97+'8. bevételek kv Közösséegi'!D97+'6. bevételek kv Óvoda'!D97</f>
        <v>1026721</v>
      </c>
      <c r="E97" s="192">
        <f>'5. bevételek önk'!E97+'7. bevételek kv hivatal'!E97+'8. bevételek kv Közösséegi'!E97+'6. bevételek kv Óvoda'!E97</f>
        <v>768598</v>
      </c>
      <c r="F97" s="129">
        <f>'5. bevételek önk'!F97+'7. bevételek kv hivatal'!F97+'8. bevételek kv Közösséegi'!F97+'6. bevételek kv Óvoda'!F97</f>
        <v>0</v>
      </c>
      <c r="G97" s="129">
        <f>'5. bevételek önk'!G97+'7. bevételek kv hivatal'!G97+'8. bevételek kv Közösséegi'!G97+'6. bevételek kv Óvoda'!G97</f>
        <v>0</v>
      </c>
      <c r="H97" s="129">
        <f>'5. bevételek önk'!H97+'7. bevételek kv hivatal'!H97+'8. bevételek kv Közösséegi'!H97+'6. bevételek kv Óvoda'!H97</f>
        <v>0</v>
      </c>
      <c r="I97" s="129">
        <f>'5. bevételek önk'!I97+'7. bevételek kv hivatal'!I97+'8. bevételek kv Közösséegi'!I97+'6. bevételek kv Óvoda'!I97</f>
        <v>0</v>
      </c>
      <c r="J97" s="129">
        <f>'5. bevételek önk'!J97+'7. bevételek kv hivatal'!J97+'8. bevételek kv Közösséegi'!J97+'6. bevételek kv Óvoda'!J97</f>
        <v>0</v>
      </c>
      <c r="K97" s="129">
        <f>'5. bevételek önk'!K97+'7. bevételek kv hivatal'!K97+'8. bevételek kv Közösséegi'!K97+'6. bevételek kv Óvoda'!K97</f>
        <v>0</v>
      </c>
      <c r="L97" s="129">
        <f>'5. bevételek önk'!L97+'7. bevételek kv hivatal'!L97+'8. bevételek kv Közösséegi'!L97+'6. bevételek kv Óvoda'!L97</f>
        <v>711523</v>
      </c>
      <c r="M97" s="129">
        <f>'5. bevételek önk'!M97+'7. bevételek kv hivatal'!M97+'8. bevételek kv Közösséegi'!M97+'6. bevételek kv Óvoda'!M97</f>
        <v>1026721</v>
      </c>
      <c r="N97" s="129">
        <f>'5. bevételek önk'!N97+'7. bevételek kv hivatal'!N97+'8. bevételek kv Közösséegi'!N97+'6. bevételek kv Óvoda'!N97</f>
        <v>768598</v>
      </c>
    </row>
    <row r="98" spans="1:14" x14ac:dyDescent="0.25">
      <c r="L98">
        <f t="shared" ref="L98:N99" si="2">L97-L86</f>
        <v>662267</v>
      </c>
      <c r="M98">
        <f t="shared" si="2"/>
        <v>977465</v>
      </c>
      <c r="N98">
        <f t="shared" si="2"/>
        <v>719981</v>
      </c>
    </row>
    <row r="99" spans="1:14" x14ac:dyDescent="0.25">
      <c r="L99">
        <f t="shared" si="2"/>
        <v>662267</v>
      </c>
      <c r="M99">
        <f t="shared" si="2"/>
        <v>977465</v>
      </c>
      <c r="N99">
        <f t="shared" si="2"/>
        <v>719981</v>
      </c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4" orientation="portrait" r:id="rId1"/>
  <rowBreaks count="1" manualBreakCount="1">
    <brk id="48" max="1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FF00"/>
    <pageSetUpPr fitToPage="1"/>
  </sheetPr>
  <dimension ref="A1:G97"/>
  <sheetViews>
    <sheetView view="pageBreakPreview" topLeftCell="A46" zoomScale="60" zoomScaleNormal="100" workbookViewId="0">
      <selection activeCell="H99" sqref="H99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345" t="s">
        <v>984</v>
      </c>
      <c r="B1" s="365"/>
      <c r="C1" s="365"/>
      <c r="D1" s="365"/>
      <c r="E1" s="365"/>
    </row>
    <row r="2" spans="1:7" ht="24" customHeight="1" x14ac:dyDescent="0.25">
      <c r="A2" s="344" t="s">
        <v>674</v>
      </c>
      <c r="B2" s="346"/>
      <c r="C2" s="346"/>
      <c r="D2" s="346"/>
      <c r="E2" s="346"/>
      <c r="G2" s="61"/>
    </row>
    <row r="3" spans="1:7" ht="18" x14ac:dyDescent="0.25">
      <c r="A3" s="40"/>
    </row>
    <row r="4" spans="1:7" x14ac:dyDescent="0.25">
      <c r="A4" s="68" t="s">
        <v>767</v>
      </c>
    </row>
    <row r="5" spans="1:7" ht="25.5" x14ac:dyDescent="0.25">
      <c r="A5" s="2" t="s">
        <v>215</v>
      </c>
      <c r="B5" s="3" t="s">
        <v>8</v>
      </c>
      <c r="C5" s="3" t="s">
        <v>784</v>
      </c>
      <c r="D5" s="3" t="s">
        <v>11</v>
      </c>
      <c r="E5" s="67" t="s">
        <v>12</v>
      </c>
    </row>
    <row r="6" spans="1:7" ht="15" customHeight="1" x14ac:dyDescent="0.25">
      <c r="A6" s="30" t="s">
        <v>387</v>
      </c>
      <c r="B6" s="6" t="s">
        <v>388</v>
      </c>
      <c r="C6" s="26">
        <f>'5.a bevét. egyszerűsített önk'!C6+'7. bev. egyszerűsített hIVATAL'!C6+'8. bevétel egysz Közösség'!C6+'6.a  bev. egyszerűsített Óvoda'!C6</f>
        <v>0</v>
      </c>
      <c r="D6" s="26">
        <f>'5.a bevét. egyszerűsített önk'!D6+'7. bev. egyszerűsített hIVATAL'!D6+'8. bevétel egysz Közösség'!D6+'6.a  bev. egyszerűsített Óvoda'!D6</f>
        <v>0</v>
      </c>
      <c r="E6" s="26">
        <f>'5.a bevét. egyszerűsített önk'!E6+'7. bev. egyszerűsített hIVATAL'!E6+'8. bevétel egysz Közösség'!E6+'6.a  bev. egyszerűsített Óvoda'!E6</f>
        <v>0</v>
      </c>
    </row>
    <row r="7" spans="1:7" ht="15" customHeight="1" x14ac:dyDescent="0.25">
      <c r="A7" s="5" t="s">
        <v>389</v>
      </c>
      <c r="B7" s="6" t="s">
        <v>390</v>
      </c>
      <c r="C7" s="26">
        <f>'5.a bevét. egyszerűsített önk'!C7+'7. bev. egyszerűsített hIVATAL'!C7+'8. bevétel egysz Közösség'!C7+'6.a  bev. egyszerűsített Óvoda'!C7</f>
        <v>46654</v>
      </c>
      <c r="D7" s="26">
        <f>'5.a bevét. egyszerűsített önk'!D7+'7. bev. egyszerűsített hIVATAL'!D7+'8. bevétel egysz Közösség'!D7+'6.a  bev. egyszerűsített Óvoda'!D7</f>
        <v>48149</v>
      </c>
      <c r="E7" s="26">
        <f>'5.a bevét. egyszerűsített önk'!E7+'7. bev. egyszerűsített hIVATAL'!E7+'8. bevétel egysz Közösség'!E7+'6.a  bev. egyszerűsített Óvoda'!E7</f>
        <v>48149</v>
      </c>
    </row>
    <row r="8" spans="1:7" ht="15" customHeight="1" x14ac:dyDescent="0.25">
      <c r="A8" s="5" t="s">
        <v>391</v>
      </c>
      <c r="B8" s="6" t="s">
        <v>392</v>
      </c>
      <c r="C8" s="26">
        <f>'5.a bevét. egyszerűsített önk'!C8+'7. bev. egyszerűsített hIVATAL'!C8+'8. bevétel egysz Közösség'!C8+'6.a  bev. egyszerűsített Óvoda'!C8</f>
        <v>14193</v>
      </c>
      <c r="D8" s="26">
        <f>'5.a bevét. egyszerűsített önk'!D8+'7. bev. egyszerűsített hIVATAL'!D8+'8. bevétel egysz Közösség'!D8+'6.a  bev. egyszerűsített Óvoda'!D8</f>
        <v>17696</v>
      </c>
      <c r="E8" s="26">
        <f>'5.a bevét. egyszerűsített önk'!E8+'7. bev. egyszerűsített hIVATAL'!E8+'8. bevétel egysz Közösség'!E8+'6.a  bev. egyszerűsített Óvoda'!E8</f>
        <v>17696</v>
      </c>
    </row>
    <row r="9" spans="1:7" ht="15" customHeight="1" x14ac:dyDescent="0.25">
      <c r="A9" s="5" t="s">
        <v>393</v>
      </c>
      <c r="B9" s="6" t="s">
        <v>394</v>
      </c>
      <c r="C9" s="26">
        <f>'5.a bevét. egyszerűsített önk'!C9+'7. bev. egyszerűsített hIVATAL'!C9+'8. bevétel egysz Közösség'!C9+'6.a  bev. egyszerűsített Óvoda'!C9</f>
        <v>1800</v>
      </c>
      <c r="D9" s="26">
        <f>'5.a bevét. egyszerűsített önk'!D9+'7. bev. egyszerűsített hIVATAL'!D9+'8. bevétel egysz Közösség'!D9+'6.a  bev. egyszerűsített Óvoda'!D9</f>
        <v>1800</v>
      </c>
      <c r="E9" s="26">
        <f>'5.a bevét. egyszerűsített önk'!E9+'7. bev. egyszerűsített hIVATAL'!E9+'8. bevétel egysz Közösség'!E9+'6.a  bev. egyszerűsített Óvoda'!E9</f>
        <v>1800</v>
      </c>
    </row>
    <row r="10" spans="1:7" ht="15" customHeight="1" x14ac:dyDescent="0.25">
      <c r="A10" s="5" t="s">
        <v>395</v>
      </c>
      <c r="B10" s="6" t="s">
        <v>396</v>
      </c>
      <c r="C10" s="26">
        <f>'5.a bevét. egyszerűsített önk'!C10+'7. bev. egyszerűsített hIVATAL'!C10+'8. bevétel egysz Közösség'!C10+'6.a  bev. egyszerűsített Óvoda'!C10</f>
        <v>0</v>
      </c>
      <c r="D10" s="26">
        <f>'5.a bevét. egyszerűsített önk'!D10+'7. bev. egyszerűsített hIVATAL'!D10+'8. bevétel egysz Közösség'!D10+'6.a  bev. egyszerűsített Óvoda'!D10</f>
        <v>0</v>
      </c>
      <c r="E10" s="26">
        <f>'5.a bevét. egyszerűsített önk'!E10+'7. bev. egyszerűsített hIVATAL'!E10+'8. bevétel egysz Közösség'!E10+'6.a  bev. egyszerűsített Óvoda'!E10</f>
        <v>0</v>
      </c>
    </row>
    <row r="11" spans="1:7" ht="15" customHeight="1" x14ac:dyDescent="0.25">
      <c r="A11" s="5" t="s">
        <v>397</v>
      </c>
      <c r="B11" s="6" t="s">
        <v>398</v>
      </c>
      <c r="C11" s="26">
        <f>'5.a bevét. egyszerűsített önk'!C11+'7. bev. egyszerűsített hIVATAL'!C11+'8. bevétel egysz Közösség'!C11+'6.a  bev. egyszerűsített Óvoda'!C11</f>
        <v>0</v>
      </c>
      <c r="D11" s="26">
        <f>'5.a bevét. egyszerűsített önk'!D11+'7. bev. egyszerűsített hIVATAL'!D11+'8. bevétel egysz Közösség'!D11+'6.a  bev. egyszerűsített Óvoda'!D11</f>
        <v>0</v>
      </c>
      <c r="E11" s="26">
        <f>'5.a bevét. egyszerűsített önk'!E11+'7. bev. egyszerűsített hIVATAL'!E11+'8. bevétel egysz Közösség'!E11+'6.a  bev. egyszerűsített Óvoda'!E11</f>
        <v>0</v>
      </c>
    </row>
    <row r="12" spans="1:7" s="116" customFormat="1" ht="15" customHeight="1" x14ac:dyDescent="0.25">
      <c r="A12" s="7" t="s">
        <v>636</v>
      </c>
      <c r="B12" s="8" t="s">
        <v>399</v>
      </c>
      <c r="C12" s="110">
        <f>'5.a bevét. egyszerűsített önk'!C12+'7. bev. egyszerűsített hIVATAL'!C12+'8. bevétel egysz Közösség'!C12+'6.a  bev. egyszerűsített Óvoda'!C12</f>
        <v>62647</v>
      </c>
      <c r="D12" s="110">
        <f>'5.a bevét. egyszerűsített önk'!D12+'7. bev. egyszerűsített hIVATAL'!D12+'8. bevétel egysz Közösség'!D12+'6.a  bev. egyszerűsített Óvoda'!D12</f>
        <v>67645</v>
      </c>
      <c r="E12" s="110">
        <f>'5.a bevét. egyszerűsített önk'!E12+'7. bev. egyszerűsített hIVATAL'!E12+'8. bevétel egysz Közösség'!E12+'6.a  bev. egyszerűsített Óvoda'!E12</f>
        <v>67645</v>
      </c>
    </row>
    <row r="13" spans="1:7" ht="15" customHeight="1" x14ac:dyDescent="0.25">
      <c r="A13" s="5" t="s">
        <v>400</v>
      </c>
      <c r="B13" s="6" t="s">
        <v>401</v>
      </c>
      <c r="C13" s="26">
        <f>'5.a bevét. egyszerűsített önk'!C13+'7. bev. egyszerűsített hIVATAL'!C13+'8. bevétel egysz Közösség'!C13+'6.a  bev. egyszerűsített Óvoda'!C13</f>
        <v>0</v>
      </c>
      <c r="D13" s="26">
        <f>'5.a bevét. egyszerűsített önk'!D13+'7. bev. egyszerűsített hIVATAL'!D13+'8. bevétel egysz Közösség'!D13+'6.a  bev. egyszerűsített Óvoda'!D13</f>
        <v>0</v>
      </c>
      <c r="E13" s="26">
        <f>'5.a bevét. egyszerűsített önk'!E13+'7. bev. egyszerűsített hIVATAL'!E13+'8. bevétel egysz Közösség'!E13+'6.a  bev. egyszerűsített Óvoda'!E13</f>
        <v>0</v>
      </c>
    </row>
    <row r="14" spans="1:7" ht="15" customHeight="1" x14ac:dyDescent="0.25">
      <c r="A14" s="5" t="s">
        <v>402</v>
      </c>
      <c r="B14" s="6" t="s">
        <v>403</v>
      </c>
      <c r="C14" s="26">
        <f>'5.a bevét. egyszerűsített önk'!C14+'7. bev. egyszerűsített hIVATAL'!C14+'8. bevétel egysz Közösség'!C14+'6.a  bev. egyszerűsített Óvoda'!C14</f>
        <v>0</v>
      </c>
      <c r="D14" s="26">
        <f>'5.a bevét. egyszerűsített önk'!D14+'7. bev. egyszerűsített hIVATAL'!D14+'8. bevétel egysz Közösség'!D14+'6.a  bev. egyszerűsített Óvoda'!D14</f>
        <v>0</v>
      </c>
      <c r="E14" s="26">
        <f>'5.a bevét. egyszerűsített önk'!E14+'7. bev. egyszerűsített hIVATAL'!E14+'8. bevétel egysz Közösség'!E14+'6.a  bev. egyszerűsített Óvoda'!E14</f>
        <v>0</v>
      </c>
    </row>
    <row r="15" spans="1:7" ht="15" customHeight="1" x14ac:dyDescent="0.25">
      <c r="A15" s="5" t="s">
        <v>598</v>
      </c>
      <c r="B15" s="6" t="s">
        <v>404</v>
      </c>
      <c r="C15" s="26">
        <f>'5.a bevét. egyszerűsített önk'!C15+'7. bev. egyszerűsített hIVATAL'!C15+'8. bevétel egysz Közösség'!C15+'6.a  bev. egyszerűsített Óvoda'!C15</f>
        <v>0</v>
      </c>
      <c r="D15" s="26">
        <f>'5.a bevét. egyszerűsített önk'!D15+'7. bev. egyszerűsített hIVATAL'!D15+'8. bevétel egysz Közösség'!D15+'6.a  bev. egyszerűsített Óvoda'!D15</f>
        <v>0</v>
      </c>
      <c r="E15" s="26">
        <f>'5.a bevét. egyszerűsített önk'!E15+'7. bev. egyszerűsített hIVATAL'!E15+'8. bevétel egysz Közösség'!E15+'6.a  bev. egyszerűsített Óvoda'!E15</f>
        <v>0</v>
      </c>
    </row>
    <row r="16" spans="1:7" ht="15" customHeight="1" x14ac:dyDescent="0.25">
      <c r="A16" s="5" t="s">
        <v>599</v>
      </c>
      <c r="B16" s="6" t="s">
        <v>405</v>
      </c>
      <c r="C16" s="26">
        <f>'5.a bevét. egyszerűsített önk'!C16+'7. bev. egyszerűsített hIVATAL'!C16+'8. bevétel egysz Közösség'!C16+'6.a  bev. egyszerűsített Óvoda'!C16</f>
        <v>0</v>
      </c>
      <c r="D16" s="26">
        <f>'5.a bevét. egyszerűsített önk'!D16+'7. bev. egyszerűsített hIVATAL'!D16+'8. bevétel egysz Közösség'!D16+'6.a  bev. egyszerűsített Óvoda'!D16</f>
        <v>0</v>
      </c>
      <c r="E16" s="26">
        <f>'5.a bevét. egyszerűsített önk'!E16+'7. bev. egyszerűsített hIVATAL'!E16+'8. bevétel egysz Közösség'!E16+'6.a  bev. egyszerűsített Óvoda'!E16</f>
        <v>0</v>
      </c>
    </row>
    <row r="17" spans="1:5" ht="15" customHeight="1" x14ac:dyDescent="0.25">
      <c r="A17" s="5" t="s">
        <v>600</v>
      </c>
      <c r="B17" s="6" t="s">
        <v>406</v>
      </c>
      <c r="C17" s="26">
        <f>'5.a bevét. egyszerűsített önk'!C17+'7. bev. egyszerűsített hIVATAL'!C17+'8. bevétel egysz Közösség'!C17+'6.a  bev. egyszerűsített Óvoda'!C17</f>
        <v>8498</v>
      </c>
      <c r="D17" s="26">
        <f>'5.a bevét. egyszerűsített önk'!D17+'7. bev. egyszerűsített hIVATAL'!D17+'8. bevétel egysz Közösség'!D17+'6.a  bev. egyszerűsített Óvoda'!D17</f>
        <v>13743</v>
      </c>
      <c r="E17" s="26">
        <f>'5.a bevét. egyszerűsített önk'!E17+'7. bev. egyszerűsített hIVATAL'!E17+'8. bevétel egysz Közösség'!E17+'6.a  bev. egyszerűsített Óvoda'!E17</f>
        <v>13743</v>
      </c>
    </row>
    <row r="18" spans="1:5" s="116" customFormat="1" ht="15" customHeight="1" x14ac:dyDescent="0.25">
      <c r="A18" s="36" t="s">
        <v>637</v>
      </c>
      <c r="B18" s="42" t="s">
        <v>407</v>
      </c>
      <c r="C18" s="110">
        <f>'5.a bevét. egyszerűsített önk'!C18+'7. bev. egyszerűsített hIVATAL'!C18+'8. bevétel egysz Közösség'!C18+'6.a  bev. egyszerűsített Óvoda'!C18</f>
        <v>71145</v>
      </c>
      <c r="D18" s="110">
        <f>'5.a bevét. egyszerűsített önk'!D18+'7. bev. egyszerűsített hIVATAL'!D18+'8. bevétel egysz Közösség'!D18+'6.a  bev. egyszerűsített Óvoda'!D18</f>
        <v>81388</v>
      </c>
      <c r="E18" s="110">
        <f>'5.a bevét. egyszerűsített önk'!E18+'7. bev. egyszerűsített hIVATAL'!E18+'8. bevétel egysz Közösség'!E18+'6.a  bev. egyszerűsített Óvoda'!E18</f>
        <v>81388</v>
      </c>
    </row>
    <row r="19" spans="1:5" ht="15" customHeight="1" x14ac:dyDescent="0.25">
      <c r="A19" s="5" t="s">
        <v>604</v>
      </c>
      <c r="B19" s="6" t="s">
        <v>416</v>
      </c>
      <c r="C19" s="26">
        <f>'5.a bevét. egyszerűsített önk'!C19+'7. bev. egyszerűsített hIVATAL'!C19+'8. bevétel egysz Közösség'!C19+'6.a  bev. egyszerűsített Óvoda'!C19</f>
        <v>0</v>
      </c>
      <c r="D19" s="26">
        <f>'5.a bevét. egyszerűsített önk'!D19+'7. bev. egyszerűsített hIVATAL'!D19+'8. bevétel egysz Közösség'!D19+'6.a  bev. egyszerűsített Óvoda'!D19</f>
        <v>0</v>
      </c>
      <c r="E19" s="26">
        <f>'5.a bevét. egyszerűsített önk'!E19+'7. bev. egyszerűsített hIVATAL'!E19+'8. bevétel egysz Közösség'!E19+'6.a  bev. egyszerűsített Óvoda'!E19</f>
        <v>0</v>
      </c>
    </row>
    <row r="20" spans="1:5" ht="15" customHeight="1" x14ac:dyDescent="0.25">
      <c r="A20" s="5" t="s">
        <v>605</v>
      </c>
      <c r="B20" s="6" t="s">
        <v>417</v>
      </c>
      <c r="C20" s="26">
        <f>'5.a bevét. egyszerűsített önk'!C20+'7. bev. egyszerűsített hIVATAL'!C20+'8. bevétel egysz Közösség'!C20+'6.a  bev. egyszerűsített Óvoda'!C20</f>
        <v>0</v>
      </c>
      <c r="D20" s="26">
        <f>'5.a bevét. egyszerűsített önk'!D20+'7. bev. egyszerűsített hIVATAL'!D20+'8. bevétel egysz Közösség'!D20+'6.a  bev. egyszerűsített Óvoda'!D20</f>
        <v>0</v>
      </c>
      <c r="E20" s="26">
        <f>'5.a bevét. egyszerűsített önk'!E20+'7. bev. egyszerűsített hIVATAL'!E20+'8. bevétel egysz Közösség'!E20+'6.a  bev. egyszerűsített Óvoda'!E20</f>
        <v>0</v>
      </c>
    </row>
    <row r="21" spans="1:5" ht="15" customHeight="1" x14ac:dyDescent="0.25">
      <c r="A21" s="7" t="s">
        <v>639</v>
      </c>
      <c r="B21" s="8" t="s">
        <v>418</v>
      </c>
      <c r="C21" s="26">
        <f>'5.a bevét. egyszerűsített önk'!C21+'7. bev. egyszerűsített hIVATAL'!C21+'8. bevétel egysz Közösség'!C21+'6.a  bev. egyszerűsített Óvoda'!C21</f>
        <v>0</v>
      </c>
      <c r="D21" s="26">
        <f>'5.a bevét. egyszerűsített önk'!D21+'7. bev. egyszerűsített hIVATAL'!D21+'8. bevétel egysz Közösség'!D21+'6.a  bev. egyszerűsített Óvoda'!D21</f>
        <v>0</v>
      </c>
      <c r="E21" s="26">
        <f>'5.a bevét. egyszerűsített önk'!E21+'7. bev. egyszerűsített hIVATAL'!E21+'8. bevétel egysz Közösség'!E21+'6.a  bev. egyszerűsített Óvoda'!E21</f>
        <v>0</v>
      </c>
    </row>
    <row r="22" spans="1:5" ht="15" customHeight="1" x14ac:dyDescent="0.25">
      <c r="A22" s="5" t="s">
        <v>606</v>
      </c>
      <c r="B22" s="6" t="s">
        <v>419</v>
      </c>
      <c r="C22" s="26">
        <f>'5.a bevét. egyszerűsített önk'!C22+'7. bev. egyszerűsített hIVATAL'!C22+'8. bevétel egysz Közösség'!C22+'6.a  bev. egyszerűsített Óvoda'!C22</f>
        <v>0</v>
      </c>
      <c r="D22" s="26">
        <f>'5.a bevét. egyszerűsített önk'!D22+'7. bev. egyszerűsített hIVATAL'!D22+'8. bevétel egysz Közösség'!D22+'6.a  bev. egyszerűsített Óvoda'!D22</f>
        <v>0</v>
      </c>
      <c r="E22" s="26">
        <f>'5.a bevét. egyszerűsített önk'!E22+'7. bev. egyszerűsített hIVATAL'!E22+'8. bevétel egysz Közösség'!E22+'6.a  bev. egyszerűsített Óvoda'!E22</f>
        <v>0</v>
      </c>
    </row>
    <row r="23" spans="1:5" ht="15" customHeight="1" x14ac:dyDescent="0.25">
      <c r="A23" s="5" t="s">
        <v>607</v>
      </c>
      <c r="B23" s="6" t="s">
        <v>420</v>
      </c>
      <c r="C23" s="26">
        <f>'5.a bevét. egyszerűsített önk'!C23+'7. bev. egyszerűsített hIVATAL'!C23+'8. bevétel egysz Közösség'!C23+'6.a  bev. egyszerűsített Óvoda'!C23</f>
        <v>0</v>
      </c>
      <c r="D23" s="26">
        <f>'5.a bevét. egyszerűsített önk'!D23+'7. bev. egyszerűsített hIVATAL'!D23+'8. bevétel egysz Közösség'!D23+'6.a  bev. egyszerűsített Óvoda'!D23</f>
        <v>0</v>
      </c>
      <c r="E23" s="26">
        <f>'5.a bevét. egyszerűsített önk'!E23+'7. bev. egyszerűsített hIVATAL'!E23+'8. bevétel egysz Közösség'!E23+'6.a  bev. egyszerűsített Óvoda'!E23</f>
        <v>0</v>
      </c>
    </row>
    <row r="24" spans="1:5" ht="15" customHeight="1" x14ac:dyDescent="0.25">
      <c r="A24" s="5" t="s">
        <v>608</v>
      </c>
      <c r="B24" s="6" t="s">
        <v>421</v>
      </c>
      <c r="C24" s="26">
        <f>'5.a bevét. egyszerűsített önk'!C24+'7. bev. egyszerűsített hIVATAL'!C24+'8. bevétel egysz Közösség'!C24+'6.a  bev. egyszerűsített Óvoda'!C24</f>
        <v>2500</v>
      </c>
      <c r="D24" s="26">
        <f>'5.a bevét. egyszerűsített önk'!D24+'7. bev. egyszerűsített hIVATAL'!D24+'8. bevétel egysz Közösség'!D24+'6.a  bev. egyszerűsített Óvoda'!D24</f>
        <v>2500</v>
      </c>
      <c r="E24" s="26">
        <f>'5.a bevét. egyszerűsített önk'!E24+'7. bev. egyszerűsített hIVATAL'!E24+'8. bevétel egysz Közösség'!E24+'6.a  bev. egyszerűsített Óvoda'!E24</f>
        <v>2807</v>
      </c>
    </row>
    <row r="25" spans="1:5" ht="15" customHeight="1" x14ac:dyDescent="0.25">
      <c r="A25" s="5" t="s">
        <v>609</v>
      </c>
      <c r="B25" s="6" t="s">
        <v>422</v>
      </c>
      <c r="C25" s="26">
        <f>'5.a bevét. egyszerűsített önk'!C25+'7. bev. egyszerűsített hIVATAL'!C25+'8. bevétel egysz Közösség'!C25+'6.a  bev. egyszerűsített Óvoda'!C25</f>
        <v>200000</v>
      </c>
      <c r="D25" s="26">
        <f>'5.a bevét. egyszerűsített önk'!D25+'7. bev. egyszerűsített hIVATAL'!D25+'8. bevétel egysz Közösség'!D25+'6.a  bev. egyszerűsített Óvoda'!D25</f>
        <v>200000</v>
      </c>
      <c r="E25" s="26">
        <f>'5.a bevét. egyszerűsített önk'!E25+'7. bev. egyszerűsített hIVATAL'!E25+'8. bevétel egysz Közösség'!E25+'6.a  bev. egyszerűsített Óvoda'!E25</f>
        <v>212643</v>
      </c>
    </row>
    <row r="26" spans="1:5" ht="15" customHeight="1" x14ac:dyDescent="0.25">
      <c r="A26" s="5" t="s">
        <v>610</v>
      </c>
      <c r="B26" s="6" t="s">
        <v>425</v>
      </c>
      <c r="C26" s="26">
        <f>'5.a bevét. egyszerűsített önk'!C26+'7. bev. egyszerűsített hIVATAL'!C26+'8. bevétel egysz Közösség'!C26+'6.a  bev. egyszerűsített Óvoda'!C26</f>
        <v>0</v>
      </c>
      <c r="D26" s="26">
        <f>'5.a bevét. egyszerűsített önk'!D26+'7. bev. egyszerűsített hIVATAL'!D26+'8. bevétel egysz Közösség'!D26+'6.a  bev. egyszerűsített Óvoda'!D26</f>
        <v>0</v>
      </c>
      <c r="E26" s="26">
        <f>'5.a bevét. egyszerűsített önk'!E26+'7. bev. egyszerűsített hIVATAL'!E26+'8. bevétel egysz Közösség'!E26+'6.a  bev. egyszerűsített Óvoda'!E26</f>
        <v>0</v>
      </c>
    </row>
    <row r="27" spans="1:5" ht="15" customHeight="1" x14ac:dyDescent="0.25">
      <c r="A27" s="5" t="s">
        <v>426</v>
      </c>
      <c r="B27" s="6" t="s">
        <v>427</v>
      </c>
      <c r="C27" s="26">
        <f>'5.a bevét. egyszerűsített önk'!C27+'7. bev. egyszerűsített hIVATAL'!C27+'8. bevétel egysz Közösség'!C27+'6.a  bev. egyszerűsített Óvoda'!C27</f>
        <v>0</v>
      </c>
      <c r="D27" s="26">
        <f>'5.a bevét. egyszerűsített önk'!D27+'7. bev. egyszerűsített hIVATAL'!D27+'8. bevétel egysz Közösség'!D27+'6.a  bev. egyszerűsített Óvoda'!D27</f>
        <v>0</v>
      </c>
      <c r="E27" s="26">
        <f>'5.a bevét. egyszerűsített önk'!E27+'7. bev. egyszerűsített hIVATAL'!E27+'8. bevétel egysz Közösség'!E27+'6.a  bev. egyszerűsített Óvoda'!E27</f>
        <v>0</v>
      </c>
    </row>
    <row r="28" spans="1:5" ht="15" customHeight="1" x14ac:dyDescent="0.25">
      <c r="A28" s="5" t="s">
        <v>611</v>
      </c>
      <c r="B28" s="6" t="s">
        <v>428</v>
      </c>
      <c r="C28" s="26">
        <f>'5.a bevét. egyszerűsített önk'!C28+'7. bev. egyszerűsített hIVATAL'!C28+'8. bevétel egysz Közösség'!C28+'6.a  bev. egyszerűsített Óvoda'!C28</f>
        <v>2500</v>
      </c>
      <c r="D28" s="26">
        <f>'5.a bevét. egyszerűsített önk'!D28+'7. bev. egyszerűsített hIVATAL'!D28+'8. bevétel egysz Közösség'!D28+'6.a  bev. egyszerűsített Óvoda'!D28</f>
        <v>2500</v>
      </c>
      <c r="E28" s="26">
        <f>'5.a bevét. egyszerűsített önk'!E28+'7. bev. egyszerűsített hIVATAL'!E28+'8. bevétel egysz Közösség'!E28+'6.a  bev. egyszerűsített Óvoda'!E28</f>
        <v>3842</v>
      </c>
    </row>
    <row r="29" spans="1:5" ht="15" customHeight="1" x14ac:dyDescent="0.25">
      <c r="A29" s="5" t="s">
        <v>612</v>
      </c>
      <c r="B29" s="6" t="s">
        <v>433</v>
      </c>
      <c r="C29" s="26">
        <f>'5.a bevét. egyszerűsített önk'!C29+'7. bev. egyszerűsített hIVATAL'!C29+'8. bevétel egysz Közösség'!C29+'6.a  bev. egyszerűsített Óvoda'!C29</f>
        <v>0</v>
      </c>
      <c r="D29" s="26">
        <f>'5.a bevét. egyszerűsített önk'!D29+'7. bev. egyszerűsített hIVATAL'!D29+'8. bevétel egysz Közösség'!D29+'6.a  bev. egyszerűsített Óvoda'!D29</f>
        <v>0</v>
      </c>
      <c r="E29" s="26">
        <f>'5.a bevét. egyszerűsített önk'!E29+'7. bev. egyszerűsített hIVATAL'!E29+'8. bevétel egysz Közösség'!E29+'6.a  bev. egyszerűsített Óvoda'!E29</f>
        <v>0</v>
      </c>
    </row>
    <row r="30" spans="1:5" s="116" customFormat="1" ht="15" customHeight="1" x14ac:dyDescent="0.25">
      <c r="A30" s="7" t="s">
        <v>640</v>
      </c>
      <c r="B30" s="8" t="s">
        <v>435</v>
      </c>
      <c r="C30" s="110">
        <f>'5.a bevét. egyszerűsített önk'!C30+'7. bev. egyszerűsített hIVATAL'!C30+'8. bevétel egysz Közösség'!C30+'6.a  bev. egyszerűsített Óvoda'!C30</f>
        <v>202500</v>
      </c>
      <c r="D30" s="110">
        <f>'5.a bevét. egyszerűsített önk'!D30+'7. bev. egyszerűsített hIVATAL'!D30+'8. bevétel egysz Közösség'!D30+'6.a  bev. egyszerűsített Óvoda'!D30</f>
        <v>202500</v>
      </c>
      <c r="E30" s="110">
        <f>'5.a bevét. egyszerűsített önk'!E30+'7. bev. egyszerűsített hIVATAL'!E30+'8. bevétel egysz Közösség'!E30+'6.a  bev. egyszerűsített Óvoda'!E30</f>
        <v>216485</v>
      </c>
    </row>
    <row r="31" spans="1:5" ht="15" customHeight="1" x14ac:dyDescent="0.25">
      <c r="A31" s="5" t="s">
        <v>613</v>
      </c>
      <c r="B31" s="6" t="s">
        <v>436</v>
      </c>
      <c r="C31" s="26">
        <f>'5.a bevét. egyszerűsített önk'!C31+'7. bev. egyszerűsített hIVATAL'!C31+'8. bevétel egysz Közösség'!C31+'6.a  bev. egyszerűsített Óvoda'!C31</f>
        <v>100</v>
      </c>
      <c r="D31" s="26">
        <f>'5.a bevét. egyszerűsített önk'!D31+'7. bev. egyszerűsített hIVATAL'!D31+'8. bevétel egysz Közösség'!D31+'6.a  bev. egyszerűsített Óvoda'!D31</f>
        <v>100</v>
      </c>
      <c r="E31" s="26">
        <f>'5.a bevét. egyszerűsített önk'!E31+'7. bev. egyszerűsített hIVATAL'!E31+'8. bevétel egysz Közösség'!E31+'6.a  bev. egyszerűsített Óvoda'!E31</f>
        <v>276</v>
      </c>
    </row>
    <row r="32" spans="1:5" s="116" customFormat="1" ht="15" customHeight="1" x14ac:dyDescent="0.25">
      <c r="A32" s="36" t="s">
        <v>641</v>
      </c>
      <c r="B32" s="42" t="s">
        <v>437</v>
      </c>
      <c r="C32" s="110">
        <f>'5.a bevét. egyszerűsített önk'!C32+'7. bev. egyszerűsített hIVATAL'!C32+'8. bevétel egysz Közösség'!C32+'6.a  bev. egyszerűsített Óvoda'!C32</f>
        <v>205100</v>
      </c>
      <c r="D32" s="110">
        <f>'5.a bevét. egyszerűsített önk'!D32+'7. bev. egyszerűsített hIVATAL'!D32+'8. bevétel egysz Közösség'!D32+'6.a  bev. egyszerűsített Óvoda'!D32</f>
        <v>205100</v>
      </c>
      <c r="E32" s="110">
        <f>'5.a bevét. egyszerűsített önk'!E32+'7. bev. egyszerűsített hIVATAL'!E32+'8. bevétel egysz Közösség'!E32+'6.a  bev. egyszerűsített Óvoda'!E32</f>
        <v>219568</v>
      </c>
    </row>
    <row r="33" spans="1:5" ht="15" customHeight="1" x14ac:dyDescent="0.25">
      <c r="A33" s="13" t="s">
        <v>438</v>
      </c>
      <c r="B33" s="6" t="s">
        <v>439</v>
      </c>
      <c r="C33" s="26">
        <f>'5.a bevét. egyszerűsített önk'!C33+'7. bev. egyszerűsített hIVATAL'!C33+'8. bevétel egysz Közösség'!C33+'6.a  bev. egyszerűsített Óvoda'!C33</f>
        <v>0</v>
      </c>
      <c r="D33" s="26">
        <f>'5.a bevét. egyszerűsített önk'!D33+'7. bev. egyszerűsített hIVATAL'!D33+'8. bevétel egysz Közösség'!D33+'6.a  bev. egyszerűsített Óvoda'!D33</f>
        <v>0</v>
      </c>
      <c r="E33" s="26">
        <f>'5.a bevét. egyszerűsített önk'!E33+'7. bev. egyszerűsített hIVATAL'!E33+'8. bevétel egysz Közösség'!E33+'6.a  bev. egyszerűsített Óvoda'!E33</f>
        <v>2</v>
      </c>
    </row>
    <row r="34" spans="1:5" ht="15" customHeight="1" x14ac:dyDescent="0.25">
      <c r="A34" s="13" t="s">
        <v>614</v>
      </c>
      <c r="B34" s="6" t="s">
        <v>440</v>
      </c>
      <c r="C34" s="26">
        <f>'5.a bevét. egyszerűsített önk'!C34+'7. bev. egyszerűsített hIVATAL'!C34+'8. bevétel egysz Közösség'!C34+'6.a  bev. egyszerűsített Óvoda'!C34</f>
        <v>73</v>
      </c>
      <c r="D34" s="26">
        <f>'5.a bevét. egyszerűsített önk'!D34+'7. bev. egyszerűsített hIVATAL'!D34+'8. bevétel egysz Közösség'!D34+'6.a  bev. egyszerűsített Óvoda'!D34</f>
        <v>73</v>
      </c>
      <c r="E34" s="26">
        <f>'5.a bevét. egyszerűsített önk'!E34+'7. bev. egyszerűsített hIVATAL'!E34+'8. bevétel egysz Közösség'!E34+'6.a  bev. egyszerűsített Óvoda'!E34</f>
        <v>922</v>
      </c>
    </row>
    <row r="35" spans="1:5" ht="15" customHeight="1" x14ac:dyDescent="0.25">
      <c r="A35" s="13" t="s">
        <v>615</v>
      </c>
      <c r="B35" s="6" t="s">
        <v>441</v>
      </c>
      <c r="C35" s="26">
        <f>'5.a bevét. egyszerűsített önk'!C35+'7. bev. egyszerűsített hIVATAL'!C35+'8. bevétel egysz Közösség'!C35+'6.a  bev. egyszerűsített Óvoda'!C35</f>
        <v>3984</v>
      </c>
      <c r="D35" s="26">
        <f>'5.a bevét. egyszerűsített önk'!D35+'7. bev. egyszerűsített hIVATAL'!D35+'8. bevétel egysz Közösség'!D35+'6.a  bev. egyszerűsített Óvoda'!D35</f>
        <v>2409</v>
      </c>
      <c r="E35" s="26">
        <f>'5.a bevét. egyszerűsített önk'!E35+'7. bev. egyszerűsített hIVATAL'!E35+'8. bevétel egysz Közösség'!E35+'6.a  bev. egyszerűsített Óvoda'!E35</f>
        <v>2290</v>
      </c>
    </row>
    <row r="36" spans="1:5" ht="15" customHeight="1" x14ac:dyDescent="0.25">
      <c r="A36" s="13" t="s">
        <v>616</v>
      </c>
      <c r="B36" s="6" t="s">
        <v>442</v>
      </c>
      <c r="C36" s="26">
        <f>'5.a bevét. egyszerűsített önk'!C36+'7. bev. egyszerűsített hIVATAL'!C36+'8. bevétel egysz Közösség'!C36+'6.a  bev. egyszerűsített Óvoda'!C36</f>
        <v>2714</v>
      </c>
      <c r="D36" s="26">
        <f>'5.a bevét. egyszerűsített önk'!D36+'7. bev. egyszerűsített hIVATAL'!D36+'8. bevétel egysz Közösség'!D36+'6.a  bev. egyszerűsített Óvoda'!D36</f>
        <v>2714</v>
      </c>
      <c r="E36" s="26">
        <f>'5.a bevét. egyszerűsített önk'!E36+'7. bev. egyszerűsített hIVATAL'!E36+'8. bevétel egysz Közösség'!E36+'6.a  bev. egyszerűsített Óvoda'!E36</f>
        <v>808</v>
      </c>
    </row>
    <row r="37" spans="1:5" ht="15" customHeight="1" x14ac:dyDescent="0.25">
      <c r="A37" s="13" t="s">
        <v>443</v>
      </c>
      <c r="B37" s="6" t="s">
        <v>444</v>
      </c>
      <c r="C37" s="26">
        <f>'5.a bevét. egyszerűsített önk'!C37+'7. bev. egyszerűsített hIVATAL'!C37+'8. bevétel egysz Közösség'!C37+'6.a  bev. egyszerűsített Óvoda'!C37</f>
        <v>1769</v>
      </c>
      <c r="D37" s="26">
        <f>'5.a bevét. egyszerűsített önk'!D37+'7. bev. egyszerűsített hIVATAL'!D37+'8. bevétel egysz Közösség'!D37+'6.a  bev. egyszerűsített Óvoda'!D37</f>
        <v>1769</v>
      </c>
      <c r="E37" s="26">
        <f>'5.a bevét. egyszerűsített önk'!E37+'7. bev. egyszerűsített hIVATAL'!E37+'8. bevétel egysz Közösség'!E37+'6.a  bev. egyszerűsített Óvoda'!E37</f>
        <v>1742</v>
      </c>
    </row>
    <row r="38" spans="1:5" ht="15" customHeight="1" x14ac:dyDescent="0.25">
      <c r="A38" s="13" t="s">
        <v>445</v>
      </c>
      <c r="B38" s="6" t="s">
        <v>446</v>
      </c>
      <c r="C38" s="26">
        <f>'5.a bevét. egyszerűsített önk'!C38+'7. bev. egyszerűsített hIVATAL'!C38+'8. bevétel egysz Közösség'!C38+'6.a  bev. egyszerűsített Óvoda'!C38</f>
        <v>7128</v>
      </c>
      <c r="D38" s="26">
        <f>'5.a bevét. egyszerűsített önk'!D38+'7. bev. egyszerűsített hIVATAL'!D38+'8. bevétel egysz Közösség'!D38+'6.a  bev. egyszerűsített Óvoda'!D38</f>
        <v>35128</v>
      </c>
      <c r="E38" s="26">
        <f>'5.a bevét. egyszerűsített önk'!E38+'7. bev. egyszerűsített hIVATAL'!E38+'8. bevétel egysz Közösség'!E38+'6.a  bev. egyszerűsített Óvoda'!E38</f>
        <v>33703</v>
      </c>
    </row>
    <row r="39" spans="1:5" ht="15" customHeight="1" x14ac:dyDescent="0.25">
      <c r="A39" s="13" t="s">
        <v>447</v>
      </c>
      <c r="B39" s="6" t="s">
        <v>448</v>
      </c>
      <c r="C39" s="26">
        <f>'5.a bevét. egyszerűsített önk'!C39+'7. bev. egyszerűsített hIVATAL'!C39+'8. bevétel egysz Közösség'!C39+'6.a  bev. egyszerűsített Óvoda'!C39</f>
        <v>0</v>
      </c>
      <c r="D39" s="26">
        <f>'5.a bevét. egyszerűsített önk'!D39+'7. bev. egyszerűsített hIVATAL'!D39+'8. bevétel egysz Közösség'!D39+'6.a  bev. egyszerűsített Óvoda'!D39</f>
        <v>1574</v>
      </c>
      <c r="E39" s="26">
        <f>'5.a bevét. egyszerűsített önk'!E39+'7. bev. egyszerűsített hIVATAL'!E39+'8. bevétel egysz Közösség'!E39+'6.a  bev. egyszerűsített Óvoda'!E39</f>
        <v>1599</v>
      </c>
    </row>
    <row r="40" spans="1:5" ht="15" customHeight="1" x14ac:dyDescent="0.25">
      <c r="A40" s="13" t="s">
        <v>617</v>
      </c>
      <c r="B40" s="6" t="s">
        <v>449</v>
      </c>
      <c r="C40" s="26">
        <f>'5.a bevét. egyszerűsített önk'!C40+'7. bev. egyszerűsített hIVATAL'!C40+'8. bevétel egysz Közösség'!C40+'6.a  bev. egyszerűsített Óvoda'!C40</f>
        <v>2000</v>
      </c>
      <c r="D40" s="26">
        <f>'5.a bevét. egyszerűsített önk'!D40+'7. bev. egyszerűsített hIVATAL'!D40+'8. bevétel egysz Közösség'!D40+'6.a  bev. egyszerűsített Óvoda'!D40</f>
        <v>2000</v>
      </c>
      <c r="E40" s="26">
        <f>'5.a bevét. egyszerűsített önk'!E40+'7. bev. egyszerűsített hIVATAL'!E40+'8. bevétel egysz Közösség'!E40+'6.a  bev. egyszerűsített Óvoda'!E40</f>
        <v>0</v>
      </c>
    </row>
    <row r="41" spans="1:5" ht="15" customHeight="1" x14ac:dyDescent="0.25">
      <c r="A41" s="13" t="s">
        <v>618</v>
      </c>
      <c r="B41" s="6" t="s">
        <v>450</v>
      </c>
      <c r="C41" s="26">
        <f>'5.a bevét. egyszerűsített önk'!C41+'7. bev. egyszerűsített hIVATAL'!C41+'8. bevétel egysz Közösség'!C41+'6.a  bev. egyszerűsített Óvoda'!C41</f>
        <v>0</v>
      </c>
      <c r="D41" s="26">
        <f>'5.a bevét. egyszerűsített önk'!D41+'7. bev. egyszerűsített hIVATAL'!D41+'8. bevétel egysz Közösség'!D41+'6.a  bev. egyszerűsített Óvoda'!D41</f>
        <v>0</v>
      </c>
      <c r="E41" s="26">
        <f>'5.a bevét. egyszerűsített önk'!E41+'7. bev. egyszerűsített hIVATAL'!E41+'8. bevétel egysz Közösség'!E41+'6.a  bev. egyszerűsített Óvoda'!E41</f>
        <v>0</v>
      </c>
    </row>
    <row r="42" spans="1:5" ht="15" customHeight="1" x14ac:dyDescent="0.25">
      <c r="A42" s="13" t="s">
        <v>619</v>
      </c>
      <c r="B42" s="6" t="s">
        <v>451</v>
      </c>
      <c r="C42" s="26">
        <f>'5.a bevét. egyszerűsített önk'!C42+'7. bev. egyszerűsített hIVATAL'!C42+'8. bevétel egysz Közösség'!C42+'6.a  bev. egyszerűsített Óvoda'!C42</f>
        <v>2000</v>
      </c>
      <c r="D42" s="26">
        <f>'5.a bevét. egyszerűsített önk'!D42+'7. bev. egyszerűsített hIVATAL'!D42+'8. bevétel egysz Közösség'!D42+'6.a  bev. egyszerűsített Óvoda'!D42</f>
        <v>2258</v>
      </c>
      <c r="E42" s="26">
        <f>'5.a bevét. egyszerűsített önk'!E42+'7. bev. egyszerűsített hIVATAL'!E42+'8. bevétel egysz Közösség'!E42+'6.a  bev. egyszerűsített Óvoda'!E42</f>
        <v>1699</v>
      </c>
    </row>
    <row r="43" spans="1:5" s="116" customFormat="1" ht="15" customHeight="1" x14ac:dyDescent="0.25">
      <c r="A43" s="41" t="s">
        <v>642</v>
      </c>
      <c r="B43" s="42" t="s">
        <v>452</v>
      </c>
      <c r="C43" s="110">
        <f>'5.a bevét. egyszerűsített önk'!C43+'7. bev. egyszerűsített hIVATAL'!C43+'8. bevétel egysz Közösség'!C43+'6.a  bev. egyszerűsített Óvoda'!C43</f>
        <v>19668</v>
      </c>
      <c r="D43" s="110">
        <f>'5.a bevét. egyszerűsített önk'!D43+'7. bev. egyszerűsített hIVATAL'!D43+'8. bevétel egysz Közösség'!D43+'6.a  bev. egyszerűsített Óvoda'!D43</f>
        <v>47925</v>
      </c>
      <c r="E43" s="110">
        <f>'5.a bevét. egyszerűsített önk'!E43+'7. bev. egyszerűsített hIVATAL'!E43+'8. bevétel egysz Közösség'!E43+'6.a  bev. egyszerűsített Óvoda'!E43</f>
        <v>42765</v>
      </c>
    </row>
    <row r="44" spans="1:5" ht="15" customHeight="1" x14ac:dyDescent="0.25">
      <c r="A44" s="13" t="s">
        <v>461</v>
      </c>
      <c r="B44" s="6" t="s">
        <v>462</v>
      </c>
      <c r="C44" s="26">
        <f>'5.a bevét. egyszerűsített önk'!C44+'7. bev. egyszerűsített hIVATAL'!C44+'8. bevétel egysz Közösség'!C44+'6.a  bev. egyszerűsített Óvoda'!C44</f>
        <v>0</v>
      </c>
      <c r="D44" s="26">
        <f>'5.a bevét. egyszerűsített önk'!D44+'7. bev. egyszerűsített hIVATAL'!D44+'8. bevétel egysz Közösség'!D44+'6.a  bev. egyszerűsített Óvoda'!D44</f>
        <v>0</v>
      </c>
      <c r="E44" s="26">
        <f>'5.a bevét. egyszerűsített önk'!E44+'7. bev. egyszerűsített hIVATAL'!E44+'8. bevétel egysz Közösség'!E44+'6.a  bev. egyszerűsített Óvoda'!E44</f>
        <v>0</v>
      </c>
    </row>
    <row r="45" spans="1:5" ht="15" customHeight="1" x14ac:dyDescent="0.25">
      <c r="A45" s="5" t="s">
        <v>623</v>
      </c>
      <c r="B45" s="6" t="s">
        <v>463</v>
      </c>
      <c r="C45" s="26">
        <f>'5.a bevét. egyszerűsített önk'!C45+'7. bev. egyszerűsített hIVATAL'!C45+'8. bevétel egysz Közösség'!C45+'6.a  bev. egyszerűsített Óvoda'!C45</f>
        <v>0</v>
      </c>
      <c r="D45" s="26">
        <f>'5.a bevét. egyszerűsített önk'!D45+'7. bev. egyszerűsített hIVATAL'!D45+'8. bevétel egysz Közösség'!D45+'6.a  bev. egyszerűsített Óvoda'!D45</f>
        <v>12000</v>
      </c>
      <c r="E45" s="26">
        <f>'5.a bevét. egyszerűsített önk'!E45+'7. bev. egyszerűsített hIVATAL'!E45+'8. bevétel egysz Közösség'!E45+'6.a  bev. egyszerűsített Óvoda'!E45</f>
        <v>233</v>
      </c>
    </row>
    <row r="46" spans="1:5" ht="15" customHeight="1" x14ac:dyDescent="0.25">
      <c r="A46" s="13" t="s">
        <v>624</v>
      </c>
      <c r="B46" s="6" t="s">
        <v>795</v>
      </c>
      <c r="C46" s="26">
        <f>'5.a bevét. egyszerűsített önk'!C46+'7. bev. egyszerűsített hIVATAL'!C46+'8. bevétel egysz Közösség'!C46+'6.a  bev. egyszerűsített Óvoda'!C46</f>
        <v>0</v>
      </c>
      <c r="D46" s="26">
        <f>'5.a bevét. egyszerűsített önk'!D46+'7. bev. egyszerűsített hIVATAL'!D46+'8. bevétel egysz Közösség'!D46+'6.a  bev. egyszerűsített Óvoda'!D46</f>
        <v>0</v>
      </c>
      <c r="E46" s="26">
        <f>'5.a bevét. egyszerűsített önk'!E46+'7. bev. egyszerűsített hIVATAL'!E46+'8. bevétel egysz Közösség'!E46+'6.a  bev. egyszerűsített Óvoda'!E46</f>
        <v>2760</v>
      </c>
    </row>
    <row r="47" spans="1:5" s="116" customFormat="1" ht="15" customHeight="1" x14ac:dyDescent="0.25">
      <c r="A47" s="36" t="s">
        <v>644</v>
      </c>
      <c r="B47" s="42" t="s">
        <v>465</v>
      </c>
      <c r="C47" s="110">
        <f>'5.a bevét. egyszerűsített önk'!C47+'7. bev. egyszerűsített hIVATAL'!C47+'8. bevétel egysz Közösség'!C47+'6.a  bev. egyszerűsített Óvoda'!C47</f>
        <v>0</v>
      </c>
      <c r="D47" s="110">
        <f>'5.a bevét. egyszerűsített önk'!D47+'7. bev. egyszerűsített hIVATAL'!D47+'8. bevétel egysz Közösség'!D47+'6.a  bev. egyszerűsített Óvoda'!D47</f>
        <v>12000</v>
      </c>
      <c r="E47" s="110">
        <f>'5.a bevét. egyszerűsített önk'!E47+'7. bev. egyszerűsített hIVATAL'!E47+'8. bevétel egysz Közösség'!E47+'6.a  bev. egyszerűsített Óvoda'!E47</f>
        <v>2993</v>
      </c>
    </row>
    <row r="48" spans="1:5" ht="15" customHeight="1" x14ac:dyDescent="0.25">
      <c r="A48" s="76" t="s">
        <v>704</v>
      </c>
      <c r="B48" s="78"/>
      <c r="C48" s="149">
        <f>C18+C32+C43+C47</f>
        <v>295913</v>
      </c>
      <c r="D48" s="149">
        <f>D18+D32+D43+D47</f>
        <v>346413</v>
      </c>
      <c r="E48" s="149">
        <f>E18+E32+E43+E47</f>
        <v>346714</v>
      </c>
    </row>
    <row r="49" spans="1:5" ht="15" customHeight="1" x14ac:dyDescent="0.25">
      <c r="A49" s="5" t="s">
        <v>408</v>
      </c>
      <c r="B49" s="6" t="s">
        <v>409</v>
      </c>
      <c r="C49" s="26">
        <f>'5.a bevét. egyszerűsített önk'!C49+'7. bev. egyszerűsített hIVATAL'!C49+'8. bevétel egysz Közösség'!C49+'6.a  bev. egyszerűsített Óvoda'!C49</f>
        <v>0</v>
      </c>
      <c r="D49" s="26">
        <f>'5.a bevét. egyszerűsített önk'!D49+'7. bev. egyszerűsített hIVATAL'!D49+'8. bevétel egysz Közösség'!D49+'6.a  bev. egyszerűsített Óvoda'!D49</f>
        <v>0</v>
      </c>
      <c r="E49" s="26">
        <f>'5.a bevét. egyszerűsített önk'!E49+'7. bev. egyszerűsített hIVATAL'!E49+'8. bevétel egysz Közösség'!E49+'6.a  bev. egyszerűsített Óvoda'!E49</f>
        <v>0</v>
      </c>
    </row>
    <row r="50" spans="1:5" ht="15" customHeight="1" x14ac:dyDescent="0.25">
      <c r="A50" s="5" t="s">
        <v>410</v>
      </c>
      <c r="B50" s="6" t="s">
        <v>411</v>
      </c>
      <c r="C50" s="26">
        <f>'5.a bevét. egyszerűsített önk'!C50+'7. bev. egyszerűsített hIVATAL'!C50+'8. bevétel egysz Közösség'!C50+'6.a  bev. egyszerűsített Óvoda'!C50</f>
        <v>0</v>
      </c>
      <c r="D50" s="26">
        <f>'5.a bevét. egyszerűsített önk'!D50+'7. bev. egyszerűsített hIVATAL'!D50+'8. bevétel egysz Közösség'!D50+'6.a  bev. egyszerűsített Óvoda'!D50</f>
        <v>0</v>
      </c>
      <c r="E50" s="26">
        <f>'5.a bevét. egyszerűsített önk'!E50+'7. bev. egyszerűsített hIVATAL'!E50+'8. bevétel egysz Közösség'!E50+'6.a  bev. egyszerűsített Óvoda'!E50</f>
        <v>0</v>
      </c>
    </row>
    <row r="51" spans="1:5" ht="15" customHeight="1" x14ac:dyDescent="0.25">
      <c r="A51" s="5" t="s">
        <v>601</v>
      </c>
      <c r="B51" s="6" t="s">
        <v>412</v>
      </c>
      <c r="C51" s="26">
        <f>'5.a bevét. egyszerűsített önk'!C51+'7. bev. egyszerűsített hIVATAL'!C51+'8. bevétel egysz Közösség'!C51+'6.a  bev. egyszerűsített Óvoda'!C51</f>
        <v>0</v>
      </c>
      <c r="D51" s="26">
        <f>'5.a bevét. egyszerűsített önk'!D51+'7. bev. egyszerűsített hIVATAL'!D51+'8. bevétel egysz Közösség'!D51+'6.a  bev. egyszerűsített Óvoda'!D51</f>
        <v>0</v>
      </c>
      <c r="E51" s="26">
        <f>'5.a bevét. egyszerűsített önk'!E51+'7. bev. egyszerűsített hIVATAL'!E51+'8. bevétel egysz Közösség'!E51+'6.a  bev. egyszerűsített Óvoda'!E51</f>
        <v>0</v>
      </c>
    </row>
    <row r="52" spans="1:5" ht="15" customHeight="1" x14ac:dyDescent="0.25">
      <c r="A52" s="5" t="s">
        <v>602</v>
      </c>
      <c r="B52" s="6" t="s">
        <v>413</v>
      </c>
      <c r="C52" s="26">
        <f>'5.a bevét. egyszerűsített önk'!C52+'7. bev. egyszerűsített hIVATAL'!C52+'8. bevétel egysz Közösség'!C52+'6.a  bev. egyszerűsített Óvoda'!C52</f>
        <v>0</v>
      </c>
      <c r="D52" s="26">
        <f>'5.a bevét. egyszerűsített önk'!D52+'7. bev. egyszerűsített hIVATAL'!D52+'8. bevétel egysz Közösség'!D52+'6.a  bev. egyszerűsített Óvoda'!D52</f>
        <v>0</v>
      </c>
      <c r="E52" s="26">
        <f>'5.a bevét. egyszerűsített önk'!E52+'7. bev. egyszerűsített hIVATAL'!E52+'8. bevétel egysz Közösség'!E52+'6.a  bev. egyszerűsített Óvoda'!E52</f>
        <v>0</v>
      </c>
    </row>
    <row r="53" spans="1:5" ht="15" customHeight="1" x14ac:dyDescent="0.25">
      <c r="A53" s="5" t="s">
        <v>603</v>
      </c>
      <c r="B53" s="6" t="s">
        <v>414</v>
      </c>
      <c r="C53" s="26">
        <f>'5.a bevét. egyszerűsített önk'!C53+'7. bev. egyszerűsített hIVATAL'!C53+'8. bevétel egysz Közösség'!C53+'6.a  bev. egyszerűsített Óvoda'!C53</f>
        <v>58326</v>
      </c>
      <c r="D53" s="26">
        <f>'5.a bevét. egyszerűsített önk'!D53+'7. bev. egyszerűsített hIVATAL'!D53+'8. bevétel egysz Közösség'!D53+'6.a  bev. egyszerűsített Óvoda'!D53</f>
        <v>58326</v>
      </c>
      <c r="E53" s="26">
        <f>'5.a bevét. egyszerűsített önk'!E53+'7. bev. egyszerűsített hIVATAL'!E53+'8. bevétel egysz Közösség'!E53+'6.a  bev. egyszerűsített Óvoda'!E53</f>
        <v>43372</v>
      </c>
    </row>
    <row r="54" spans="1:5" s="116" customFormat="1" ht="15" customHeight="1" x14ac:dyDescent="0.25">
      <c r="A54" s="36" t="s">
        <v>638</v>
      </c>
      <c r="B54" s="42" t="s">
        <v>415</v>
      </c>
      <c r="C54" s="110">
        <f>'5.a bevét. egyszerűsített önk'!C54+'7. bev. egyszerűsített hIVATAL'!C54+'8. bevétel egysz Közösség'!C54+'6.a  bev. egyszerűsített Óvoda'!C54</f>
        <v>58326</v>
      </c>
      <c r="D54" s="110">
        <f>'5.a bevét. egyszerűsített önk'!D54+'7. bev. egyszerűsített hIVATAL'!D54+'8. bevétel egysz Közösség'!D54+'6.a  bev. egyszerűsített Óvoda'!D54</f>
        <v>58326</v>
      </c>
      <c r="E54" s="110">
        <f>'5.a bevét. egyszerűsített önk'!E54+'7. bev. egyszerűsített hIVATAL'!E54+'8. bevétel egysz Közösség'!E54+'6.a  bev. egyszerűsített Óvoda'!E54</f>
        <v>43372</v>
      </c>
    </row>
    <row r="55" spans="1:5" ht="15" customHeight="1" x14ac:dyDescent="0.25">
      <c r="A55" s="13" t="s">
        <v>620</v>
      </c>
      <c r="B55" s="6" t="s">
        <v>453</v>
      </c>
      <c r="C55" s="26">
        <f>'5.a bevét. egyszerűsített önk'!C55+'7. bev. egyszerűsített hIVATAL'!C55+'8. bevétel egysz Közösség'!C55+'6.a  bev. egyszerűsített Óvoda'!C55</f>
        <v>0</v>
      </c>
      <c r="D55" s="26">
        <f>'5.a bevét. egyszerűsített önk'!D55+'7. bev. egyszerűsített hIVATAL'!D55+'8. bevétel egysz Közösség'!D55+'6.a  bev. egyszerűsített Óvoda'!D55</f>
        <v>0</v>
      </c>
      <c r="E55" s="26">
        <f>'5.a bevét. egyszerűsített önk'!E55+'7. bev. egyszerűsített hIVATAL'!E55+'8. bevétel egysz Közösség'!E55+'6.a  bev. egyszerűsített Óvoda'!E55</f>
        <v>0</v>
      </c>
    </row>
    <row r="56" spans="1:5" ht="15" customHeight="1" x14ac:dyDescent="0.25">
      <c r="A56" s="13" t="s">
        <v>621</v>
      </c>
      <c r="B56" s="6" t="s">
        <v>454</v>
      </c>
      <c r="C56" s="26">
        <f>'5.a bevét. egyszerűsített önk'!C56+'7. bev. egyszerűsített hIVATAL'!C56+'8. bevétel egysz Közösség'!C56+'6.a  bev. egyszerűsített Óvoda'!C56</f>
        <v>43414</v>
      </c>
      <c r="D56" s="26">
        <f>'5.a bevét. egyszerűsített önk'!D56+'7. bev. egyszerűsített hIVATAL'!D56+'8. bevétel egysz Közösség'!D56+'6.a  bev. egyszerűsített Óvoda'!D56</f>
        <v>120414</v>
      </c>
      <c r="E56" s="26">
        <f>'5.a bevét. egyszerűsített önk'!E56+'7. bev. egyszerűsített hIVATAL'!E56+'8. bevétel egysz Közösség'!E56+'6.a  bev. egyszerűsített Óvoda'!E56</f>
        <v>120106</v>
      </c>
    </row>
    <row r="57" spans="1:5" ht="15" customHeight="1" x14ac:dyDescent="0.25">
      <c r="A57" s="13" t="s">
        <v>455</v>
      </c>
      <c r="B57" s="6" t="s">
        <v>456</v>
      </c>
      <c r="C57" s="26">
        <f>'5.a bevét. egyszerűsített önk'!C57+'7. bev. egyszerűsített hIVATAL'!C57+'8. bevétel egysz Közösség'!C57+'6.a  bev. egyszerűsített Óvoda'!C57</f>
        <v>0</v>
      </c>
      <c r="D57" s="26">
        <f>'5.a bevét. egyszerűsített önk'!D57+'7. bev. egyszerűsített hIVATAL'!D57+'8. bevétel egysz Közösség'!D57+'6.a  bev. egyszerűsített Óvoda'!D57</f>
        <v>0</v>
      </c>
      <c r="E57" s="26">
        <f>'5.a bevét. egyszerűsített önk'!E57+'7. bev. egyszerűsített hIVATAL'!E57+'8. bevétel egysz Közösség'!E57+'6.a  bev. egyszerűsített Óvoda'!E57</f>
        <v>0</v>
      </c>
    </row>
    <row r="58" spans="1:5" ht="15" customHeight="1" x14ac:dyDescent="0.25">
      <c r="A58" s="13" t="s">
        <v>622</v>
      </c>
      <c r="B58" s="6" t="s">
        <v>457</v>
      </c>
      <c r="C58" s="26">
        <f>'5.a bevét. egyszerűsített önk'!C58+'7. bev. egyszerűsített hIVATAL'!C58+'8. bevétel egysz Közösség'!C58+'6.a  bev. egyszerűsített Óvoda'!C58</f>
        <v>0</v>
      </c>
      <c r="D58" s="26">
        <f>'5.a bevét. egyszerűsített önk'!D58+'7. bev. egyszerűsített hIVATAL'!D58+'8. bevétel egysz Közösség'!D58+'6.a  bev. egyszerűsített Óvoda'!D58</f>
        <v>0</v>
      </c>
      <c r="E58" s="26">
        <f>'5.a bevét. egyszerűsített önk'!E58+'7. bev. egyszerűsített hIVATAL'!E58+'8. bevétel egysz Közösség'!E58+'6.a  bev. egyszerűsített Óvoda'!E58</f>
        <v>0</v>
      </c>
    </row>
    <row r="59" spans="1:5" ht="15" customHeight="1" x14ac:dyDescent="0.25">
      <c r="A59" s="13" t="s">
        <v>458</v>
      </c>
      <c r="B59" s="6" t="s">
        <v>459</v>
      </c>
      <c r="C59" s="26">
        <f>'5.a bevét. egyszerűsített önk'!C59+'7. bev. egyszerűsített hIVATAL'!C59+'8. bevétel egysz Közösség'!C59+'6.a  bev. egyszerűsített Óvoda'!C59</f>
        <v>0</v>
      </c>
      <c r="D59" s="26">
        <f>'5.a bevét. egyszerűsített önk'!D59+'7. bev. egyszerűsített hIVATAL'!D59+'8. bevétel egysz Közösség'!D59+'6.a  bev. egyszerűsített Óvoda'!D59</f>
        <v>0</v>
      </c>
      <c r="E59" s="26">
        <f>'5.a bevét. egyszerűsített önk'!E59+'7. bev. egyszerűsített hIVATAL'!E59+'8. bevétel egysz Közösség'!E59+'6.a  bev. egyszerűsített Óvoda'!E59</f>
        <v>0</v>
      </c>
    </row>
    <row r="60" spans="1:5" s="116" customFormat="1" ht="15" customHeight="1" x14ac:dyDescent="0.25">
      <c r="A60" s="36" t="s">
        <v>643</v>
      </c>
      <c r="B60" s="42" t="s">
        <v>460</v>
      </c>
      <c r="C60" s="110">
        <f>'5.a bevét. egyszerűsített önk'!C60+'7. bev. egyszerűsített hIVATAL'!C60+'8. bevétel egysz Közösség'!C60+'6.a  bev. egyszerűsített Óvoda'!C60</f>
        <v>43414</v>
      </c>
      <c r="D60" s="110">
        <f>'5.a bevét. egyszerűsített önk'!D60+'7. bev. egyszerűsített hIVATAL'!D60+'8. bevétel egysz Közösség'!D60+'6.a  bev. egyszerűsített Óvoda'!D60</f>
        <v>120414</v>
      </c>
      <c r="E60" s="110">
        <f>'5.a bevét. egyszerűsített önk'!E60+'7. bev. egyszerűsített hIVATAL'!E60+'8. bevétel egysz Közösség'!E60+'6.a  bev. egyszerűsített Óvoda'!E60</f>
        <v>120106</v>
      </c>
    </row>
    <row r="61" spans="1:5" ht="15" customHeight="1" x14ac:dyDescent="0.25">
      <c r="A61" s="13" t="s">
        <v>466</v>
      </c>
      <c r="B61" s="6" t="s">
        <v>467</v>
      </c>
      <c r="C61" s="26">
        <f>'5.a bevét. egyszerűsített önk'!C61+'7. bev. egyszerűsített hIVATAL'!C61+'8. bevétel egysz Közösség'!C61+'6.a  bev. egyszerűsített Óvoda'!C61</f>
        <v>0</v>
      </c>
      <c r="D61" s="26">
        <f>'5.a bevét. egyszerűsített önk'!D61+'7. bev. egyszerűsített hIVATAL'!D61+'8. bevétel egysz Közösség'!D61+'6.a  bev. egyszerűsített Óvoda'!D61</f>
        <v>0</v>
      </c>
      <c r="E61" s="26">
        <f>'5.a bevét. egyszerűsített önk'!E61+'7. bev. egyszerűsített hIVATAL'!E61+'8. bevétel egysz Közösség'!E61+'6.a  bev. egyszerűsített Óvoda'!E61</f>
        <v>0</v>
      </c>
    </row>
    <row r="62" spans="1:5" ht="15" customHeight="1" x14ac:dyDescent="0.25">
      <c r="A62" s="5" t="s">
        <v>625</v>
      </c>
      <c r="B62" s="6" t="s">
        <v>468</v>
      </c>
      <c r="C62" s="26">
        <f>'5.a bevét. egyszerűsített önk'!C62+'7. bev. egyszerűsített hIVATAL'!C62+'8. bevétel egysz Közösség'!C62+'6.a  bev. egyszerűsített Óvoda'!C62</f>
        <v>0</v>
      </c>
      <c r="D62" s="26">
        <f>'5.a bevét. egyszerűsített önk'!D62+'7. bev. egyszerűsített hIVATAL'!D62+'8. bevétel egysz Közösség'!D62+'6.a  bev. egyszerűsített Óvoda'!D62</f>
        <v>0</v>
      </c>
      <c r="E62" s="26">
        <f>'5.a bevét. egyszerűsített önk'!E62+'7. bev. egyszerűsített hIVATAL'!E62+'8. bevétel egysz Közösség'!E62+'6.a  bev. egyszerűsített Óvoda'!E62</f>
        <v>0</v>
      </c>
    </row>
    <row r="63" spans="1:5" ht="15" customHeight="1" x14ac:dyDescent="0.25">
      <c r="A63" s="13" t="s">
        <v>626</v>
      </c>
      <c r="B63" s="6" t="s">
        <v>469</v>
      </c>
      <c r="C63" s="26">
        <f>'5.a bevét. egyszerűsített önk'!C63+'7. bev. egyszerűsített hIVATAL'!C63+'8. bevétel egysz Közösség'!C63+'6.a  bev. egyszerűsített Óvoda'!C63</f>
        <v>0</v>
      </c>
      <c r="D63" s="26">
        <f>'5.a bevét. egyszerűsített önk'!D63+'7. bev. egyszerűsített hIVATAL'!D63+'8. bevétel egysz Közösség'!D63+'6.a  bev. egyszerűsített Óvoda'!D63</f>
        <v>0</v>
      </c>
      <c r="E63" s="26">
        <f>'5.a bevét. egyszerűsített önk'!E63+'7. bev. egyszerűsített hIVATAL'!E63+'8. bevétel egysz Közösség'!E63+'6.a  bev. egyszerűsített Óvoda'!E63</f>
        <v>354</v>
      </c>
    </row>
    <row r="64" spans="1:5" s="116" customFormat="1" ht="15" customHeight="1" x14ac:dyDescent="0.25">
      <c r="A64" s="36" t="s">
        <v>646</v>
      </c>
      <c r="B64" s="42" t="s">
        <v>470</v>
      </c>
      <c r="C64" s="110">
        <f>'5.a bevét. egyszerűsített önk'!C64+'7. bev. egyszerűsített hIVATAL'!C64+'8. bevétel egysz Közösség'!C64+'6.a  bev. egyszerűsített Óvoda'!C64</f>
        <v>0</v>
      </c>
      <c r="D64" s="110">
        <f>'5.a bevét. egyszerűsített önk'!D64+'7. bev. egyszerűsített hIVATAL'!D64+'8. bevétel egysz Közösség'!D64+'6.a  bev. egyszerűsített Óvoda'!D64</f>
        <v>0</v>
      </c>
      <c r="E64" s="110">
        <f>'5.a bevét. egyszerűsített önk'!E64+'7. bev. egyszerűsített hIVATAL'!E64+'8. bevétel egysz Közösség'!E64+'6.a  bev. egyszerűsített Óvoda'!E64</f>
        <v>354</v>
      </c>
    </row>
    <row r="65" spans="1:5" ht="15" customHeight="1" x14ac:dyDescent="0.25">
      <c r="A65" s="76" t="s">
        <v>703</v>
      </c>
      <c r="B65" s="78"/>
      <c r="C65" s="79">
        <f>C54+C60+C64</f>
        <v>101740</v>
      </c>
      <c r="D65" s="79">
        <f>D54+D60+D64</f>
        <v>178740</v>
      </c>
      <c r="E65" s="79">
        <f>E54+E60+E64</f>
        <v>163832</v>
      </c>
    </row>
    <row r="66" spans="1:5" ht="15.75" x14ac:dyDescent="0.25">
      <c r="A66" s="85" t="s">
        <v>645</v>
      </c>
      <c r="B66" s="80" t="s">
        <v>471</v>
      </c>
      <c r="C66" s="126">
        <f>'5.a bevét. egyszerűsített önk'!C66+'7. bev. egyszerűsített hIVATAL'!C66+'8. bevétel egysz Közösség'!C66+'6.a  bev. egyszerűsített Óvoda'!C66</f>
        <v>397653</v>
      </c>
      <c r="D66" s="126">
        <f>'5.a bevét. egyszerűsített önk'!D66+'7. bev. egyszerűsített hIVATAL'!D66+'8. bevétel egysz Közösség'!D66+'6.a  bev. egyszerűsített Óvoda'!D66</f>
        <v>525153</v>
      </c>
      <c r="E66" s="126">
        <f>'5.a bevét. egyszerűsített önk'!E66+'7. bev. egyszerűsített hIVATAL'!E66+'8. bevétel egysz Közösség'!E66+'6.a  bev. egyszerűsített Óvoda'!E66</f>
        <v>510546</v>
      </c>
    </row>
    <row r="67" spans="1:5" ht="15.75" x14ac:dyDescent="0.25">
      <c r="A67" s="86" t="s">
        <v>756</v>
      </c>
      <c r="B67" s="87"/>
      <c r="C67" s="152">
        <f>C48-'4.a  kiad. egyszerűsített össz'!C74</f>
        <v>-28999</v>
      </c>
      <c r="D67" s="152">
        <f>D48-'4.a  kiad. egyszerűsített össz'!D74</f>
        <v>-123750</v>
      </c>
      <c r="E67" s="152">
        <f>E48-'4.a  kiad. egyszerűsített össz'!E74</f>
        <v>-71580</v>
      </c>
    </row>
    <row r="68" spans="1:5" ht="15.75" x14ac:dyDescent="0.25">
      <c r="A68" s="86" t="s">
        <v>757</v>
      </c>
      <c r="B68" s="87"/>
      <c r="C68" s="152">
        <f>C65-'4.a  kiad. egyszerűsített össz'!C97</f>
        <v>-234241</v>
      </c>
      <c r="D68" s="152">
        <f>D65-'4.a  kiad. egyszerűsített össz'!D97</f>
        <v>-242045</v>
      </c>
      <c r="E68" s="152">
        <f>E65-'4.a  kiad. egyszerűsített össz'!E97</f>
        <v>-11374</v>
      </c>
    </row>
    <row r="69" spans="1:5" x14ac:dyDescent="0.25">
      <c r="A69" s="34" t="s">
        <v>627</v>
      </c>
      <c r="B69" s="5" t="s">
        <v>472</v>
      </c>
      <c r="C69" s="26">
        <f>'5.a bevét. egyszerűsített önk'!C69+'7. bev. egyszerűsített hIVATAL'!C69+'8. bevétel egysz Közösség'!C69+'6.a  bev. egyszerűsített Óvoda'!C69</f>
        <v>0</v>
      </c>
      <c r="D69" s="26">
        <f>'5.a bevét. egyszerűsített önk'!D69+'7. bev. egyszerűsített hIVATAL'!D69+'8. bevétel egysz Közösség'!D69+'6.a  bev. egyszerűsített Óvoda'!D69</f>
        <v>0</v>
      </c>
      <c r="E69" s="26">
        <f>'5.a bevét. egyszerűsített önk'!E69+'7. bev. egyszerűsített hIVATAL'!E69+'8. bevétel egysz Közösség'!E69+'6.a  bev. egyszerűsített Óvoda'!E69</f>
        <v>0</v>
      </c>
    </row>
    <row r="70" spans="1:5" x14ac:dyDescent="0.25">
      <c r="A70" s="13" t="s">
        <v>473</v>
      </c>
      <c r="B70" s="5" t="s">
        <v>474</v>
      </c>
      <c r="C70" s="26">
        <f>'5.a bevét. egyszerűsített önk'!C70+'7. bev. egyszerűsített hIVATAL'!C70+'8. bevétel egysz Közösség'!C70+'6.a  bev. egyszerűsített Óvoda'!C70</f>
        <v>0</v>
      </c>
      <c r="D70" s="26">
        <f>'5.a bevét. egyszerűsített önk'!D70+'7. bev. egyszerűsített hIVATAL'!D70+'8. bevétel egysz Közösség'!D70+'6.a  bev. egyszerűsített Óvoda'!D70</f>
        <v>0</v>
      </c>
      <c r="E70" s="26">
        <f>'5.a bevét. egyszerűsített önk'!E70+'7. bev. egyszerűsített hIVATAL'!E70+'8. bevétel egysz Közösség'!E70+'6.a  bev. egyszerűsített Óvoda'!E70</f>
        <v>0</v>
      </c>
    </row>
    <row r="71" spans="1:5" x14ac:dyDescent="0.25">
      <c r="A71" s="34" t="s">
        <v>628</v>
      </c>
      <c r="B71" s="5" t="s">
        <v>475</v>
      </c>
      <c r="C71" s="26">
        <f>'5.a bevét. egyszerűsített önk'!C71+'7. bev. egyszerűsített hIVATAL'!C71+'8. bevétel egysz Közösség'!C71+'6.a  bev. egyszerűsített Óvoda'!C71</f>
        <v>0</v>
      </c>
      <c r="D71" s="26">
        <f>'5.a bevét. egyszerűsített önk'!D71+'7. bev. egyszerűsített hIVATAL'!D71+'8. bevétel egysz Közösség'!D71+'6.a  bev. egyszerűsített Óvoda'!D71</f>
        <v>0</v>
      </c>
      <c r="E71" s="26">
        <f>'5.a bevét. egyszerűsített önk'!E71+'7. bev. egyszerűsített hIVATAL'!E71+'8. bevétel egysz Közösség'!E71+'6.a  bev. egyszerűsített Óvoda'!E71</f>
        <v>0</v>
      </c>
    </row>
    <row r="72" spans="1:5" s="116" customFormat="1" x14ac:dyDescent="0.25">
      <c r="A72" s="15" t="s">
        <v>647</v>
      </c>
      <c r="B72" s="7" t="s">
        <v>476</v>
      </c>
      <c r="C72" s="110">
        <f>'5.a bevét. egyszerűsített önk'!C72+'7. bev. egyszerűsített hIVATAL'!C72+'8. bevétel egysz Közösség'!C72+'6.a  bev. egyszerűsített Óvoda'!C72</f>
        <v>0</v>
      </c>
      <c r="D72" s="110">
        <f>'5.a bevét. egyszerűsített önk'!D72+'7. bev. egyszerűsített hIVATAL'!D72+'8. bevétel egysz Közösség'!D72+'6.a  bev. egyszerűsített Óvoda'!D72</f>
        <v>0</v>
      </c>
      <c r="E72" s="110">
        <f>'5.a bevét. egyszerűsített önk'!E72+'7. bev. egyszerűsített hIVATAL'!E72+'8. bevétel egysz Közösség'!E72+'6.a  bev. egyszerűsített Óvoda'!E72</f>
        <v>0</v>
      </c>
    </row>
    <row r="73" spans="1:5" x14ac:dyDescent="0.25">
      <c r="A73" s="13" t="s">
        <v>629</v>
      </c>
      <c r="B73" s="5" t="s">
        <v>477</v>
      </c>
      <c r="C73" s="26">
        <f>'5.a bevét. egyszerűsített önk'!C73+'7. bev. egyszerűsített hIVATAL'!C73+'8. bevétel egysz Közösség'!C73+'6.a  bev. egyszerűsített Óvoda'!C73</f>
        <v>203100</v>
      </c>
      <c r="D73" s="26">
        <f>'5.a bevét. egyszerűsített önk'!D73+'7. bev. egyszerűsített hIVATAL'!D73+'8. bevétel egysz Közösség'!D73+'6.a  bev. egyszerűsített Óvoda'!D73</f>
        <v>343100</v>
      </c>
      <c r="E73" s="26">
        <f>'5.a bevét. egyszerűsített önk'!E73+'7. bev. egyszerűsített hIVATAL'!E73+'8. bevétel egysz Közösség'!E73+'6.a  bev. egyszerűsített Óvoda'!E73</f>
        <v>100223</v>
      </c>
    </row>
    <row r="74" spans="1:5" x14ac:dyDescent="0.25">
      <c r="A74" s="34" t="s">
        <v>478</v>
      </c>
      <c r="B74" s="5" t="s">
        <v>479</v>
      </c>
      <c r="C74" s="26">
        <f>'5.a bevét. egyszerűsített önk'!C74+'7. bev. egyszerűsített hIVATAL'!C74+'8. bevétel egysz Közösség'!C74+'6.a  bev. egyszerűsített Óvoda'!C74</f>
        <v>0</v>
      </c>
      <c r="D74" s="26">
        <f>'5.a bevét. egyszerűsített önk'!D74+'7. bev. egyszerűsített hIVATAL'!D74+'8. bevétel egysz Közösség'!D74+'6.a  bev. egyszerűsített Óvoda'!D74</f>
        <v>0</v>
      </c>
      <c r="E74" s="26">
        <f>'5.a bevét. egyszerűsített önk'!E74+'7. bev. egyszerűsített hIVATAL'!E74+'8. bevétel egysz Közösség'!E74+'6.a  bev. egyszerűsített Óvoda'!E74</f>
        <v>0</v>
      </c>
    </row>
    <row r="75" spans="1:5" x14ac:dyDescent="0.25">
      <c r="A75" s="13" t="s">
        <v>630</v>
      </c>
      <c r="B75" s="5" t="s">
        <v>480</v>
      </c>
      <c r="C75" s="26">
        <f>'5.a bevét. egyszerűsített önk'!C75+'7. bev. egyszerűsített hIVATAL'!C75+'8. bevétel egysz Közösség'!C75+'6.a  bev. egyszerűsített Óvoda'!C75</f>
        <v>0</v>
      </c>
      <c r="D75" s="26">
        <f>'5.a bevét. egyszerűsített önk'!D75+'7. bev. egyszerűsített hIVATAL'!D75+'8. bevétel egysz Közösség'!D75+'6.a  bev. egyszerűsített Óvoda'!D75</f>
        <v>0</v>
      </c>
      <c r="E75" s="26">
        <f>'5.a bevét. egyszerűsített önk'!E75+'7. bev. egyszerűsített hIVATAL'!E75+'8. bevétel egysz Közösség'!E75+'6.a  bev. egyszerűsített Óvoda'!E75</f>
        <v>0</v>
      </c>
    </row>
    <row r="76" spans="1:5" x14ac:dyDescent="0.25">
      <c r="A76" s="34" t="s">
        <v>481</v>
      </c>
      <c r="B76" s="5" t="s">
        <v>482</v>
      </c>
      <c r="C76" s="26">
        <f>'5.a bevét. egyszerűsített önk'!C76+'7. bev. egyszerűsített hIVATAL'!C76+'8. bevétel egysz Közösség'!C76+'6.a  bev. egyszerűsített Óvoda'!C76</f>
        <v>0</v>
      </c>
      <c r="D76" s="26">
        <f>'5.a bevét. egyszerűsített önk'!D76+'7. bev. egyszerűsített hIVATAL'!D76+'8. bevétel egysz Közösség'!D76+'6.a  bev. egyszerűsített Óvoda'!D76</f>
        <v>0</v>
      </c>
      <c r="E76" s="26">
        <f>'5.a bevét. egyszerűsített önk'!E76+'7. bev. egyszerűsített hIVATAL'!E76+'8. bevétel egysz Közösség'!E76+'6.a  bev. egyszerűsített Óvoda'!E76</f>
        <v>0</v>
      </c>
    </row>
    <row r="77" spans="1:5" s="116" customFormat="1" x14ac:dyDescent="0.25">
      <c r="A77" s="14" t="s">
        <v>648</v>
      </c>
      <c r="B77" s="7" t="s">
        <v>483</v>
      </c>
      <c r="C77" s="110">
        <f>'5.a bevét. egyszerűsített önk'!C77+'7. bev. egyszerűsített hIVATAL'!C77+'8. bevétel egysz Közösség'!C77+'6.a  bev. egyszerűsített Óvoda'!C77</f>
        <v>203100</v>
      </c>
      <c r="D77" s="110">
        <f>'5.a bevét. egyszerűsített önk'!D77+'7. bev. egyszerűsített hIVATAL'!D77+'8. bevétel egysz Közösség'!D77+'6.a  bev. egyszerűsített Óvoda'!D77</f>
        <v>343100</v>
      </c>
      <c r="E77" s="110">
        <f>'5.a bevét. egyszerűsített önk'!E77+'7. bev. egyszerűsített hIVATAL'!E77+'8. bevétel egysz Közösség'!E77+'6.a  bev. egyszerűsített Óvoda'!E77</f>
        <v>100223</v>
      </c>
    </row>
    <row r="78" spans="1:5" x14ac:dyDescent="0.25">
      <c r="A78" s="5" t="s">
        <v>754</v>
      </c>
      <c r="B78" s="5" t="s">
        <v>484</v>
      </c>
      <c r="C78" s="26">
        <f>'5.a bevét. egyszerűsített önk'!C78+'7. bev. egyszerűsített hIVATAL'!C78+'8. bevétel egysz Közösség'!C78+'6.a  bev. egyszerűsített Óvoda'!C78</f>
        <v>61514</v>
      </c>
      <c r="D78" s="26">
        <f>'5.a bevét. egyszerűsített önk'!D78+'7. bev. egyszerűsített hIVATAL'!D78+'8. bevétel egysz Közösség'!D78+'6.a  bev. egyszerűsített Óvoda'!D78</f>
        <v>61514</v>
      </c>
      <c r="E78" s="26">
        <f>'5.a bevét. egyszerűsített önk'!E78+'7. bev. egyszerűsített hIVATAL'!E78+'8. bevétel egysz Közösség'!E78+'6.a  bev. egyszerűsített Óvoda'!E78</f>
        <v>61514</v>
      </c>
    </row>
    <row r="79" spans="1:5" x14ac:dyDescent="0.25">
      <c r="A79" s="5" t="s">
        <v>755</v>
      </c>
      <c r="B79" s="5" t="s">
        <v>484</v>
      </c>
      <c r="C79" s="26">
        <f>'5.a bevét. egyszerűsített önk'!C79+'7. bev. egyszerűsített hIVATAL'!C79+'8. bevétel egysz Közösség'!C79+'6.a  bev. egyszerűsített Óvoda'!C79</f>
        <v>0</v>
      </c>
      <c r="D79" s="26">
        <f>'5.a bevét. egyszerűsített önk'!D79+'7. bev. egyszerűsített hIVATAL'!D79+'8. bevétel egysz Közösség'!D79+'6.a  bev. egyszerűsített Óvoda'!D79</f>
        <v>0</v>
      </c>
      <c r="E79" s="26">
        <f>'5.a bevét. egyszerűsített önk'!E79+'7. bev. egyszerűsített hIVATAL'!E79+'8. bevétel egysz Közösség'!E79+'6.a  bev. egyszerűsített Óvoda'!E79</f>
        <v>0</v>
      </c>
    </row>
    <row r="80" spans="1:5" x14ac:dyDescent="0.25">
      <c r="A80" s="5" t="s">
        <v>752</v>
      </c>
      <c r="B80" s="5" t="s">
        <v>485</v>
      </c>
      <c r="C80" s="26">
        <f>'5.a bevét. egyszerűsített önk'!C80+'7. bev. egyszerűsített hIVATAL'!C80+'8. bevétel egysz Közösség'!C80+'6.a  bev. egyszerűsített Óvoda'!C80</f>
        <v>0</v>
      </c>
      <c r="D80" s="26">
        <f>'5.a bevét. egyszerűsített önk'!D80+'7. bev. egyszerűsített hIVATAL'!D80+'8. bevétel egysz Közösség'!D80+'6.a  bev. egyszerűsített Óvoda'!D80</f>
        <v>0</v>
      </c>
      <c r="E80" s="26">
        <f>'5.a bevét. egyszerűsített önk'!E80+'7. bev. egyszerűsített hIVATAL'!E80+'8. bevétel egysz Közösség'!E80+'6.a  bev. egyszerűsített Óvoda'!E80</f>
        <v>0</v>
      </c>
    </row>
    <row r="81" spans="1:5" x14ac:dyDescent="0.25">
      <c r="A81" s="5" t="s">
        <v>753</v>
      </c>
      <c r="B81" s="5" t="s">
        <v>485</v>
      </c>
      <c r="C81" s="26">
        <f>'5.a bevét. egyszerűsített önk'!C81+'7. bev. egyszerűsített hIVATAL'!C81+'8. bevétel egysz Közösség'!C81+'6.a  bev. egyszerűsített Óvoda'!C81</f>
        <v>0</v>
      </c>
      <c r="D81" s="26">
        <f>'5.a bevét. egyszerűsített önk'!D81+'7. bev. egyszerűsített hIVATAL'!D81+'8. bevétel egysz Közösség'!D81+'6.a  bev. egyszerűsített Óvoda'!D81</f>
        <v>0</v>
      </c>
      <c r="E81" s="26">
        <f>'5.a bevét. egyszerűsített önk'!E81+'7. bev. egyszerűsített hIVATAL'!E81+'8. bevétel egysz Közösség'!E81+'6.a  bev. egyszerűsített Óvoda'!E81</f>
        <v>0</v>
      </c>
    </row>
    <row r="82" spans="1:5" s="116" customFormat="1" x14ac:dyDescent="0.25">
      <c r="A82" s="7" t="s">
        <v>649</v>
      </c>
      <c r="B82" s="7" t="s">
        <v>486</v>
      </c>
      <c r="C82" s="110">
        <f>'5.a bevét. egyszerűsített önk'!C82+'7. bev. egyszerűsített hIVATAL'!C82+'8. bevétel egysz Közösség'!C82+'6.a  bev. egyszerűsített Óvoda'!C82</f>
        <v>61514</v>
      </c>
      <c r="D82" s="110">
        <f>'5.a bevét. egyszerűsített önk'!D82+'7. bev. egyszerűsített hIVATAL'!D82+'8. bevétel egysz Közösség'!D82+'6.a  bev. egyszerűsített Óvoda'!D82</f>
        <v>61514</v>
      </c>
      <c r="E82" s="110">
        <f>'5.a bevét. egyszerűsített önk'!E82+'7. bev. egyszerűsített hIVATAL'!E82+'8. bevétel egysz Közösség'!E82+'6.a  bev. egyszerűsített Óvoda'!E82</f>
        <v>61514</v>
      </c>
    </row>
    <row r="83" spans="1:5" x14ac:dyDescent="0.25">
      <c r="A83" s="34" t="s">
        <v>487</v>
      </c>
      <c r="B83" s="5" t="s">
        <v>488</v>
      </c>
      <c r="C83" s="26">
        <f>'5.a bevét. egyszerűsített önk'!C83+'7. bev. egyszerűsített hIVATAL'!C83+'8. bevétel egysz Közösség'!C83+'6.a  bev. egyszerűsített Óvoda'!C83</f>
        <v>0</v>
      </c>
      <c r="D83" s="26">
        <f>'5.a bevét. egyszerűsített önk'!D83+'7. bev. egyszerűsített hIVATAL'!D83+'8. bevétel egysz Közösség'!D83+'6.a  bev. egyszerűsített Óvoda'!D83</f>
        <v>47698</v>
      </c>
      <c r="E83" s="26">
        <f>'5.a bevét. egyszerűsített önk'!E83+'7. bev. egyszerűsített hIVATAL'!E83+'8. bevétel egysz Közösség'!E83+'6.a  bev. egyszerűsített Óvoda'!E83</f>
        <v>47698</v>
      </c>
    </row>
    <row r="84" spans="1:5" x14ac:dyDescent="0.25">
      <c r="A84" s="34" t="s">
        <v>489</v>
      </c>
      <c r="B84" s="5" t="s">
        <v>490</v>
      </c>
      <c r="C84" s="26">
        <f>'5.a bevét. egyszerűsített önk'!C84+'7. bev. egyszerűsített hIVATAL'!C84+'8. bevétel egysz Közösség'!C84+'6.a  bev. egyszerűsített Óvoda'!C84</f>
        <v>0</v>
      </c>
      <c r="D84" s="26">
        <f>'5.a bevét. egyszerűsített önk'!D84+'7. bev. egyszerűsített hIVATAL'!D84+'8. bevétel egysz Közösség'!D84+'6.a  bev. egyszerűsített Óvoda'!D84</f>
        <v>0</v>
      </c>
      <c r="E84" s="26">
        <f>'5.a bevét. egyszerűsített önk'!E84+'7. bev. egyszerűsített hIVATAL'!E84+'8. bevétel egysz Közösség'!E84+'6.a  bev. egyszerűsített Óvoda'!E84</f>
        <v>0</v>
      </c>
    </row>
    <row r="85" spans="1:5" x14ac:dyDescent="0.25">
      <c r="A85" s="34" t="s">
        <v>491</v>
      </c>
      <c r="B85" s="5" t="s">
        <v>492</v>
      </c>
      <c r="C85" s="130">
        <f>'5.a bevét. egyszerűsített önk'!C85+'7. bev. egyszerűsített hIVATAL'!C85+'8. bevétel egysz Közösség'!C85+'6.a  bev. egyszerűsített Óvoda'!C85</f>
        <v>49256</v>
      </c>
      <c r="D85" s="130">
        <f>'5.a bevét. egyszerűsített önk'!D85+'7. bev. egyszerűsített hIVATAL'!D85+'8. bevétel egysz Közösség'!D85+'6.a  bev. egyszerűsített Óvoda'!D85</f>
        <v>49256</v>
      </c>
      <c r="E85" s="130">
        <f>'5.a bevét. egyszerűsített önk'!E85+'7. bev. egyszerűsített hIVATAL'!E85+'8. bevétel egysz Közösség'!E85+'6.a  bev. egyszerűsített Óvoda'!E85</f>
        <v>48617</v>
      </c>
    </row>
    <row r="86" spans="1:5" x14ac:dyDescent="0.25">
      <c r="A86" s="34" t="s">
        <v>493</v>
      </c>
      <c r="B86" s="5" t="s">
        <v>494</v>
      </c>
      <c r="C86" s="26">
        <f>'5.a bevét. egyszerűsített önk'!C86+'7. bev. egyszerűsített hIVATAL'!C86+'8. bevétel egysz Közösség'!C86+'6.a  bev. egyszerűsített Óvoda'!C86</f>
        <v>0</v>
      </c>
      <c r="D86" s="26">
        <f>'5.a bevét. egyszerűsített önk'!D86+'7. bev. egyszerűsített hIVATAL'!D86+'8. bevétel egysz Közösség'!D86+'6.a  bev. egyszerűsített Óvoda'!D86</f>
        <v>0</v>
      </c>
      <c r="E86" s="26">
        <f>'5.a bevét. egyszerűsített önk'!E86+'7. bev. egyszerűsített hIVATAL'!E86+'8. bevétel egysz Közösség'!E86+'6.a  bev. egyszerűsített Óvoda'!E86</f>
        <v>0</v>
      </c>
    </row>
    <row r="87" spans="1:5" x14ac:dyDescent="0.25">
      <c r="A87" s="13" t="s">
        <v>631</v>
      </c>
      <c r="B87" s="5" t="s">
        <v>495</v>
      </c>
      <c r="C87" s="26">
        <f>'5.a bevét. egyszerűsített önk'!C87+'7. bev. egyszerűsített hIVATAL'!C87+'8. bevétel egysz Közösség'!C87+'6.a  bev. egyszerűsített Óvoda'!C87</f>
        <v>0</v>
      </c>
      <c r="D87" s="26">
        <f>'5.a bevét. egyszerűsített önk'!D87+'7. bev. egyszerűsített hIVATAL'!D87+'8. bevétel egysz Közösség'!D87+'6.a  bev. egyszerűsített Óvoda'!D87</f>
        <v>0</v>
      </c>
      <c r="E87" s="26">
        <f>'5.a bevét. egyszerűsített önk'!E87+'7. bev. egyszerűsített hIVATAL'!E87+'8. bevétel egysz Közösség'!E87+'6.a  bev. egyszerűsített Óvoda'!E87</f>
        <v>0</v>
      </c>
    </row>
    <row r="88" spans="1:5" s="116" customFormat="1" x14ac:dyDescent="0.25">
      <c r="A88" s="15" t="s">
        <v>650</v>
      </c>
      <c r="B88" s="7" t="s">
        <v>496</v>
      </c>
      <c r="C88" s="110">
        <f>'5.a bevét. egyszerűsített önk'!C88+'7. bev. egyszerűsített hIVATAL'!C88+'8. bevétel egysz Közösség'!C88+'6.a  bev. egyszerűsített Óvoda'!C88</f>
        <v>313870</v>
      </c>
      <c r="D88" s="110">
        <f>'5.a bevét. egyszerűsített önk'!D88+'7. bev. egyszerűsített hIVATAL'!D88+'8. bevétel egysz Közösség'!D88+'6.a  bev. egyszerűsített Óvoda'!D88</f>
        <v>501568</v>
      </c>
      <c r="E88" s="110">
        <f>'5.a bevét. egyszerűsített önk'!E88+'7. bev. egyszerűsített hIVATAL'!E88+'8. bevétel egysz Közösség'!E88+'6.a  bev. egyszerűsített Óvoda'!E88</f>
        <v>258052</v>
      </c>
    </row>
    <row r="89" spans="1:5" x14ac:dyDescent="0.25">
      <c r="A89" s="13" t="s">
        <v>497</v>
      </c>
      <c r="B89" s="5" t="s">
        <v>498</v>
      </c>
      <c r="C89" s="26">
        <f>'5.a bevét. egyszerűsített önk'!C89+'7. bev. egyszerűsített hIVATAL'!C89+'8. bevétel egysz Közösség'!C89+'6.a  bev. egyszerűsített Óvoda'!C89</f>
        <v>0</v>
      </c>
      <c r="D89" s="26">
        <f>'5.a bevét. egyszerűsített önk'!D89+'7. bev. egyszerűsített hIVATAL'!D89+'8. bevétel egysz Közösség'!D89+'6.a  bev. egyszerűsített Óvoda'!D89</f>
        <v>0</v>
      </c>
      <c r="E89" s="26">
        <f>'5.a bevét. egyszerűsített önk'!E89+'7. bev. egyszerűsített hIVATAL'!E89+'8. bevétel egysz Közösség'!E89+'6.a  bev. egyszerűsített Óvoda'!E89</f>
        <v>0</v>
      </c>
    </row>
    <row r="90" spans="1:5" x14ac:dyDescent="0.25">
      <c r="A90" s="13" t="s">
        <v>499</v>
      </c>
      <c r="B90" s="5" t="s">
        <v>500</v>
      </c>
      <c r="C90" s="26">
        <f>'5.a bevét. egyszerűsített önk'!C90+'7. bev. egyszerűsített hIVATAL'!C90+'8. bevétel egysz Közösség'!C90+'6.a  bev. egyszerűsített Óvoda'!C90</f>
        <v>0</v>
      </c>
      <c r="D90" s="26">
        <f>'5.a bevét. egyszerűsített önk'!D90+'7. bev. egyszerűsített hIVATAL'!D90+'8. bevétel egysz Közösség'!D90+'6.a  bev. egyszerűsített Óvoda'!D90</f>
        <v>0</v>
      </c>
      <c r="E90" s="26">
        <f>'5.a bevét. egyszerűsített önk'!E90+'7. bev. egyszerűsített hIVATAL'!E90+'8. bevétel egysz Közösség'!E90+'6.a  bev. egyszerűsített Óvoda'!E90</f>
        <v>0</v>
      </c>
    </row>
    <row r="91" spans="1:5" x14ac:dyDescent="0.25">
      <c r="A91" s="34" t="s">
        <v>501</v>
      </c>
      <c r="B91" s="5" t="s">
        <v>502</v>
      </c>
      <c r="C91" s="26">
        <f>'5.a bevét. egyszerűsített önk'!C91+'7. bev. egyszerűsített hIVATAL'!C91+'8. bevétel egysz Közösség'!C91+'6.a  bev. egyszerűsített Óvoda'!C91</f>
        <v>0</v>
      </c>
      <c r="D91" s="26">
        <f>'5.a bevét. egyszerűsített önk'!D91+'7. bev. egyszerűsített hIVATAL'!D91+'8. bevétel egysz Közösség'!D91+'6.a  bev. egyszerűsített Óvoda'!D91</f>
        <v>0</v>
      </c>
      <c r="E91" s="26">
        <f>'5.a bevét. egyszerűsített önk'!E91+'7. bev. egyszerűsített hIVATAL'!E91+'8. bevétel egysz Közösség'!E91+'6.a  bev. egyszerűsített Óvoda'!E91</f>
        <v>0</v>
      </c>
    </row>
    <row r="92" spans="1:5" x14ac:dyDescent="0.25">
      <c r="A92" s="34" t="s">
        <v>632</v>
      </c>
      <c r="B92" s="5" t="s">
        <v>503</v>
      </c>
      <c r="C92" s="26">
        <f>'5.a bevét. egyszerűsített önk'!C92+'7. bev. egyszerűsített hIVATAL'!C92+'8. bevétel egysz Közösség'!C92+'6.a  bev. egyszerűsített Óvoda'!C92</f>
        <v>0</v>
      </c>
      <c r="D92" s="26">
        <f>'5.a bevét. egyszerűsített önk'!D92+'7. bev. egyszerűsített hIVATAL'!D92+'8. bevétel egysz Közösség'!D92+'6.a  bev. egyszerűsített Óvoda'!D92</f>
        <v>0</v>
      </c>
      <c r="E92" s="26">
        <f>'5.a bevét. egyszerűsített önk'!E92+'7. bev. egyszerűsített hIVATAL'!E92+'8. bevétel egysz Közösség'!E92+'6.a  bev. egyszerűsített Óvoda'!E92</f>
        <v>0</v>
      </c>
    </row>
    <row r="93" spans="1:5" s="116" customFormat="1" x14ac:dyDescent="0.25">
      <c r="A93" s="14" t="s">
        <v>651</v>
      </c>
      <c r="B93" s="7" t="s">
        <v>504</v>
      </c>
      <c r="C93" s="110">
        <f>'5.a bevét. egyszerűsített önk'!C93+'7. bev. egyszerűsített hIVATAL'!C93+'8. bevétel egysz Közösség'!C93+'6.a  bev. egyszerűsített Óvoda'!C93</f>
        <v>0</v>
      </c>
      <c r="D93" s="110">
        <f>'5.a bevét. egyszerűsített önk'!D93+'7. bev. egyszerűsített hIVATAL'!D93+'8. bevétel egysz Közösség'!D93+'6.a  bev. egyszerűsített Óvoda'!D93</f>
        <v>0</v>
      </c>
      <c r="E93" s="110">
        <f>'5.a bevét. egyszerűsített önk'!E93+'7. bev. egyszerűsített hIVATAL'!E93+'8. bevétel egysz Közösség'!E93+'6.a  bev. egyszerűsített Óvoda'!E93</f>
        <v>0</v>
      </c>
    </row>
    <row r="94" spans="1:5" s="116" customFormat="1" x14ac:dyDescent="0.25">
      <c r="A94" s="15" t="s">
        <v>505</v>
      </c>
      <c r="B94" s="7" t="s">
        <v>506</v>
      </c>
      <c r="C94" s="110">
        <f>'5.a bevét. egyszerűsített önk'!C94+'7. bev. egyszerűsített hIVATAL'!C94+'8. bevétel egysz Közösség'!C94+'6.a  bev. egyszerűsített Óvoda'!C94</f>
        <v>0</v>
      </c>
      <c r="D94" s="110">
        <f>'5.a bevét. egyszerűsített önk'!D94+'7. bev. egyszerűsített hIVATAL'!D94+'8. bevétel egysz Közösség'!D94+'6.a  bev. egyszerűsített Óvoda'!D94</f>
        <v>0</v>
      </c>
      <c r="E94" s="110">
        <f>'5.a bevét. egyszerűsített önk'!E94+'7. bev. egyszerűsített hIVATAL'!E94+'8. bevétel egysz Közösség'!E94+'6.a  bev. egyszerűsített Óvoda'!E94</f>
        <v>0</v>
      </c>
    </row>
    <row r="95" spans="1:5" ht="15.75" x14ac:dyDescent="0.25">
      <c r="A95" s="83" t="s">
        <v>652</v>
      </c>
      <c r="B95" s="84" t="s">
        <v>507</v>
      </c>
      <c r="C95" s="126">
        <f>'5.a bevét. egyszerűsített önk'!C95+'7. bev. egyszerűsített hIVATAL'!C95+'8. bevétel egysz Közösség'!C95+'6.a  bev. egyszerűsített Óvoda'!C95</f>
        <v>313870</v>
      </c>
      <c r="D95" s="126">
        <f>'5.a bevét. egyszerűsített önk'!D95+'7. bev. egyszerűsített hIVATAL'!D95+'8. bevétel egysz Közösség'!D95+'6.a  bev. egyszerűsített Óvoda'!D95</f>
        <v>501568</v>
      </c>
      <c r="E95" s="126">
        <f>'5.a bevét. egyszerűsített önk'!E95+'7. bev. egyszerűsített hIVATAL'!E95+'8. bevétel egysz Közösség'!E95+'6.a  bev. egyszerűsített Óvoda'!E95</f>
        <v>258052</v>
      </c>
    </row>
    <row r="96" spans="1:5" ht="15.75" x14ac:dyDescent="0.25">
      <c r="A96" s="90" t="s">
        <v>634</v>
      </c>
      <c r="B96" s="93"/>
      <c r="C96" s="129">
        <f>'5.a bevét. egyszerűsített önk'!C96+'7. bev. egyszerűsített hIVATAL'!C96+'8. bevétel egysz Közösség'!C96+'6.a  bev. egyszerűsített Óvoda'!C96</f>
        <v>711523</v>
      </c>
      <c r="D96" s="129">
        <f>'5.a bevét. egyszerűsített önk'!D96+'7. bev. egyszerűsített hIVATAL'!D96+'8. bevétel egysz Közösség'!D96+'6.a  bev. egyszerűsített Óvoda'!D96</f>
        <v>1026721</v>
      </c>
      <c r="E96" s="129">
        <f>'5.a bevét. egyszerűsített önk'!E96+'7. bev. egyszerűsített hIVATAL'!E96+'8. bevétel egysz Közösség'!E96+'6.a  bev. egyszerűsített Óvoda'!E96</f>
        <v>768598</v>
      </c>
    </row>
    <row r="97" spans="3:5" ht="18.75" x14ac:dyDescent="0.3">
      <c r="C97" s="122">
        <f>C96-C85</f>
        <v>662267</v>
      </c>
      <c r="D97" s="122">
        <f>D96-D85</f>
        <v>977465</v>
      </c>
      <c r="E97" s="122">
        <f>E96-E85</f>
        <v>719981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4" fitToWidth="0" orientation="portrait" r:id="rId1"/>
  <rowBreaks count="1" manualBreakCount="1">
    <brk id="47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FF00"/>
    <pageSetUpPr fitToPage="1"/>
  </sheetPr>
  <dimension ref="A1:F80"/>
  <sheetViews>
    <sheetView view="pageBreakPreview" zoomScale="60" zoomScaleNormal="100" workbookViewId="0">
      <selection activeCell="I18" sqref="I18"/>
    </sheetView>
  </sheetViews>
  <sheetFormatPr defaultRowHeight="15" x14ac:dyDescent="0.25"/>
  <cols>
    <col min="1" max="1" width="67.140625" customWidth="1"/>
    <col min="2" max="2" width="14.28515625" customWidth="1"/>
    <col min="3" max="3" width="15.85546875" hidden="1" customWidth="1"/>
    <col min="4" max="4" width="17.28515625" hidden="1" customWidth="1"/>
    <col min="5" max="5" width="16.28515625" customWidth="1"/>
    <col min="6" max="6" width="14.7109375" customWidth="1"/>
  </cols>
  <sheetData>
    <row r="1" spans="1:6" ht="27.75" customHeight="1" x14ac:dyDescent="0.25">
      <c r="A1" s="371" t="s">
        <v>984</v>
      </c>
      <c r="B1" s="370"/>
      <c r="C1" s="370"/>
      <c r="D1" s="370"/>
      <c r="E1" s="348"/>
      <c r="F1" s="348"/>
    </row>
    <row r="2" spans="1:6" ht="23.25" customHeight="1" x14ac:dyDescent="0.25">
      <c r="A2" s="369" t="s">
        <v>807</v>
      </c>
      <c r="B2" s="370"/>
      <c r="C2" s="370"/>
      <c r="D2" s="370"/>
      <c r="E2" s="348"/>
      <c r="F2" s="348"/>
    </row>
    <row r="5" spans="1:6" s="153" customFormat="1" ht="26.25" x14ac:dyDescent="0.25">
      <c r="A5" s="197" t="s">
        <v>762</v>
      </c>
      <c r="B5" s="197" t="s">
        <v>194</v>
      </c>
      <c r="C5" s="145" t="s">
        <v>801</v>
      </c>
      <c r="D5" s="145" t="s">
        <v>802</v>
      </c>
      <c r="E5" s="145" t="s">
        <v>988</v>
      </c>
      <c r="F5" s="198" t="s">
        <v>10</v>
      </c>
    </row>
    <row r="6" spans="1:6" x14ac:dyDescent="0.25">
      <c r="A6" s="70" t="s">
        <v>175</v>
      </c>
      <c r="B6" s="71">
        <f>'5. bevételek önk'!E67</f>
        <v>506477</v>
      </c>
      <c r="C6" s="71">
        <f>'7. bevételek kv hivatal'!E67</f>
        <v>0</v>
      </c>
      <c r="D6" s="37">
        <f>'8. bevételek kv Közösséegi'!E67</f>
        <v>0</v>
      </c>
      <c r="E6" s="37">
        <f>'6. bevételek kv Óvoda'!E67</f>
        <v>4069</v>
      </c>
      <c r="F6" s="140">
        <f>SUM(B6:E6)</f>
        <v>510546</v>
      </c>
    </row>
    <row r="7" spans="1:6" x14ac:dyDescent="0.25">
      <c r="A7" s="70" t="s">
        <v>176</v>
      </c>
      <c r="B7" s="71">
        <f>'2.kiadások önk'!E99</f>
        <v>541504</v>
      </c>
      <c r="C7" s="37">
        <f>'2. Polgármesteri Hivatal'!E99</f>
        <v>0</v>
      </c>
      <c r="D7" s="37">
        <f>'4. Közösségi Ház'!E99</f>
        <v>0</v>
      </c>
      <c r="E7" s="37">
        <f>'3. Óvoda'!E99</f>
        <v>51996</v>
      </c>
      <c r="F7" s="140">
        <f>SUM(B7:E7)</f>
        <v>593500</v>
      </c>
    </row>
    <row r="8" spans="1:6" x14ac:dyDescent="0.25">
      <c r="A8" s="72" t="s">
        <v>177</v>
      </c>
      <c r="B8" s="73">
        <f>B6-B7</f>
        <v>-35027</v>
      </c>
      <c r="C8" s="73">
        <f>C6-C7</f>
        <v>0</v>
      </c>
      <c r="D8" s="73">
        <f>D6-D7</f>
        <v>0</v>
      </c>
      <c r="E8" s="73">
        <f>E6-E7</f>
        <v>-47927</v>
      </c>
      <c r="F8" s="73">
        <f>F6-F7</f>
        <v>-82954</v>
      </c>
    </row>
    <row r="9" spans="1:6" x14ac:dyDescent="0.25">
      <c r="A9" s="70" t="s">
        <v>178</v>
      </c>
      <c r="B9" s="71">
        <f>'5. bevételek önk'!E96</f>
        <v>209198</v>
      </c>
      <c r="C9" s="37">
        <f>'7. bevételek kv hivatal'!E96</f>
        <v>0</v>
      </c>
      <c r="D9" s="37">
        <f>'8. bevételek kv Közösséegi'!E96</f>
        <v>0</v>
      </c>
      <c r="E9" s="37">
        <f>'6. bevételek kv Óvoda'!E96</f>
        <v>48854</v>
      </c>
      <c r="F9" s="140">
        <f>SUM(B9:E9)</f>
        <v>258052</v>
      </c>
    </row>
    <row r="10" spans="1:6" x14ac:dyDescent="0.25">
      <c r="A10" s="70" t="s">
        <v>179</v>
      </c>
      <c r="B10" s="71">
        <f>'2.kiadások önk'!E122</f>
        <v>135134</v>
      </c>
      <c r="C10" s="37"/>
      <c r="D10" s="37"/>
      <c r="E10" s="37"/>
      <c r="F10" s="140">
        <f>SUM(B10:E10)</f>
        <v>135134</v>
      </c>
    </row>
    <row r="11" spans="1:6" x14ac:dyDescent="0.25">
      <c r="A11" s="72" t="s">
        <v>180</v>
      </c>
      <c r="B11" s="73">
        <f>B9-B10</f>
        <v>74064</v>
      </c>
      <c r="C11" s="73">
        <f>C9-C10</f>
        <v>0</v>
      </c>
      <c r="D11" s="73">
        <f>D9-D10</f>
        <v>0</v>
      </c>
      <c r="E11" s="73">
        <f>E9-E10</f>
        <v>48854</v>
      </c>
      <c r="F11" s="73">
        <f>F9-F10</f>
        <v>122918</v>
      </c>
    </row>
    <row r="12" spans="1:6" x14ac:dyDescent="0.25">
      <c r="A12" s="99" t="s">
        <v>181</v>
      </c>
      <c r="B12" s="74">
        <f>B8+B11</f>
        <v>39037</v>
      </c>
      <c r="C12" s="74">
        <f>C8+C11</f>
        <v>0</v>
      </c>
      <c r="D12" s="74">
        <f>D8+D11</f>
        <v>0</v>
      </c>
      <c r="E12" s="74">
        <f>E8+E11</f>
        <v>927</v>
      </c>
      <c r="F12" s="74">
        <f>F8+F11</f>
        <v>39964</v>
      </c>
    </row>
    <row r="13" spans="1:6" x14ac:dyDescent="0.25">
      <c r="A13" s="70" t="s">
        <v>182</v>
      </c>
      <c r="B13" s="71"/>
      <c r="C13" s="37"/>
      <c r="D13" s="37"/>
      <c r="E13" s="37"/>
      <c r="F13" s="37"/>
    </row>
    <row r="14" spans="1:6" x14ac:dyDescent="0.25">
      <c r="A14" s="70" t="s">
        <v>183</v>
      </c>
      <c r="B14" s="71"/>
      <c r="C14" s="37"/>
      <c r="D14" s="37"/>
      <c r="E14" s="37"/>
      <c r="F14" s="37"/>
    </row>
    <row r="15" spans="1:6" ht="25.5" x14ac:dyDescent="0.25">
      <c r="A15" s="72" t="s">
        <v>184</v>
      </c>
      <c r="B15" s="73"/>
      <c r="C15" s="37"/>
      <c r="D15" s="37"/>
      <c r="E15" s="37"/>
      <c r="F15" s="37"/>
    </row>
    <row r="16" spans="1:6" x14ac:dyDescent="0.25">
      <c r="A16" s="70" t="s">
        <v>185</v>
      </c>
      <c r="B16" s="71"/>
      <c r="C16" s="37"/>
      <c r="D16" s="37"/>
      <c r="E16" s="37"/>
      <c r="F16" s="37"/>
    </row>
    <row r="17" spans="1:6" x14ac:dyDescent="0.25">
      <c r="A17" s="70" t="s">
        <v>186</v>
      </c>
      <c r="B17" s="71"/>
      <c r="C17" s="37"/>
      <c r="D17" s="37"/>
      <c r="E17" s="37"/>
      <c r="F17" s="37"/>
    </row>
    <row r="18" spans="1:6" ht="25.5" x14ac:dyDescent="0.25">
      <c r="A18" s="72" t="s">
        <v>187</v>
      </c>
      <c r="B18" s="73"/>
      <c r="C18" s="37"/>
      <c r="D18" s="37"/>
      <c r="E18" s="37"/>
      <c r="F18" s="37"/>
    </row>
    <row r="19" spans="1:6" x14ac:dyDescent="0.25">
      <c r="A19" s="103" t="s">
        <v>188</v>
      </c>
      <c r="B19" s="104"/>
      <c r="C19" s="82"/>
      <c r="D19" s="82"/>
      <c r="E19" s="82"/>
      <c r="F19" s="82"/>
    </row>
    <row r="20" spans="1:6" x14ac:dyDescent="0.25">
      <c r="A20" s="72" t="s">
        <v>189</v>
      </c>
      <c r="B20" s="73">
        <f>B12</f>
        <v>39037</v>
      </c>
      <c r="C20" s="73">
        <f>C12</f>
        <v>0</v>
      </c>
      <c r="D20" s="73">
        <f>D12</f>
        <v>0</v>
      </c>
      <c r="E20" s="73">
        <f>E12</f>
        <v>927</v>
      </c>
      <c r="F20" s="73">
        <f>F12</f>
        <v>39964</v>
      </c>
    </row>
    <row r="21" spans="1:6" ht="25.5" x14ac:dyDescent="0.25">
      <c r="A21" s="99" t="s">
        <v>190</v>
      </c>
      <c r="B21" s="74">
        <f>B20</f>
        <v>39037</v>
      </c>
      <c r="C21" s="74">
        <f>C20</f>
        <v>0</v>
      </c>
      <c r="D21" s="74">
        <f>D20</f>
        <v>0</v>
      </c>
      <c r="E21" s="74">
        <f>E20</f>
        <v>927</v>
      </c>
      <c r="F21" s="74">
        <f>F20</f>
        <v>39964</v>
      </c>
    </row>
    <row r="22" spans="1:6" x14ac:dyDescent="0.25">
      <c r="A22" s="99" t="s">
        <v>191</v>
      </c>
      <c r="B22" s="74"/>
      <c r="C22" s="75"/>
      <c r="D22" s="75"/>
      <c r="E22" s="75"/>
      <c r="F22" s="75"/>
    </row>
    <row r="23" spans="1:6" ht="25.5" x14ac:dyDescent="0.25">
      <c r="A23" s="103" t="s">
        <v>192</v>
      </c>
      <c r="B23" s="104"/>
      <c r="C23" s="82"/>
      <c r="D23" s="82"/>
      <c r="E23" s="82"/>
      <c r="F23" s="82"/>
    </row>
    <row r="24" spans="1:6" ht="25.5" x14ac:dyDescent="0.25">
      <c r="A24" s="103" t="s">
        <v>193</v>
      </c>
      <c r="B24" s="104"/>
      <c r="C24" s="82"/>
      <c r="D24" s="82"/>
      <c r="E24" s="82"/>
      <c r="F24" s="82"/>
    </row>
    <row r="25" spans="1:6" ht="27" customHeight="1" x14ac:dyDescent="0.25">
      <c r="A25" s="105" t="s">
        <v>195</v>
      </c>
      <c r="B25" s="75"/>
      <c r="C25" s="75"/>
      <c r="D25" s="75"/>
      <c r="E25" s="75"/>
      <c r="F25" s="75"/>
    </row>
    <row r="26" spans="1:6" x14ac:dyDescent="0.25">
      <c r="A26" s="4"/>
      <c r="B26" s="4"/>
      <c r="C26" s="4"/>
      <c r="D26" s="4"/>
      <c r="E26" s="4"/>
      <c r="F26" s="4"/>
    </row>
    <row r="27" spans="1:6" x14ac:dyDescent="0.25">
      <c r="A27" s="4"/>
      <c r="B27" s="4"/>
      <c r="C27" s="4"/>
      <c r="D27" s="4"/>
      <c r="E27" s="4"/>
      <c r="F27" s="4"/>
    </row>
    <row r="28" spans="1:6" x14ac:dyDescent="0.25">
      <c r="A28" s="4"/>
      <c r="B28" s="4"/>
      <c r="C28" s="4"/>
      <c r="D28" s="4"/>
      <c r="E28" s="4"/>
      <c r="F28" s="4"/>
    </row>
    <row r="29" spans="1:6" x14ac:dyDescent="0.25">
      <c r="A29" s="4"/>
      <c r="B29" s="4"/>
      <c r="C29" s="4"/>
      <c r="D29" s="4"/>
      <c r="E29" s="4"/>
      <c r="F29" s="4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</sheetData>
  <mergeCells count="2"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FF00"/>
    <pageSetUpPr fitToPage="1"/>
  </sheetPr>
  <dimension ref="A1:D25"/>
  <sheetViews>
    <sheetView view="pageBreakPreview" zoomScale="60" zoomScaleNormal="100" workbookViewId="0">
      <selection activeCell="C13" sqref="C13"/>
    </sheetView>
  </sheetViews>
  <sheetFormatPr defaultRowHeight="15" x14ac:dyDescent="0.25"/>
  <cols>
    <col min="1" max="1" width="53.85546875" customWidth="1"/>
    <col min="2" max="2" width="29.5703125" customWidth="1"/>
    <col min="3" max="3" width="17.42578125" customWidth="1"/>
    <col min="4" max="4" width="15.7109375" customWidth="1"/>
  </cols>
  <sheetData>
    <row r="1" spans="1:4" ht="15" customHeight="1" x14ac:dyDescent="0.25">
      <c r="A1" s="375" t="s">
        <v>989</v>
      </c>
      <c r="B1" s="376"/>
      <c r="C1" s="376"/>
      <c r="D1" s="376"/>
    </row>
    <row r="2" spans="1:4" ht="15.75" customHeight="1" thickBot="1" x14ac:dyDescent="0.3">
      <c r="A2" s="377"/>
      <c r="B2" s="378"/>
      <c r="C2" s="378"/>
      <c r="D2" s="378"/>
    </row>
    <row r="4" spans="1:4" ht="25.5" x14ac:dyDescent="0.25">
      <c r="A4" s="295" t="s">
        <v>762</v>
      </c>
      <c r="B4" s="296" t="s">
        <v>962</v>
      </c>
      <c r="C4" s="296" t="s">
        <v>963</v>
      </c>
      <c r="D4" s="296" t="s">
        <v>964</v>
      </c>
    </row>
    <row r="5" spans="1:4" x14ac:dyDescent="0.25">
      <c r="A5" s="295" t="s">
        <v>965</v>
      </c>
      <c r="B5" s="297">
        <v>30000000</v>
      </c>
      <c r="C5" s="297">
        <v>37705328</v>
      </c>
      <c r="D5" s="298">
        <v>0</v>
      </c>
    </row>
    <row r="6" spans="1:4" x14ac:dyDescent="0.25">
      <c r="A6" s="372"/>
      <c r="B6" s="373"/>
      <c r="C6" s="373"/>
      <c r="D6" s="374"/>
    </row>
    <row r="7" spans="1:4" ht="28.5" x14ac:dyDescent="0.25">
      <c r="A7" s="299" t="s">
        <v>966</v>
      </c>
      <c r="B7" s="300">
        <v>0</v>
      </c>
      <c r="C7" s="300">
        <v>0</v>
      </c>
      <c r="D7" s="300">
        <v>0</v>
      </c>
    </row>
    <row r="8" spans="1:4" ht="28.5" x14ac:dyDescent="0.25">
      <c r="A8" s="299" t="s">
        <v>967</v>
      </c>
      <c r="B8" s="300">
        <v>46654067</v>
      </c>
      <c r="C8" s="300">
        <v>48148897</v>
      </c>
      <c r="D8" s="300">
        <v>48148897</v>
      </c>
    </row>
    <row r="9" spans="1:4" ht="28.5" x14ac:dyDescent="0.25">
      <c r="A9" s="299" t="s">
        <v>968</v>
      </c>
      <c r="B9" s="300">
        <v>14193308</v>
      </c>
      <c r="C9" s="300">
        <v>17695847</v>
      </c>
      <c r="D9" s="300">
        <v>17695847</v>
      </c>
    </row>
    <row r="10" spans="1:4" ht="28.5" x14ac:dyDescent="0.25">
      <c r="A10" s="299" t="s">
        <v>969</v>
      </c>
      <c r="B10" s="300">
        <v>1800000</v>
      </c>
      <c r="C10" s="300">
        <v>1800000</v>
      </c>
      <c r="D10" s="300">
        <v>1800000</v>
      </c>
    </row>
    <row r="11" spans="1:4" ht="28.5" x14ac:dyDescent="0.25">
      <c r="A11" s="299" t="s">
        <v>970</v>
      </c>
      <c r="B11" s="300">
        <v>0</v>
      </c>
      <c r="C11" s="300">
        <v>0</v>
      </c>
      <c r="D11" s="300">
        <v>0</v>
      </c>
    </row>
    <row r="12" spans="1:4" x14ac:dyDescent="0.25">
      <c r="A12" s="299" t="s">
        <v>971</v>
      </c>
      <c r="B12" s="300">
        <v>0</v>
      </c>
      <c r="C12" s="300">
        <v>0</v>
      </c>
      <c r="D12" s="300">
        <v>0</v>
      </c>
    </row>
    <row r="13" spans="1:4" x14ac:dyDescent="0.25">
      <c r="A13" s="301" t="s">
        <v>972</v>
      </c>
      <c r="B13" s="302">
        <f>SUM(B7:B12)</f>
        <v>62647375</v>
      </c>
      <c r="C13" s="302">
        <f>SUM(C7:C12)</f>
        <v>67644744</v>
      </c>
      <c r="D13" s="302">
        <f>SUM(D7:D12)</f>
        <v>67644744</v>
      </c>
    </row>
    <row r="14" spans="1:4" x14ac:dyDescent="0.25">
      <c r="A14" s="303"/>
      <c r="B14" s="303"/>
      <c r="C14" s="303"/>
      <c r="D14" s="303"/>
    </row>
    <row r="15" spans="1:4" x14ac:dyDescent="0.25">
      <c r="A15" s="303"/>
      <c r="B15" s="303"/>
      <c r="C15" s="303"/>
      <c r="D15" s="303"/>
    </row>
    <row r="16" spans="1:4" x14ac:dyDescent="0.25">
      <c r="A16" s="295" t="s">
        <v>973</v>
      </c>
      <c r="B16" s="304" t="s">
        <v>974</v>
      </c>
      <c r="C16" s="303"/>
      <c r="D16" s="303"/>
    </row>
    <row r="17" spans="1:4" ht="28.5" x14ac:dyDescent="0.25">
      <c r="A17" s="299" t="s">
        <v>975</v>
      </c>
      <c r="B17" s="300">
        <v>0</v>
      </c>
      <c r="C17" s="303"/>
      <c r="D17" s="303"/>
    </row>
    <row r="18" spans="1:4" ht="28.5" x14ac:dyDescent="0.25">
      <c r="A18" s="299" t="s">
        <v>976</v>
      </c>
      <c r="B18" s="300">
        <v>0</v>
      </c>
      <c r="C18" s="303"/>
      <c r="D18" s="303"/>
    </row>
    <row r="19" spans="1:4" ht="28.5" x14ac:dyDescent="0.25">
      <c r="A19" s="299" t="s">
        <v>977</v>
      </c>
      <c r="B19" s="300"/>
      <c r="C19" s="303"/>
      <c r="D19" s="303"/>
    </row>
    <row r="20" spans="1:4" ht="28.5" x14ac:dyDescent="0.25">
      <c r="A20" s="299" t="s">
        <v>978</v>
      </c>
      <c r="B20" s="300"/>
      <c r="C20" s="303"/>
      <c r="D20" s="303"/>
    </row>
    <row r="21" spans="1:4" x14ac:dyDescent="0.25">
      <c r="A21" s="301" t="s">
        <v>979</v>
      </c>
      <c r="B21" s="302"/>
      <c r="C21" s="303"/>
      <c r="D21" s="303"/>
    </row>
    <row r="22" spans="1:4" x14ac:dyDescent="0.25">
      <c r="A22" s="303"/>
      <c r="B22" s="303"/>
      <c r="C22" s="303"/>
      <c r="D22" s="303"/>
    </row>
    <row r="23" spans="1:4" x14ac:dyDescent="0.25">
      <c r="A23" s="303"/>
      <c r="B23" s="303"/>
      <c r="C23" s="303"/>
      <c r="D23" s="303"/>
    </row>
    <row r="24" spans="1:4" ht="51" x14ac:dyDescent="0.25">
      <c r="A24" s="295" t="s">
        <v>973</v>
      </c>
      <c r="B24" s="305" t="s">
        <v>980</v>
      </c>
      <c r="C24" s="305" t="s">
        <v>981</v>
      </c>
      <c r="D24" s="305" t="s">
        <v>982</v>
      </c>
    </row>
    <row r="25" spans="1:4" ht="28.5" x14ac:dyDescent="0.25">
      <c r="A25" s="299" t="s">
        <v>983</v>
      </c>
      <c r="B25" s="300">
        <v>540000</v>
      </c>
      <c r="C25" s="300">
        <v>479998</v>
      </c>
      <c r="D25" s="302">
        <v>60002</v>
      </c>
    </row>
  </sheetData>
  <mergeCells count="2">
    <mergeCell ref="A6:D6"/>
    <mergeCell ref="A1:D2"/>
  </mergeCells>
  <pageMargins left="0.70866141732283472" right="0.70866141732283472" top="0.74803149606299213" bottom="0.74803149606299213" header="0.31496062992125984" footer="0.31496062992125984"/>
  <pageSetup paperSize="8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FF00"/>
    <pageSetUpPr fitToPage="1"/>
  </sheetPr>
  <dimension ref="A1:E122"/>
  <sheetViews>
    <sheetView view="pageBreakPreview" zoomScale="60" zoomScaleNormal="100" workbookViewId="0">
      <selection activeCell="A98" sqref="A98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345" t="s">
        <v>984</v>
      </c>
      <c r="B1" s="365"/>
      <c r="C1" s="365"/>
      <c r="D1" s="348"/>
      <c r="E1" s="348"/>
    </row>
    <row r="2" spans="1:5" ht="25.5" customHeight="1" x14ac:dyDescent="0.25">
      <c r="A2" s="344" t="s">
        <v>7</v>
      </c>
      <c r="B2" s="346"/>
      <c r="C2" s="346"/>
    </row>
    <row r="3" spans="1:5" ht="15.75" customHeight="1" x14ac:dyDescent="0.25">
      <c r="A3" s="49"/>
      <c r="B3" s="50"/>
      <c r="C3" s="50"/>
    </row>
    <row r="4" spans="1:5" ht="21" customHeight="1" x14ac:dyDescent="0.25">
      <c r="A4" s="4" t="s">
        <v>763</v>
      </c>
    </row>
    <row r="5" spans="1:5" ht="26.25" x14ac:dyDescent="0.25">
      <c r="A5" s="38" t="s">
        <v>762</v>
      </c>
      <c r="B5" s="3" t="s">
        <v>216</v>
      </c>
      <c r="C5" s="59" t="s">
        <v>784</v>
      </c>
      <c r="D5" s="67" t="s">
        <v>11</v>
      </c>
      <c r="E5" s="59" t="s">
        <v>12</v>
      </c>
    </row>
    <row r="6" spans="1:5" hidden="1" x14ac:dyDescent="0.25">
      <c r="A6" s="13" t="s">
        <v>729</v>
      </c>
      <c r="B6" s="6" t="s">
        <v>404</v>
      </c>
      <c r="C6" s="26"/>
      <c r="D6" s="26"/>
      <c r="E6" s="26"/>
    </row>
    <row r="7" spans="1:5" hidden="1" x14ac:dyDescent="0.25">
      <c r="A7" s="13" t="s">
        <v>738</v>
      </c>
      <c r="B7" s="6" t="s">
        <v>404</v>
      </c>
      <c r="C7" s="26"/>
      <c r="D7" s="26"/>
      <c r="E7" s="26"/>
    </row>
    <row r="8" spans="1:5" ht="30" hidden="1" x14ac:dyDescent="0.25">
      <c r="A8" s="13" t="s">
        <v>739</v>
      </c>
      <c r="B8" s="6" t="s">
        <v>404</v>
      </c>
      <c r="C8" s="26"/>
      <c r="D8" s="26"/>
      <c r="E8" s="26"/>
    </row>
    <row r="9" spans="1:5" hidden="1" x14ac:dyDescent="0.25">
      <c r="A9" s="13" t="s">
        <v>737</v>
      </c>
      <c r="B9" s="6" t="s">
        <v>404</v>
      </c>
      <c r="C9" s="26"/>
      <c r="D9" s="26"/>
      <c r="E9" s="26"/>
    </row>
    <row r="10" spans="1:5" hidden="1" x14ac:dyDescent="0.25">
      <c r="A10" s="13" t="s">
        <v>736</v>
      </c>
      <c r="B10" s="6" t="s">
        <v>404</v>
      </c>
      <c r="C10" s="26"/>
      <c r="D10" s="26"/>
      <c r="E10" s="26"/>
    </row>
    <row r="11" spans="1:5" hidden="1" x14ac:dyDescent="0.25">
      <c r="A11" s="13" t="s">
        <v>735</v>
      </c>
      <c r="B11" s="6" t="s">
        <v>404</v>
      </c>
      <c r="C11" s="26"/>
      <c r="D11" s="26"/>
      <c r="E11" s="26"/>
    </row>
    <row r="12" spans="1:5" hidden="1" x14ac:dyDescent="0.25">
      <c r="A12" s="13" t="s">
        <v>730</v>
      </c>
      <c r="B12" s="6" t="s">
        <v>404</v>
      </c>
      <c r="C12" s="26"/>
      <c r="D12" s="26"/>
      <c r="E12" s="26"/>
    </row>
    <row r="13" spans="1:5" hidden="1" x14ac:dyDescent="0.25">
      <c r="A13" s="13" t="s">
        <v>731</v>
      </c>
      <c r="B13" s="6" t="s">
        <v>404</v>
      </c>
      <c r="C13" s="26"/>
      <c r="D13" s="26"/>
      <c r="E13" s="26"/>
    </row>
    <row r="14" spans="1:5" hidden="1" x14ac:dyDescent="0.25">
      <c r="A14" s="13" t="s">
        <v>732</v>
      </c>
      <c r="B14" s="6" t="s">
        <v>404</v>
      </c>
      <c r="C14" s="26"/>
      <c r="D14" s="26"/>
      <c r="E14" s="26"/>
    </row>
    <row r="15" spans="1:5" hidden="1" x14ac:dyDescent="0.25">
      <c r="A15" s="13" t="s">
        <v>733</v>
      </c>
      <c r="B15" s="6" t="s">
        <v>404</v>
      </c>
      <c r="C15" s="26"/>
      <c r="D15" s="26"/>
      <c r="E15" s="26"/>
    </row>
    <row r="16" spans="1:5" ht="25.5" x14ac:dyDescent="0.25">
      <c r="A16" s="7" t="s">
        <v>598</v>
      </c>
      <c r="B16" s="8" t="s">
        <v>404</v>
      </c>
      <c r="C16" s="110">
        <f>SUM(C6:C15)</f>
        <v>0</v>
      </c>
      <c r="D16" s="110">
        <f>SUM(D6:D15)</f>
        <v>0</v>
      </c>
      <c r="E16" s="110">
        <f>SUM(E6:E15)</f>
        <v>0</v>
      </c>
    </row>
    <row r="17" spans="1:5" hidden="1" x14ac:dyDescent="0.25">
      <c r="A17" s="13" t="s">
        <v>729</v>
      </c>
      <c r="B17" s="6" t="s">
        <v>405</v>
      </c>
      <c r="C17" s="26"/>
      <c r="D17" s="26"/>
      <c r="E17" s="26"/>
    </row>
    <row r="18" spans="1:5" hidden="1" x14ac:dyDescent="0.25">
      <c r="A18" s="13" t="s">
        <v>738</v>
      </c>
      <c r="B18" s="6" t="s">
        <v>405</v>
      </c>
      <c r="C18" s="26"/>
      <c r="D18" s="26"/>
      <c r="E18" s="26"/>
    </row>
    <row r="19" spans="1:5" ht="30" hidden="1" x14ac:dyDescent="0.25">
      <c r="A19" s="13" t="s">
        <v>739</v>
      </c>
      <c r="B19" s="6" t="s">
        <v>405</v>
      </c>
      <c r="C19" s="26"/>
      <c r="D19" s="26"/>
      <c r="E19" s="26"/>
    </row>
    <row r="20" spans="1:5" hidden="1" x14ac:dyDescent="0.25">
      <c r="A20" s="13" t="s">
        <v>737</v>
      </c>
      <c r="B20" s="6" t="s">
        <v>405</v>
      </c>
      <c r="C20" s="26"/>
      <c r="D20" s="26"/>
      <c r="E20" s="26"/>
    </row>
    <row r="21" spans="1:5" hidden="1" x14ac:dyDescent="0.25">
      <c r="A21" s="13" t="s">
        <v>736</v>
      </c>
      <c r="B21" s="6" t="s">
        <v>405</v>
      </c>
      <c r="C21" s="26"/>
      <c r="D21" s="26"/>
      <c r="E21" s="26"/>
    </row>
    <row r="22" spans="1:5" hidden="1" x14ac:dyDescent="0.25">
      <c r="A22" s="13" t="s">
        <v>735</v>
      </c>
      <c r="B22" s="6" t="s">
        <v>405</v>
      </c>
      <c r="C22" s="26"/>
      <c r="D22" s="26"/>
      <c r="E22" s="26"/>
    </row>
    <row r="23" spans="1:5" hidden="1" x14ac:dyDescent="0.25">
      <c r="A23" s="13" t="s">
        <v>730</v>
      </c>
      <c r="B23" s="6" t="s">
        <v>405</v>
      </c>
      <c r="C23" s="26"/>
      <c r="D23" s="26"/>
      <c r="E23" s="26"/>
    </row>
    <row r="24" spans="1:5" hidden="1" x14ac:dyDescent="0.25">
      <c r="A24" s="13" t="s">
        <v>731</v>
      </c>
      <c r="B24" s="6" t="s">
        <v>405</v>
      </c>
      <c r="C24" s="26"/>
      <c r="D24" s="26"/>
      <c r="E24" s="26"/>
    </row>
    <row r="25" spans="1:5" hidden="1" x14ac:dyDescent="0.25">
      <c r="A25" s="13" t="s">
        <v>732</v>
      </c>
      <c r="B25" s="6" t="s">
        <v>405</v>
      </c>
      <c r="C25" s="26"/>
      <c r="D25" s="26"/>
      <c r="E25" s="26"/>
    </row>
    <row r="26" spans="1:5" hidden="1" x14ac:dyDescent="0.25">
      <c r="A26" s="13" t="s">
        <v>733</v>
      </c>
      <c r="B26" s="6" t="s">
        <v>405</v>
      </c>
      <c r="C26" s="26"/>
      <c r="D26" s="26"/>
      <c r="E26" s="26"/>
    </row>
    <row r="27" spans="1:5" ht="25.5" x14ac:dyDescent="0.25">
      <c r="A27" s="7" t="s">
        <v>655</v>
      </c>
      <c r="B27" s="8" t="s">
        <v>405</v>
      </c>
      <c r="C27" s="26"/>
      <c r="D27" s="26"/>
      <c r="E27" s="26"/>
    </row>
    <row r="28" spans="1:5" x14ac:dyDescent="0.25">
      <c r="A28" s="13" t="s">
        <v>729</v>
      </c>
      <c r="B28" s="6" t="s">
        <v>406</v>
      </c>
      <c r="C28" s="26"/>
      <c r="D28" s="26"/>
      <c r="E28" s="26"/>
    </row>
    <row r="29" spans="1:5" x14ac:dyDescent="0.25">
      <c r="A29" s="13" t="s">
        <v>1002</v>
      </c>
      <c r="B29" s="6"/>
      <c r="C29" s="26"/>
      <c r="D29" s="26"/>
      <c r="E29" s="26">
        <v>100</v>
      </c>
    </row>
    <row r="30" spans="1:5" x14ac:dyDescent="0.25">
      <c r="A30" s="13" t="s">
        <v>738</v>
      </c>
      <c r="B30" s="6" t="s">
        <v>406</v>
      </c>
      <c r="C30" s="26"/>
      <c r="D30" s="26"/>
      <c r="E30" s="26"/>
    </row>
    <row r="31" spans="1:5" x14ac:dyDescent="0.25">
      <c r="A31" s="322" t="s">
        <v>1003</v>
      </c>
      <c r="B31" s="6"/>
      <c r="C31" s="26"/>
      <c r="D31" s="26"/>
      <c r="E31" s="26">
        <v>2726</v>
      </c>
    </row>
    <row r="32" spans="1:5" x14ac:dyDescent="0.25">
      <c r="A32" s="322" t="s">
        <v>1004</v>
      </c>
      <c r="B32" s="6"/>
      <c r="C32" s="26"/>
      <c r="D32" s="26"/>
      <c r="E32" s="26">
        <v>4000</v>
      </c>
    </row>
    <row r="33" spans="1:5" ht="30" x14ac:dyDescent="0.25">
      <c r="A33" s="13" t="s">
        <v>739</v>
      </c>
      <c r="B33" s="6" t="s">
        <v>406</v>
      </c>
      <c r="C33" s="26"/>
      <c r="D33" s="26"/>
      <c r="E33" s="26"/>
    </row>
    <row r="34" spans="1:5" x14ac:dyDescent="0.25">
      <c r="A34" s="13" t="s">
        <v>737</v>
      </c>
      <c r="B34" s="6" t="s">
        <v>406</v>
      </c>
      <c r="C34" s="26"/>
      <c r="D34" s="26"/>
      <c r="E34" s="26"/>
    </row>
    <row r="35" spans="1:5" x14ac:dyDescent="0.25">
      <c r="A35" s="13" t="s">
        <v>736</v>
      </c>
      <c r="B35" s="6" t="s">
        <v>406</v>
      </c>
      <c r="C35" s="26"/>
      <c r="D35" s="26"/>
      <c r="E35" s="26">
        <v>6159</v>
      </c>
    </row>
    <row r="36" spans="1:5" x14ac:dyDescent="0.25">
      <c r="A36" s="13" t="s">
        <v>735</v>
      </c>
      <c r="B36" s="6" t="s">
        <v>406</v>
      </c>
      <c r="C36" s="26"/>
      <c r="D36" s="26"/>
      <c r="E36" s="26"/>
    </row>
    <row r="37" spans="1:5" x14ac:dyDescent="0.25">
      <c r="A37" s="13" t="s">
        <v>1005</v>
      </c>
      <c r="B37" s="6"/>
      <c r="C37" s="26"/>
      <c r="D37" s="26"/>
      <c r="E37" s="26">
        <v>368</v>
      </c>
    </row>
    <row r="38" spans="1:5" x14ac:dyDescent="0.25">
      <c r="A38" s="13" t="s">
        <v>730</v>
      </c>
      <c r="B38" s="6" t="s">
        <v>406</v>
      </c>
      <c r="C38" s="26"/>
      <c r="D38" s="26"/>
      <c r="E38" s="26"/>
    </row>
    <row r="39" spans="1:5" x14ac:dyDescent="0.25">
      <c r="A39" s="13" t="s">
        <v>731</v>
      </c>
      <c r="B39" s="6" t="s">
        <v>406</v>
      </c>
      <c r="C39" s="26"/>
      <c r="D39" s="26"/>
      <c r="E39" s="26"/>
    </row>
    <row r="40" spans="1:5" x14ac:dyDescent="0.25">
      <c r="A40" s="13" t="s">
        <v>732</v>
      </c>
      <c r="B40" s="6" t="s">
        <v>406</v>
      </c>
      <c r="C40" s="26"/>
      <c r="D40" s="26"/>
      <c r="E40" s="26">
        <v>390</v>
      </c>
    </row>
    <row r="41" spans="1:5" x14ac:dyDescent="0.25">
      <c r="A41" s="13" t="s">
        <v>733</v>
      </c>
      <c r="B41" s="6" t="s">
        <v>406</v>
      </c>
      <c r="C41" s="26"/>
      <c r="D41" s="26"/>
      <c r="E41" s="26"/>
    </row>
    <row r="42" spans="1:5" x14ac:dyDescent="0.25">
      <c r="A42" s="7" t="s">
        <v>654</v>
      </c>
      <c r="B42" s="8" t="s">
        <v>406</v>
      </c>
      <c r="C42" s="110">
        <v>8498</v>
      </c>
      <c r="D42" s="110">
        <v>13743</v>
      </c>
      <c r="E42" s="110">
        <f>SUM(E28:E41)</f>
        <v>13743</v>
      </c>
    </row>
    <row r="43" spans="1:5" x14ac:dyDescent="0.25">
      <c r="A43" s="13" t="s">
        <v>729</v>
      </c>
      <c r="B43" s="6" t="s">
        <v>412</v>
      </c>
      <c r="C43" s="26"/>
      <c r="D43" s="26"/>
      <c r="E43" s="26"/>
    </row>
    <row r="44" spans="1:5" x14ac:dyDescent="0.25">
      <c r="A44" s="13" t="s">
        <v>738</v>
      </c>
      <c r="B44" s="6" t="s">
        <v>412</v>
      </c>
      <c r="C44" s="26"/>
      <c r="D44" s="26"/>
      <c r="E44" s="26"/>
    </row>
    <row r="45" spans="1:5" ht="30" x14ac:dyDescent="0.25">
      <c r="A45" s="13" t="s">
        <v>739</v>
      </c>
      <c r="B45" s="6" t="s">
        <v>412</v>
      </c>
      <c r="C45" s="26"/>
      <c r="D45" s="26"/>
      <c r="E45" s="26"/>
    </row>
    <row r="46" spans="1:5" x14ac:dyDescent="0.25">
      <c r="A46" s="13" t="s">
        <v>737</v>
      </c>
      <c r="B46" s="6" t="s">
        <v>412</v>
      </c>
      <c r="C46" s="26"/>
      <c r="D46" s="26"/>
      <c r="E46" s="26"/>
    </row>
    <row r="47" spans="1:5" x14ac:dyDescent="0.25">
      <c r="A47" s="13" t="s">
        <v>736</v>
      </c>
      <c r="B47" s="6" t="s">
        <v>412</v>
      </c>
      <c r="C47" s="26"/>
      <c r="D47" s="26"/>
      <c r="E47" s="26"/>
    </row>
    <row r="48" spans="1:5" x14ac:dyDescent="0.25">
      <c r="A48" s="13" t="s">
        <v>735</v>
      </c>
      <c r="B48" s="6" t="s">
        <v>412</v>
      </c>
      <c r="C48" s="26"/>
      <c r="D48" s="26"/>
      <c r="E48" s="26"/>
    </row>
    <row r="49" spans="1:5" x14ac:dyDescent="0.25">
      <c r="A49" s="13" t="s">
        <v>730</v>
      </c>
      <c r="B49" s="6" t="s">
        <v>412</v>
      </c>
      <c r="C49" s="26"/>
      <c r="D49" s="26"/>
      <c r="E49" s="26"/>
    </row>
    <row r="50" spans="1:5" x14ac:dyDescent="0.25">
      <c r="A50" s="13" t="s">
        <v>731</v>
      </c>
      <c r="B50" s="6" t="s">
        <v>412</v>
      </c>
      <c r="C50" s="26"/>
      <c r="D50" s="26"/>
      <c r="E50" s="26"/>
    </row>
    <row r="51" spans="1:5" x14ac:dyDescent="0.25">
      <c r="A51" s="13" t="s">
        <v>732</v>
      </c>
      <c r="B51" s="6" t="s">
        <v>412</v>
      </c>
      <c r="C51" s="26"/>
      <c r="D51" s="26"/>
      <c r="E51" s="26"/>
    </row>
    <row r="52" spans="1:5" x14ac:dyDescent="0.25">
      <c r="A52" s="13" t="s">
        <v>733</v>
      </c>
      <c r="B52" s="6" t="s">
        <v>412</v>
      </c>
      <c r="C52" s="26"/>
      <c r="D52" s="26"/>
      <c r="E52" s="26"/>
    </row>
    <row r="53" spans="1:5" ht="25.5" x14ac:dyDescent="0.25">
      <c r="A53" s="7" t="s">
        <v>653</v>
      </c>
      <c r="B53" s="8" t="s">
        <v>412</v>
      </c>
      <c r="C53" s="26"/>
      <c r="D53" s="26"/>
      <c r="E53" s="26"/>
    </row>
    <row r="54" spans="1:5" x14ac:dyDescent="0.25">
      <c r="A54" s="13" t="s">
        <v>734</v>
      </c>
      <c r="B54" s="6" t="s">
        <v>414</v>
      </c>
      <c r="C54" s="26">
        <v>0</v>
      </c>
      <c r="D54" s="26"/>
      <c r="E54" s="26"/>
    </row>
    <row r="55" spans="1:5" x14ac:dyDescent="0.25">
      <c r="A55" s="13" t="s">
        <v>738</v>
      </c>
      <c r="B55" s="6" t="s">
        <v>414</v>
      </c>
      <c r="C55" s="26"/>
      <c r="D55" s="26"/>
      <c r="E55" s="26"/>
    </row>
    <row r="56" spans="1:5" ht="30" x14ac:dyDescent="0.25">
      <c r="A56" s="13" t="s">
        <v>739</v>
      </c>
      <c r="B56" s="6" t="s">
        <v>414</v>
      </c>
      <c r="C56" s="26"/>
      <c r="D56" s="26"/>
      <c r="E56" s="26"/>
    </row>
    <row r="57" spans="1:5" x14ac:dyDescent="0.25">
      <c r="A57" s="323" t="s">
        <v>1006</v>
      </c>
      <c r="B57" s="6"/>
      <c r="C57" s="26"/>
      <c r="D57" s="26"/>
      <c r="E57" s="26">
        <v>36697</v>
      </c>
    </row>
    <row r="58" spans="1:5" x14ac:dyDescent="0.25">
      <c r="A58" s="13" t="s">
        <v>737</v>
      </c>
      <c r="B58" s="6" t="s">
        <v>414</v>
      </c>
      <c r="C58" s="26"/>
      <c r="D58" s="26"/>
      <c r="E58" s="26"/>
    </row>
    <row r="59" spans="1:5" x14ac:dyDescent="0.25">
      <c r="A59" s="324" t="s">
        <v>1007</v>
      </c>
      <c r="B59" s="6"/>
      <c r="C59" s="26"/>
      <c r="D59" s="26"/>
      <c r="E59" s="26">
        <v>2976</v>
      </c>
    </row>
    <row r="60" spans="1:5" x14ac:dyDescent="0.25">
      <c r="A60" s="324" t="s">
        <v>1008</v>
      </c>
      <c r="B60" s="6"/>
      <c r="C60" s="26"/>
      <c r="D60" s="26"/>
      <c r="E60" s="26">
        <v>3699</v>
      </c>
    </row>
    <row r="61" spans="1:5" x14ac:dyDescent="0.25">
      <c r="A61" s="13" t="s">
        <v>736</v>
      </c>
      <c r="B61" s="6" t="s">
        <v>414</v>
      </c>
      <c r="C61" s="26"/>
      <c r="D61" s="26"/>
      <c r="E61" s="26"/>
    </row>
    <row r="62" spans="1:5" x14ac:dyDescent="0.25">
      <c r="A62" s="13" t="s">
        <v>735</v>
      </c>
      <c r="B62" s="6" t="s">
        <v>414</v>
      </c>
      <c r="C62" s="26"/>
      <c r="D62" s="26"/>
      <c r="E62" s="26"/>
    </row>
    <row r="63" spans="1:5" x14ac:dyDescent="0.25">
      <c r="A63" s="13" t="s">
        <v>730</v>
      </c>
      <c r="B63" s="6" t="s">
        <v>414</v>
      </c>
      <c r="C63" s="26"/>
      <c r="D63" s="26"/>
      <c r="E63" s="26"/>
    </row>
    <row r="64" spans="1:5" x14ac:dyDescent="0.25">
      <c r="A64" s="13" t="s">
        <v>731</v>
      </c>
      <c r="B64" s="6" t="s">
        <v>414</v>
      </c>
      <c r="C64" s="26"/>
      <c r="D64" s="26"/>
      <c r="E64" s="26"/>
    </row>
    <row r="65" spans="1:5" x14ac:dyDescent="0.25">
      <c r="A65" s="13" t="s">
        <v>732</v>
      </c>
      <c r="B65" s="6" t="s">
        <v>414</v>
      </c>
      <c r="C65" s="26"/>
      <c r="D65" s="26"/>
      <c r="E65" s="26"/>
    </row>
    <row r="66" spans="1:5" x14ac:dyDescent="0.25">
      <c r="A66" s="13" t="s">
        <v>733</v>
      </c>
      <c r="B66" s="6" t="s">
        <v>414</v>
      </c>
      <c r="C66" s="26"/>
      <c r="D66" s="26"/>
      <c r="E66" s="26"/>
    </row>
    <row r="67" spans="1:5" x14ac:dyDescent="0.25">
      <c r="A67" s="7" t="s">
        <v>812</v>
      </c>
      <c r="B67" s="8" t="s">
        <v>414</v>
      </c>
      <c r="C67" s="110">
        <v>58326</v>
      </c>
      <c r="D67" s="110">
        <v>58326</v>
      </c>
      <c r="E67" s="110">
        <f>SUM(E54:E66)</f>
        <v>43372</v>
      </c>
    </row>
    <row r="68" spans="1:5" x14ac:dyDescent="0.25">
      <c r="A68" s="13" t="s">
        <v>729</v>
      </c>
      <c r="B68" s="6" t="s">
        <v>409</v>
      </c>
      <c r="C68" s="26"/>
      <c r="D68" s="26"/>
      <c r="E68" s="26"/>
    </row>
    <row r="69" spans="1:5" x14ac:dyDescent="0.25">
      <c r="A69" s="13" t="s">
        <v>738</v>
      </c>
      <c r="B69" s="6" t="s">
        <v>409</v>
      </c>
      <c r="C69" s="26"/>
      <c r="D69" s="26"/>
      <c r="E69" s="26"/>
    </row>
    <row r="70" spans="1:5" ht="30" x14ac:dyDescent="0.25">
      <c r="A70" s="13" t="s">
        <v>739</v>
      </c>
      <c r="B70" s="6" t="s">
        <v>409</v>
      </c>
      <c r="C70" s="26"/>
      <c r="D70" s="26"/>
      <c r="E70" s="26"/>
    </row>
    <row r="71" spans="1:5" x14ac:dyDescent="0.25">
      <c r="A71" s="13" t="s">
        <v>737</v>
      </c>
      <c r="B71" s="6" t="s">
        <v>409</v>
      </c>
      <c r="C71" s="26"/>
      <c r="D71" s="26"/>
      <c r="E71" s="26"/>
    </row>
    <row r="72" spans="1:5" x14ac:dyDescent="0.25">
      <c r="A72" s="13" t="s">
        <v>736</v>
      </c>
      <c r="B72" s="6" t="s">
        <v>409</v>
      </c>
      <c r="C72" s="26"/>
      <c r="D72" s="26"/>
      <c r="E72" s="26"/>
    </row>
    <row r="73" spans="1:5" x14ac:dyDescent="0.25">
      <c r="A73" s="13" t="s">
        <v>735</v>
      </c>
      <c r="B73" s="6" t="s">
        <v>409</v>
      </c>
      <c r="C73" s="26"/>
      <c r="D73" s="26"/>
      <c r="E73" s="26"/>
    </row>
    <row r="74" spans="1:5" x14ac:dyDescent="0.25">
      <c r="A74" s="13" t="s">
        <v>730</v>
      </c>
      <c r="B74" s="6" t="s">
        <v>409</v>
      </c>
      <c r="C74" s="26">
        <v>0</v>
      </c>
      <c r="D74" s="26"/>
      <c r="E74" s="26"/>
    </row>
    <row r="75" spans="1:5" x14ac:dyDescent="0.25">
      <c r="A75" s="13" t="s">
        <v>731</v>
      </c>
      <c r="B75" s="6" t="s">
        <v>409</v>
      </c>
      <c r="C75" s="26"/>
      <c r="D75" s="26"/>
      <c r="E75" s="26"/>
    </row>
    <row r="76" spans="1:5" x14ac:dyDescent="0.25">
      <c r="A76" s="13" t="s">
        <v>732</v>
      </c>
      <c r="B76" s="6" t="s">
        <v>409</v>
      </c>
      <c r="C76" s="26"/>
      <c r="D76" s="26"/>
      <c r="E76" s="26"/>
    </row>
    <row r="77" spans="1:5" x14ac:dyDescent="0.25">
      <c r="A77" s="13" t="s">
        <v>733</v>
      </c>
      <c r="B77" s="6" t="s">
        <v>409</v>
      </c>
      <c r="C77" s="26"/>
      <c r="D77" s="26"/>
      <c r="E77" s="26"/>
    </row>
    <row r="78" spans="1:5" x14ac:dyDescent="0.25">
      <c r="A78" s="7" t="s">
        <v>603</v>
      </c>
      <c r="B78" s="8" t="s">
        <v>409</v>
      </c>
      <c r="C78" s="110">
        <f>SUM(C68:C77)</f>
        <v>0</v>
      </c>
      <c r="D78" s="110">
        <f>SUM(D68:D77)</f>
        <v>0</v>
      </c>
      <c r="E78" s="110">
        <f>SUM(E68:E77)</f>
        <v>0</v>
      </c>
    </row>
    <row r="79" spans="1:5" x14ac:dyDescent="0.25">
      <c r="A79" s="13" t="s">
        <v>740</v>
      </c>
      <c r="B79" s="5" t="s">
        <v>809</v>
      </c>
      <c r="C79" s="26"/>
      <c r="D79" s="26"/>
      <c r="E79" s="26"/>
    </row>
    <row r="80" spans="1:5" x14ac:dyDescent="0.25">
      <c r="A80" s="13" t="s">
        <v>741</v>
      </c>
      <c r="B80" s="5" t="s">
        <v>809</v>
      </c>
      <c r="C80" s="26"/>
      <c r="D80" s="26"/>
      <c r="E80" s="26"/>
    </row>
    <row r="81" spans="1:5" x14ac:dyDescent="0.25">
      <c r="A81" s="13" t="s">
        <v>1009</v>
      </c>
      <c r="B81" s="5" t="s">
        <v>809</v>
      </c>
      <c r="C81" s="26"/>
      <c r="D81" s="26"/>
      <c r="E81" s="26">
        <v>233</v>
      </c>
    </row>
    <row r="82" spans="1:5" x14ac:dyDescent="0.25">
      <c r="A82" s="5" t="s">
        <v>748</v>
      </c>
      <c r="B82" s="5" t="s">
        <v>809</v>
      </c>
      <c r="C82" s="26"/>
      <c r="D82" s="26"/>
      <c r="E82" s="26"/>
    </row>
    <row r="83" spans="1:5" x14ac:dyDescent="0.25">
      <c r="A83" s="5" t="s">
        <v>747</v>
      </c>
      <c r="B83" s="5" t="s">
        <v>809</v>
      </c>
      <c r="C83" s="26"/>
      <c r="D83" s="26"/>
      <c r="E83" s="26"/>
    </row>
    <row r="84" spans="1:5" x14ac:dyDescent="0.25">
      <c r="A84" s="5" t="s">
        <v>746</v>
      </c>
      <c r="B84" s="5" t="s">
        <v>809</v>
      </c>
      <c r="C84" s="26"/>
      <c r="D84" s="26"/>
      <c r="E84" s="26"/>
    </row>
    <row r="85" spans="1:5" x14ac:dyDescent="0.25">
      <c r="A85" s="13" t="s">
        <v>745</v>
      </c>
      <c r="B85" s="5" t="s">
        <v>809</v>
      </c>
      <c r="C85" s="26"/>
      <c r="D85" s="26"/>
      <c r="E85" s="26"/>
    </row>
    <row r="86" spans="1:5" x14ac:dyDescent="0.25">
      <c r="A86" s="13" t="s">
        <v>750</v>
      </c>
      <c r="B86" s="5" t="s">
        <v>809</v>
      </c>
      <c r="C86" s="26"/>
      <c r="D86" s="26"/>
      <c r="E86" s="26"/>
    </row>
    <row r="87" spans="1:5" x14ac:dyDescent="0.25">
      <c r="A87" s="13" t="s">
        <v>742</v>
      </c>
      <c r="B87" s="5" t="s">
        <v>809</v>
      </c>
      <c r="C87" s="26"/>
      <c r="D87" s="26"/>
      <c r="E87" s="26"/>
    </row>
    <row r="88" spans="1:5" x14ac:dyDescent="0.25">
      <c r="A88" s="13" t="s">
        <v>743</v>
      </c>
      <c r="B88" s="5" t="s">
        <v>809</v>
      </c>
      <c r="C88" s="26"/>
      <c r="D88" s="26"/>
      <c r="E88" s="26"/>
    </row>
    <row r="89" spans="1:5" ht="25.5" x14ac:dyDescent="0.25">
      <c r="A89" s="7" t="s">
        <v>669</v>
      </c>
      <c r="B89" s="8" t="s">
        <v>809</v>
      </c>
      <c r="C89" s="110">
        <f>SUM(C79:C88)</f>
        <v>0</v>
      </c>
      <c r="D89" s="110">
        <v>12000</v>
      </c>
      <c r="E89" s="110">
        <f>SUM(E79:E88)</f>
        <v>233</v>
      </c>
    </row>
    <row r="90" spans="1:5" x14ac:dyDescent="0.25">
      <c r="A90" s="13" t="s">
        <v>740</v>
      </c>
      <c r="B90" s="5" t="s">
        <v>795</v>
      </c>
      <c r="C90" s="26"/>
      <c r="D90" s="26"/>
      <c r="E90" s="26"/>
    </row>
    <row r="91" spans="1:5" x14ac:dyDescent="0.25">
      <c r="A91" s="13" t="s">
        <v>741</v>
      </c>
      <c r="B91" s="5" t="s">
        <v>795</v>
      </c>
      <c r="C91" s="26"/>
      <c r="D91" s="26"/>
      <c r="E91" s="26">
        <v>1700</v>
      </c>
    </row>
    <row r="92" spans="1:5" x14ac:dyDescent="0.25">
      <c r="A92" s="13" t="s">
        <v>749</v>
      </c>
      <c r="B92" s="5" t="s">
        <v>795</v>
      </c>
      <c r="C92" s="26"/>
      <c r="D92" s="26"/>
      <c r="E92" s="26">
        <v>60</v>
      </c>
    </row>
    <row r="93" spans="1:5" x14ac:dyDescent="0.25">
      <c r="A93" s="5" t="s">
        <v>748</v>
      </c>
      <c r="B93" s="5" t="s">
        <v>795</v>
      </c>
      <c r="C93" s="26"/>
      <c r="D93" s="26"/>
      <c r="E93" s="26"/>
    </row>
    <row r="94" spans="1:5" x14ac:dyDescent="0.25">
      <c r="A94" s="5" t="s">
        <v>747</v>
      </c>
      <c r="B94" s="5" t="s">
        <v>795</v>
      </c>
      <c r="C94" s="26"/>
      <c r="D94" s="26"/>
      <c r="E94" s="26"/>
    </row>
    <row r="95" spans="1:5" x14ac:dyDescent="0.25">
      <c r="A95" s="5" t="s">
        <v>746</v>
      </c>
      <c r="B95" s="5" t="s">
        <v>795</v>
      </c>
      <c r="C95" s="26"/>
      <c r="D95" s="26"/>
      <c r="E95" s="26"/>
    </row>
    <row r="96" spans="1:5" x14ac:dyDescent="0.25">
      <c r="A96" s="13" t="s">
        <v>745</v>
      </c>
      <c r="B96" s="5" t="s">
        <v>795</v>
      </c>
      <c r="C96" s="26"/>
      <c r="D96" s="26"/>
      <c r="E96" s="26">
        <v>1000</v>
      </c>
    </row>
    <row r="97" spans="1:5" x14ac:dyDescent="0.25">
      <c r="A97" s="13" t="s">
        <v>744</v>
      </c>
      <c r="B97" s="5" t="s">
        <v>795</v>
      </c>
      <c r="C97" s="26"/>
      <c r="D97" s="26"/>
      <c r="E97" s="26"/>
    </row>
    <row r="98" spans="1:5" x14ac:dyDescent="0.25">
      <c r="A98" s="13" t="s">
        <v>742</v>
      </c>
      <c r="B98" s="5" t="s">
        <v>795</v>
      </c>
      <c r="C98" s="26"/>
      <c r="D98" s="26"/>
      <c r="E98" s="26"/>
    </row>
    <row r="99" spans="1:5" x14ac:dyDescent="0.25">
      <c r="A99" s="13" t="s">
        <v>743</v>
      </c>
      <c r="B99" s="5" t="s">
        <v>795</v>
      </c>
      <c r="C99" s="26"/>
      <c r="D99" s="26"/>
      <c r="E99" s="26"/>
    </row>
    <row r="100" spans="1:5" x14ac:dyDescent="0.25">
      <c r="A100" s="15" t="s">
        <v>670</v>
      </c>
      <c r="B100" s="8" t="s">
        <v>795</v>
      </c>
      <c r="C100" s="110"/>
      <c r="D100" s="110"/>
      <c r="E100" s="110">
        <f>SUM(E90:E99)</f>
        <v>2760</v>
      </c>
    </row>
    <row r="101" spans="1:5" hidden="1" x14ac:dyDescent="0.25">
      <c r="A101" s="13" t="s">
        <v>740</v>
      </c>
      <c r="B101" s="5" t="s">
        <v>468</v>
      </c>
      <c r="C101" s="26"/>
      <c r="D101" s="26"/>
      <c r="E101" s="26"/>
    </row>
    <row r="102" spans="1:5" hidden="1" x14ac:dyDescent="0.25">
      <c r="A102" s="13" t="s">
        <v>741</v>
      </c>
      <c r="B102" s="5" t="s">
        <v>468</v>
      </c>
      <c r="C102" s="26"/>
      <c r="D102" s="26"/>
      <c r="E102" s="26"/>
    </row>
    <row r="103" spans="1:5" hidden="1" x14ac:dyDescent="0.25">
      <c r="A103" s="13" t="s">
        <v>749</v>
      </c>
      <c r="B103" s="5" t="s">
        <v>468</v>
      </c>
      <c r="C103" s="26"/>
      <c r="D103" s="26"/>
      <c r="E103" s="26"/>
    </row>
    <row r="104" spans="1:5" hidden="1" x14ac:dyDescent="0.25">
      <c r="A104" s="5" t="s">
        <v>748</v>
      </c>
      <c r="B104" s="5" t="s">
        <v>468</v>
      </c>
      <c r="C104" s="26"/>
      <c r="D104" s="26"/>
      <c r="E104" s="26"/>
    </row>
    <row r="105" spans="1:5" hidden="1" x14ac:dyDescent="0.25">
      <c r="A105" s="5" t="s">
        <v>747</v>
      </c>
      <c r="B105" s="5" t="s">
        <v>468</v>
      </c>
      <c r="C105" s="26"/>
      <c r="D105" s="26"/>
      <c r="E105" s="26"/>
    </row>
    <row r="106" spans="1:5" hidden="1" x14ac:dyDescent="0.25">
      <c r="A106" s="5" t="s">
        <v>746</v>
      </c>
      <c r="B106" s="5" t="s">
        <v>468</v>
      </c>
      <c r="C106" s="26"/>
      <c r="D106" s="26"/>
      <c r="E106" s="26"/>
    </row>
    <row r="107" spans="1:5" hidden="1" x14ac:dyDescent="0.25">
      <c r="A107" s="13" t="s">
        <v>745</v>
      </c>
      <c r="B107" s="5" t="s">
        <v>468</v>
      </c>
      <c r="C107" s="26"/>
      <c r="D107" s="26"/>
      <c r="E107" s="26"/>
    </row>
    <row r="108" spans="1:5" hidden="1" x14ac:dyDescent="0.25">
      <c r="A108" s="13" t="s">
        <v>750</v>
      </c>
      <c r="B108" s="5" t="s">
        <v>468</v>
      </c>
      <c r="C108" s="26"/>
      <c r="D108" s="26"/>
      <c r="E108" s="26"/>
    </row>
    <row r="109" spans="1:5" hidden="1" x14ac:dyDescent="0.25">
      <c r="A109" s="13" t="s">
        <v>742</v>
      </c>
      <c r="B109" s="5" t="s">
        <v>468</v>
      </c>
      <c r="C109" s="26"/>
      <c r="D109" s="26"/>
      <c r="E109" s="26"/>
    </row>
    <row r="110" spans="1:5" hidden="1" x14ac:dyDescent="0.25">
      <c r="A110" s="13" t="s">
        <v>743</v>
      </c>
      <c r="B110" s="5" t="s">
        <v>468</v>
      </c>
      <c r="C110" s="26"/>
      <c r="D110" s="26"/>
      <c r="E110" s="26"/>
    </row>
    <row r="111" spans="1:5" ht="25.5" x14ac:dyDescent="0.25">
      <c r="A111" s="7" t="s">
        <v>671</v>
      </c>
      <c r="B111" s="8" t="s">
        <v>468</v>
      </c>
      <c r="C111" s="26"/>
      <c r="D111" s="26"/>
      <c r="E111" s="26"/>
    </row>
    <row r="112" spans="1:5" hidden="1" x14ac:dyDescent="0.25">
      <c r="A112" s="13" t="s">
        <v>740</v>
      </c>
      <c r="B112" s="5" t="s">
        <v>469</v>
      </c>
      <c r="C112" s="26"/>
      <c r="D112" s="26"/>
      <c r="E112" s="26"/>
    </row>
    <row r="113" spans="1:5" hidden="1" x14ac:dyDescent="0.25">
      <c r="A113" s="13" t="s">
        <v>741</v>
      </c>
      <c r="B113" s="5" t="s">
        <v>469</v>
      </c>
      <c r="C113" s="26"/>
      <c r="D113" s="26"/>
      <c r="E113" s="26"/>
    </row>
    <row r="114" spans="1:5" hidden="1" x14ac:dyDescent="0.25">
      <c r="A114" s="13" t="s">
        <v>749</v>
      </c>
      <c r="B114" s="5" t="s">
        <v>469</v>
      </c>
      <c r="C114" s="26"/>
      <c r="D114" s="26"/>
      <c r="E114" s="26"/>
    </row>
    <row r="115" spans="1:5" hidden="1" x14ac:dyDescent="0.25">
      <c r="A115" s="5" t="s">
        <v>748</v>
      </c>
      <c r="B115" s="5" t="s">
        <v>469</v>
      </c>
      <c r="C115" s="26"/>
      <c r="D115" s="26"/>
      <c r="E115" s="26"/>
    </row>
    <row r="116" spans="1:5" hidden="1" x14ac:dyDescent="0.25">
      <c r="A116" s="5" t="s">
        <v>747</v>
      </c>
      <c r="B116" s="5" t="s">
        <v>469</v>
      </c>
      <c r="C116" s="26"/>
      <c r="D116" s="26"/>
      <c r="E116" s="26"/>
    </row>
    <row r="117" spans="1:5" hidden="1" x14ac:dyDescent="0.25">
      <c r="A117" s="5" t="s">
        <v>746</v>
      </c>
      <c r="B117" s="5" t="s">
        <v>469</v>
      </c>
      <c r="C117" s="26"/>
      <c r="D117" s="26"/>
      <c r="E117" s="26"/>
    </row>
    <row r="118" spans="1:5" hidden="1" x14ac:dyDescent="0.25">
      <c r="A118" s="13" t="s">
        <v>745</v>
      </c>
      <c r="B118" s="5" t="s">
        <v>469</v>
      </c>
      <c r="C118" s="26"/>
      <c r="D118" s="26"/>
      <c r="E118" s="26"/>
    </row>
    <row r="119" spans="1:5" hidden="1" x14ac:dyDescent="0.25">
      <c r="A119" s="13" t="s">
        <v>744</v>
      </c>
      <c r="B119" s="5" t="s">
        <v>469</v>
      </c>
      <c r="C119" s="26"/>
      <c r="D119" s="26"/>
      <c r="E119" s="26"/>
    </row>
    <row r="120" spans="1:5" hidden="1" x14ac:dyDescent="0.25">
      <c r="A120" s="13" t="s">
        <v>742</v>
      </c>
      <c r="B120" s="5" t="s">
        <v>469</v>
      </c>
      <c r="C120" s="26"/>
      <c r="D120" s="26"/>
      <c r="E120" s="26"/>
    </row>
    <row r="121" spans="1:5" hidden="1" x14ac:dyDescent="0.25">
      <c r="A121" s="13" t="s">
        <v>743</v>
      </c>
      <c r="B121" s="5" t="s">
        <v>469</v>
      </c>
      <c r="C121" s="26"/>
      <c r="D121" s="26"/>
      <c r="E121" s="26"/>
    </row>
    <row r="122" spans="1:5" x14ac:dyDescent="0.25">
      <c r="A122" s="15" t="s">
        <v>672</v>
      </c>
      <c r="B122" s="8" t="s">
        <v>469</v>
      </c>
      <c r="C122" s="26"/>
      <c r="D122" s="26"/>
      <c r="E122" s="26"/>
    </row>
  </sheetData>
  <mergeCells count="2">
    <mergeCell ref="A2:C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77" max="4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FF00"/>
    <pageSetUpPr fitToPage="1"/>
  </sheetPr>
  <dimension ref="A1:E128"/>
  <sheetViews>
    <sheetView view="pageLayout" zoomScaleNormal="100" workbookViewId="0">
      <selection activeCell="A5" sqref="A5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ht="27" customHeight="1" x14ac:dyDescent="0.25">
      <c r="A1" s="345" t="s">
        <v>984</v>
      </c>
      <c r="B1" s="365"/>
      <c r="C1" s="365"/>
      <c r="D1" s="348"/>
      <c r="E1" s="348"/>
    </row>
    <row r="2" spans="1:5" ht="27" customHeight="1" x14ac:dyDescent="0.25">
      <c r="A2" s="344" t="s">
        <v>6</v>
      </c>
      <c r="B2" s="346"/>
      <c r="C2" s="346"/>
      <c r="D2" s="348"/>
      <c r="E2" s="348"/>
    </row>
    <row r="3" spans="1:5" ht="19.5" customHeight="1" x14ac:dyDescent="0.25">
      <c r="A3" s="49"/>
      <c r="B3" s="50"/>
      <c r="C3" s="50"/>
    </row>
    <row r="4" spans="1:5" x14ac:dyDescent="0.25">
      <c r="A4" s="4" t="s">
        <v>763</v>
      </c>
    </row>
    <row r="5" spans="1:5" ht="26.25" x14ac:dyDescent="0.25">
      <c r="A5" s="38" t="s">
        <v>762</v>
      </c>
      <c r="B5" s="3" t="s">
        <v>216</v>
      </c>
      <c r="C5" s="59" t="s">
        <v>784</v>
      </c>
      <c r="D5" s="67" t="s">
        <v>11</v>
      </c>
      <c r="E5" s="59" t="s">
        <v>12</v>
      </c>
    </row>
    <row r="6" spans="1:5" hidden="1" x14ac:dyDescent="0.25">
      <c r="A6" s="13" t="s">
        <v>708</v>
      </c>
      <c r="B6" s="6" t="s">
        <v>306</v>
      </c>
      <c r="C6" s="26"/>
      <c r="D6" s="26"/>
      <c r="E6" s="26"/>
    </row>
    <row r="7" spans="1:5" hidden="1" x14ac:dyDescent="0.25">
      <c r="A7" s="13" t="s">
        <v>709</v>
      </c>
      <c r="B7" s="6" t="s">
        <v>306</v>
      </c>
      <c r="C7" s="26"/>
      <c r="D7" s="26"/>
      <c r="E7" s="26"/>
    </row>
    <row r="8" spans="1:5" ht="30" hidden="1" x14ac:dyDescent="0.25">
      <c r="A8" s="13" t="s">
        <v>710</v>
      </c>
      <c r="B8" s="6" t="s">
        <v>306</v>
      </c>
      <c r="C8" s="26"/>
      <c r="D8" s="26"/>
      <c r="E8" s="26"/>
    </row>
    <row r="9" spans="1:5" hidden="1" x14ac:dyDescent="0.25">
      <c r="A9" s="13" t="s">
        <v>711</v>
      </c>
      <c r="B9" s="6" t="s">
        <v>306</v>
      </c>
      <c r="C9" s="26"/>
      <c r="D9" s="26"/>
      <c r="E9" s="26"/>
    </row>
    <row r="10" spans="1:5" hidden="1" x14ac:dyDescent="0.25">
      <c r="A10" s="13" t="s">
        <v>712</v>
      </c>
      <c r="B10" s="6" t="s">
        <v>306</v>
      </c>
      <c r="C10" s="26"/>
      <c r="D10" s="26"/>
      <c r="E10" s="26"/>
    </row>
    <row r="11" spans="1:5" hidden="1" x14ac:dyDescent="0.25">
      <c r="A11" s="13" t="s">
        <v>713</v>
      </c>
      <c r="B11" s="6" t="s">
        <v>306</v>
      </c>
      <c r="C11" s="26"/>
      <c r="D11" s="26"/>
      <c r="E11" s="26"/>
    </row>
    <row r="12" spans="1:5" hidden="1" x14ac:dyDescent="0.25">
      <c r="A12" s="13" t="s">
        <v>714</v>
      </c>
      <c r="B12" s="6" t="s">
        <v>306</v>
      </c>
      <c r="C12" s="26"/>
      <c r="D12" s="26"/>
      <c r="E12" s="26"/>
    </row>
    <row r="13" spans="1:5" hidden="1" x14ac:dyDescent="0.25">
      <c r="A13" s="13" t="s">
        <v>715</v>
      </c>
      <c r="B13" s="6" t="s">
        <v>306</v>
      </c>
      <c r="C13" s="26"/>
      <c r="D13" s="26"/>
      <c r="E13" s="26"/>
    </row>
    <row r="14" spans="1:5" hidden="1" x14ac:dyDescent="0.25">
      <c r="A14" s="13" t="s">
        <v>716</v>
      </c>
      <c r="B14" s="6" t="s">
        <v>306</v>
      </c>
      <c r="C14" s="26"/>
      <c r="D14" s="26"/>
      <c r="E14" s="26"/>
    </row>
    <row r="15" spans="1:5" hidden="1" x14ac:dyDescent="0.25">
      <c r="A15" s="13" t="s">
        <v>717</v>
      </c>
      <c r="B15" s="6" t="s">
        <v>306</v>
      </c>
      <c r="C15" s="26"/>
      <c r="D15" s="26"/>
      <c r="E15" s="26"/>
    </row>
    <row r="16" spans="1:5" ht="25.5" x14ac:dyDescent="0.25">
      <c r="A16" s="11" t="s">
        <v>544</v>
      </c>
      <c r="B16" s="8" t="s">
        <v>306</v>
      </c>
      <c r="C16" s="26"/>
      <c r="D16" s="26"/>
      <c r="E16" s="26"/>
    </row>
    <row r="17" spans="1:5" hidden="1" x14ac:dyDescent="0.25">
      <c r="A17" s="13" t="s">
        <v>708</v>
      </c>
      <c r="B17" s="6" t="s">
        <v>307</v>
      </c>
      <c r="C17" s="26"/>
      <c r="D17" s="26"/>
      <c r="E17" s="26"/>
    </row>
    <row r="18" spans="1:5" hidden="1" x14ac:dyDescent="0.25">
      <c r="A18" s="13" t="s">
        <v>709</v>
      </c>
      <c r="B18" s="6" t="s">
        <v>307</v>
      </c>
      <c r="C18" s="26"/>
      <c r="D18" s="26"/>
      <c r="E18" s="26"/>
    </row>
    <row r="19" spans="1:5" ht="30" hidden="1" x14ac:dyDescent="0.25">
      <c r="A19" s="13" t="s">
        <v>710</v>
      </c>
      <c r="B19" s="6" t="s">
        <v>307</v>
      </c>
      <c r="C19" s="26"/>
      <c r="D19" s="26"/>
      <c r="E19" s="26"/>
    </row>
    <row r="20" spans="1:5" hidden="1" x14ac:dyDescent="0.25">
      <c r="A20" s="13" t="s">
        <v>711</v>
      </c>
      <c r="B20" s="6" t="s">
        <v>307</v>
      </c>
      <c r="C20" s="26"/>
      <c r="D20" s="26"/>
      <c r="E20" s="26"/>
    </row>
    <row r="21" spans="1:5" hidden="1" x14ac:dyDescent="0.25">
      <c r="A21" s="13" t="s">
        <v>712</v>
      </c>
      <c r="B21" s="6" t="s">
        <v>307</v>
      </c>
      <c r="C21" s="26"/>
      <c r="D21" s="26"/>
      <c r="E21" s="26"/>
    </row>
    <row r="22" spans="1:5" hidden="1" x14ac:dyDescent="0.25">
      <c r="A22" s="13" t="s">
        <v>713</v>
      </c>
      <c r="B22" s="6" t="s">
        <v>307</v>
      </c>
      <c r="C22" s="26"/>
      <c r="D22" s="26"/>
      <c r="E22" s="26"/>
    </row>
    <row r="23" spans="1:5" hidden="1" x14ac:dyDescent="0.25">
      <c r="A23" s="13" t="s">
        <v>714</v>
      </c>
      <c r="B23" s="6" t="s">
        <v>307</v>
      </c>
      <c r="C23" s="26"/>
      <c r="D23" s="26"/>
      <c r="E23" s="26"/>
    </row>
    <row r="24" spans="1:5" hidden="1" x14ac:dyDescent="0.25">
      <c r="A24" s="13" t="s">
        <v>715</v>
      </c>
      <c r="B24" s="6" t="s">
        <v>307</v>
      </c>
      <c r="C24" s="26"/>
      <c r="D24" s="26"/>
      <c r="E24" s="26"/>
    </row>
    <row r="25" spans="1:5" hidden="1" x14ac:dyDescent="0.25">
      <c r="A25" s="13" t="s">
        <v>716</v>
      </c>
      <c r="B25" s="6" t="s">
        <v>307</v>
      </c>
      <c r="C25" s="26"/>
      <c r="D25" s="26"/>
      <c r="E25" s="26"/>
    </row>
    <row r="26" spans="1:5" hidden="1" x14ac:dyDescent="0.25">
      <c r="A26" s="13" t="s">
        <v>717</v>
      </c>
      <c r="B26" s="6" t="s">
        <v>307</v>
      </c>
      <c r="C26" s="26"/>
      <c r="D26" s="26"/>
      <c r="E26" s="26"/>
    </row>
    <row r="27" spans="1:5" ht="25.5" x14ac:dyDescent="0.25">
      <c r="A27" s="11" t="s">
        <v>545</v>
      </c>
      <c r="B27" s="8" t="s">
        <v>307</v>
      </c>
      <c r="C27" s="26"/>
      <c r="D27" s="26"/>
      <c r="E27" s="26"/>
    </row>
    <row r="28" spans="1:5" x14ac:dyDescent="0.25">
      <c r="A28" s="13" t="s">
        <v>708</v>
      </c>
      <c r="B28" s="6" t="s">
        <v>308</v>
      </c>
      <c r="C28" s="26"/>
      <c r="D28" s="26"/>
      <c r="E28" s="26"/>
    </row>
    <row r="29" spans="1:5" x14ac:dyDescent="0.25">
      <c r="A29" s="13" t="s">
        <v>1010</v>
      </c>
      <c r="B29" s="6"/>
      <c r="C29" s="26"/>
      <c r="D29" s="26"/>
      <c r="E29" s="26">
        <v>665</v>
      </c>
    </row>
    <row r="30" spans="1:5" x14ac:dyDescent="0.25">
      <c r="A30" s="13" t="s">
        <v>709</v>
      </c>
      <c r="B30" s="6" t="s">
        <v>308</v>
      </c>
      <c r="C30" s="26"/>
      <c r="D30" s="26"/>
      <c r="E30" s="26"/>
    </row>
    <row r="31" spans="1:5" ht="30" x14ac:dyDescent="0.25">
      <c r="A31" s="13" t="s">
        <v>710</v>
      </c>
      <c r="B31" s="6" t="s">
        <v>308</v>
      </c>
      <c r="C31" s="26"/>
      <c r="D31" s="26"/>
      <c r="E31" s="26"/>
    </row>
    <row r="32" spans="1:5" x14ac:dyDescent="0.25">
      <c r="A32" s="13" t="s">
        <v>711</v>
      </c>
      <c r="B32" s="6" t="s">
        <v>308</v>
      </c>
      <c r="C32" s="26"/>
      <c r="D32" s="26"/>
      <c r="E32" s="26"/>
    </row>
    <row r="33" spans="1:5" x14ac:dyDescent="0.25">
      <c r="A33" s="13" t="s">
        <v>799</v>
      </c>
      <c r="B33" s="6" t="s">
        <v>308</v>
      </c>
      <c r="C33" s="26"/>
      <c r="D33" s="26"/>
      <c r="E33" s="26">
        <v>8763</v>
      </c>
    </row>
    <row r="34" spans="1:5" x14ac:dyDescent="0.25">
      <c r="A34" s="13" t="s">
        <v>713</v>
      </c>
      <c r="B34" s="6" t="s">
        <v>308</v>
      </c>
      <c r="C34" s="26"/>
      <c r="D34" s="26"/>
      <c r="E34" s="26"/>
    </row>
    <row r="35" spans="1:5" ht="28.5" x14ac:dyDescent="0.25">
      <c r="A35" s="13" t="s">
        <v>800</v>
      </c>
      <c r="B35" s="6" t="s">
        <v>308</v>
      </c>
      <c r="C35" s="26"/>
      <c r="D35" s="26"/>
      <c r="E35" s="26"/>
    </row>
    <row r="36" spans="1:5" ht="28.5" x14ac:dyDescent="0.25">
      <c r="A36" s="13" t="s">
        <v>798</v>
      </c>
      <c r="B36" s="6" t="s">
        <v>308</v>
      </c>
      <c r="C36" s="26"/>
      <c r="D36" s="26"/>
      <c r="E36" s="26"/>
    </row>
    <row r="37" spans="1:5" x14ac:dyDescent="0.25">
      <c r="A37" s="13" t="s">
        <v>716</v>
      </c>
      <c r="B37" s="6" t="s">
        <v>308</v>
      </c>
      <c r="C37" s="26"/>
      <c r="D37" s="26"/>
      <c r="E37" s="26"/>
    </row>
    <row r="38" spans="1:5" x14ac:dyDescent="0.25">
      <c r="A38" s="13" t="s">
        <v>717</v>
      </c>
      <c r="B38" s="6" t="s">
        <v>308</v>
      </c>
      <c r="C38" s="26"/>
      <c r="D38" s="26"/>
      <c r="E38" s="26"/>
    </row>
    <row r="39" spans="1:5" x14ac:dyDescent="0.25">
      <c r="A39" s="11" t="s">
        <v>546</v>
      </c>
      <c r="B39" s="8" t="s">
        <v>308</v>
      </c>
      <c r="C39" s="110">
        <v>0</v>
      </c>
      <c r="D39" s="110">
        <v>10144</v>
      </c>
      <c r="E39" s="110">
        <f>SUM(E28:E38)</f>
        <v>9428</v>
      </c>
    </row>
    <row r="40" spans="1:5" x14ac:dyDescent="0.25">
      <c r="A40" s="13" t="s">
        <v>718</v>
      </c>
      <c r="B40" s="5" t="s">
        <v>310</v>
      </c>
      <c r="C40" s="26"/>
      <c r="D40" s="26"/>
      <c r="E40" s="26"/>
    </row>
    <row r="41" spans="1:5" x14ac:dyDescent="0.25">
      <c r="A41" s="13" t="s">
        <v>719</v>
      </c>
      <c r="B41" s="5" t="s">
        <v>310</v>
      </c>
      <c r="C41" s="26"/>
      <c r="D41" s="26"/>
      <c r="E41" s="26"/>
    </row>
    <row r="42" spans="1:5" x14ac:dyDescent="0.25">
      <c r="A42" s="13" t="s">
        <v>1012</v>
      </c>
      <c r="B42" s="5" t="s">
        <v>310</v>
      </c>
      <c r="C42" s="26"/>
      <c r="D42" s="26"/>
      <c r="E42" s="26"/>
    </row>
    <row r="43" spans="1:5" x14ac:dyDescent="0.25">
      <c r="A43" s="5" t="s">
        <v>721</v>
      </c>
      <c r="B43" s="5" t="s">
        <v>310</v>
      </c>
      <c r="C43" s="26"/>
      <c r="D43" s="26"/>
      <c r="E43" s="26"/>
    </row>
    <row r="44" spans="1:5" x14ac:dyDescent="0.25">
      <c r="A44" s="5" t="s">
        <v>722</v>
      </c>
      <c r="B44" s="5" t="s">
        <v>310</v>
      </c>
      <c r="C44" s="26"/>
      <c r="D44" s="26"/>
      <c r="E44" s="26"/>
    </row>
    <row r="45" spans="1:5" x14ac:dyDescent="0.25">
      <c r="A45" s="5" t="s">
        <v>723</v>
      </c>
      <c r="B45" s="5" t="s">
        <v>310</v>
      </c>
      <c r="C45" s="26"/>
      <c r="D45" s="26"/>
      <c r="E45" s="26"/>
    </row>
    <row r="46" spans="1:5" x14ac:dyDescent="0.25">
      <c r="A46" s="5" t="s">
        <v>1011</v>
      </c>
      <c r="B46" s="5"/>
      <c r="C46" s="26"/>
      <c r="D46" s="26"/>
      <c r="E46" s="26">
        <v>12000</v>
      </c>
    </row>
    <row r="47" spans="1:5" x14ac:dyDescent="0.25">
      <c r="A47" s="13" t="s">
        <v>724</v>
      </c>
      <c r="B47" s="5" t="s">
        <v>310</v>
      </c>
      <c r="C47" s="26"/>
      <c r="D47" s="26"/>
      <c r="E47" s="26"/>
    </row>
    <row r="48" spans="1:5" x14ac:dyDescent="0.25">
      <c r="A48" s="13" t="s">
        <v>725</v>
      </c>
      <c r="B48" s="5" t="s">
        <v>310</v>
      </c>
      <c r="C48" s="26"/>
      <c r="D48" s="26"/>
      <c r="E48" s="26"/>
    </row>
    <row r="49" spans="1:5" x14ac:dyDescent="0.25">
      <c r="A49" s="13" t="s">
        <v>726</v>
      </c>
      <c r="B49" s="5" t="s">
        <v>310</v>
      </c>
      <c r="C49" s="26"/>
      <c r="D49" s="26"/>
      <c r="E49" s="26"/>
    </row>
    <row r="50" spans="1:5" x14ac:dyDescent="0.25">
      <c r="A50" s="13" t="s">
        <v>727</v>
      </c>
      <c r="B50" s="5" t="s">
        <v>310</v>
      </c>
      <c r="C50" s="26"/>
      <c r="D50" s="26"/>
      <c r="E50" s="26"/>
    </row>
    <row r="51" spans="1:5" ht="25.5" x14ac:dyDescent="0.25">
      <c r="A51" s="11" t="s">
        <v>547</v>
      </c>
      <c r="B51" s="8" t="s">
        <v>310</v>
      </c>
      <c r="C51" s="110">
        <v>0</v>
      </c>
      <c r="D51" s="110">
        <v>12000</v>
      </c>
      <c r="E51" s="110">
        <v>12000</v>
      </c>
    </row>
    <row r="52" spans="1:5" x14ac:dyDescent="0.25">
      <c r="A52" s="13" t="s">
        <v>718</v>
      </c>
      <c r="B52" s="5" t="s">
        <v>316</v>
      </c>
      <c r="C52" s="26"/>
      <c r="D52" s="26"/>
      <c r="E52" s="26">
        <v>75</v>
      </c>
    </row>
    <row r="53" spans="1:5" x14ac:dyDescent="0.25">
      <c r="A53" s="13" t="s">
        <v>794</v>
      </c>
      <c r="B53" s="5" t="s">
        <v>316</v>
      </c>
      <c r="C53" s="26"/>
      <c r="D53" s="26"/>
      <c r="E53" s="26"/>
    </row>
    <row r="54" spans="1:5" x14ac:dyDescent="0.25">
      <c r="A54" s="13" t="s">
        <v>1013</v>
      </c>
      <c r="B54" s="5" t="s">
        <v>316</v>
      </c>
      <c r="C54" s="26"/>
      <c r="D54" s="26"/>
      <c r="E54" s="26"/>
    </row>
    <row r="55" spans="1:5" x14ac:dyDescent="0.25">
      <c r="A55" s="26" t="s">
        <v>1015</v>
      </c>
      <c r="B55" s="5"/>
      <c r="C55" s="26"/>
      <c r="D55" s="26"/>
      <c r="E55" s="26">
        <v>40</v>
      </c>
    </row>
    <row r="56" spans="1:5" x14ac:dyDescent="0.25">
      <c r="A56" s="26" t="s">
        <v>1016</v>
      </c>
      <c r="B56" s="5"/>
      <c r="C56" s="26"/>
      <c r="D56" s="26"/>
      <c r="E56" s="26">
        <v>1200</v>
      </c>
    </row>
    <row r="57" spans="1:5" x14ac:dyDescent="0.25">
      <c r="A57" s="26" t="s">
        <v>1017</v>
      </c>
      <c r="B57" s="5"/>
      <c r="C57" s="26"/>
      <c r="D57" s="26"/>
      <c r="E57" s="26">
        <v>1200</v>
      </c>
    </row>
    <row r="58" spans="1:5" x14ac:dyDescent="0.25">
      <c r="A58" s="26" t="s">
        <v>1018</v>
      </c>
      <c r="B58" s="5"/>
      <c r="C58" s="26"/>
      <c r="D58" s="26"/>
      <c r="E58" s="26">
        <v>34193</v>
      </c>
    </row>
    <row r="59" spans="1:5" x14ac:dyDescent="0.25">
      <c r="A59" s="26" t="s">
        <v>1019</v>
      </c>
      <c r="B59" s="5"/>
      <c r="C59" s="26"/>
      <c r="D59" s="26"/>
      <c r="E59" s="26">
        <v>100</v>
      </c>
    </row>
    <row r="60" spans="1:5" x14ac:dyDescent="0.25">
      <c r="A60" s="26" t="s">
        <v>1020</v>
      </c>
      <c r="B60" s="5"/>
      <c r="C60" s="26"/>
      <c r="D60" s="26"/>
      <c r="E60" s="26">
        <v>50</v>
      </c>
    </row>
    <row r="61" spans="1:5" x14ac:dyDescent="0.25">
      <c r="A61" s="26" t="s">
        <v>1021</v>
      </c>
      <c r="B61" s="5"/>
      <c r="C61" s="26"/>
      <c r="D61" s="26"/>
      <c r="E61" s="26">
        <v>37325</v>
      </c>
    </row>
    <row r="62" spans="1:5" x14ac:dyDescent="0.25">
      <c r="A62" s="26" t="s">
        <v>1022</v>
      </c>
      <c r="B62" s="5"/>
      <c r="C62" s="26"/>
      <c r="D62" s="26"/>
      <c r="E62" s="26">
        <v>550</v>
      </c>
    </row>
    <row r="63" spans="1:5" x14ac:dyDescent="0.25">
      <c r="A63" s="26" t="s">
        <v>1023</v>
      </c>
      <c r="B63" s="5"/>
      <c r="C63" s="26"/>
      <c r="D63" s="26"/>
      <c r="E63" s="26">
        <v>576</v>
      </c>
    </row>
    <row r="64" spans="1:5" x14ac:dyDescent="0.25">
      <c r="A64" s="26" t="s">
        <v>1024</v>
      </c>
      <c r="B64" s="5"/>
      <c r="C64" s="26"/>
      <c r="D64" s="26"/>
      <c r="E64" s="26">
        <v>500</v>
      </c>
    </row>
    <row r="65" spans="1:5" x14ac:dyDescent="0.25">
      <c r="A65" s="26" t="s">
        <v>1025</v>
      </c>
      <c r="B65" s="5"/>
      <c r="C65" s="26"/>
      <c r="D65" s="26"/>
      <c r="E65" s="26">
        <v>540</v>
      </c>
    </row>
    <row r="66" spans="1:5" x14ac:dyDescent="0.25">
      <c r="A66" s="26" t="s">
        <v>1026</v>
      </c>
      <c r="B66" s="5"/>
      <c r="C66" s="26"/>
      <c r="D66" s="26"/>
      <c r="E66" s="26">
        <v>200</v>
      </c>
    </row>
    <row r="67" spans="1:5" x14ac:dyDescent="0.25">
      <c r="A67" s="13" t="s">
        <v>1014</v>
      </c>
      <c r="B67" s="5" t="s">
        <v>316</v>
      </c>
      <c r="C67" s="26"/>
      <c r="D67" s="26"/>
      <c r="E67" s="26">
        <v>13025</v>
      </c>
    </row>
    <row r="68" spans="1:5" x14ac:dyDescent="0.25">
      <c r="A68" s="5" t="s">
        <v>721</v>
      </c>
      <c r="B68" s="5" t="s">
        <v>316</v>
      </c>
      <c r="C68" s="26"/>
      <c r="D68" s="26"/>
      <c r="E68" s="26"/>
    </row>
    <row r="69" spans="1:5" x14ac:dyDescent="0.25">
      <c r="A69" s="5" t="s">
        <v>722</v>
      </c>
      <c r="B69" s="5" t="s">
        <v>316</v>
      </c>
      <c r="C69" s="26"/>
      <c r="D69" s="26"/>
      <c r="E69" s="26"/>
    </row>
    <row r="70" spans="1:5" x14ac:dyDescent="0.25">
      <c r="A70" s="5" t="s">
        <v>723</v>
      </c>
      <c r="B70" s="5" t="s">
        <v>316</v>
      </c>
      <c r="C70" s="26"/>
      <c r="D70" s="26"/>
      <c r="E70" s="26"/>
    </row>
    <row r="71" spans="1:5" x14ac:dyDescent="0.25">
      <c r="A71" s="13" t="s">
        <v>726</v>
      </c>
      <c r="B71" s="5" t="s">
        <v>316</v>
      </c>
      <c r="C71" s="26"/>
      <c r="D71" s="26"/>
      <c r="E71" s="26"/>
    </row>
    <row r="72" spans="1:5" x14ac:dyDescent="0.25">
      <c r="A72" s="13" t="s">
        <v>727</v>
      </c>
      <c r="B72" s="5" t="s">
        <v>316</v>
      </c>
      <c r="C72" s="26"/>
      <c r="D72" s="26"/>
      <c r="E72" s="26"/>
    </row>
    <row r="73" spans="1:5" x14ac:dyDescent="0.25">
      <c r="A73" s="15" t="s">
        <v>548</v>
      </c>
      <c r="B73" s="8" t="s">
        <v>316</v>
      </c>
      <c r="C73" s="110">
        <v>68004</v>
      </c>
      <c r="D73" s="110">
        <v>89590</v>
      </c>
      <c r="E73" s="110">
        <f>SUM(E52:E72)</f>
        <v>89574</v>
      </c>
    </row>
    <row r="74" spans="1:5" x14ac:dyDescent="0.25">
      <c r="A74" s="13" t="s">
        <v>708</v>
      </c>
      <c r="B74" s="6" t="s">
        <v>343</v>
      </c>
      <c r="C74" s="26"/>
      <c r="D74" s="26"/>
      <c r="E74" s="26"/>
    </row>
    <row r="75" spans="1:5" x14ac:dyDescent="0.25">
      <c r="A75" s="13" t="s">
        <v>709</v>
      </c>
      <c r="B75" s="6" t="s">
        <v>343</v>
      </c>
      <c r="C75" s="26"/>
      <c r="D75" s="26"/>
      <c r="E75" s="26"/>
    </row>
    <row r="76" spans="1:5" ht="30" x14ac:dyDescent="0.25">
      <c r="A76" s="13" t="s">
        <v>710</v>
      </c>
      <c r="B76" s="6" t="s">
        <v>343</v>
      </c>
      <c r="C76" s="26"/>
      <c r="D76" s="26"/>
      <c r="E76" s="26"/>
    </row>
    <row r="77" spans="1:5" x14ac:dyDescent="0.25">
      <c r="A77" s="13" t="s">
        <v>711</v>
      </c>
      <c r="B77" s="6" t="s">
        <v>343</v>
      </c>
      <c r="C77" s="26"/>
      <c r="D77" s="26"/>
      <c r="E77" s="26"/>
    </row>
    <row r="78" spans="1:5" x14ac:dyDescent="0.25">
      <c r="A78" s="13" t="s">
        <v>712</v>
      </c>
      <c r="B78" s="6" t="s">
        <v>343</v>
      </c>
      <c r="C78" s="26"/>
      <c r="D78" s="26"/>
      <c r="E78" s="26"/>
    </row>
    <row r="79" spans="1:5" x14ac:dyDescent="0.25">
      <c r="A79" s="13" t="s">
        <v>713</v>
      </c>
      <c r="B79" s="6" t="s">
        <v>343</v>
      </c>
      <c r="C79" s="26"/>
      <c r="D79" s="26"/>
      <c r="E79" s="26"/>
    </row>
    <row r="80" spans="1:5" x14ac:dyDescent="0.25">
      <c r="A80" s="13" t="s">
        <v>714</v>
      </c>
      <c r="B80" s="6" t="s">
        <v>343</v>
      </c>
      <c r="C80" s="26"/>
      <c r="D80" s="26"/>
      <c r="E80" s="26"/>
    </row>
    <row r="81" spans="1:5" x14ac:dyDescent="0.25">
      <c r="A81" s="13" t="s">
        <v>715</v>
      </c>
      <c r="B81" s="6" t="s">
        <v>343</v>
      </c>
      <c r="C81" s="26"/>
      <c r="D81" s="26"/>
      <c r="E81" s="26"/>
    </row>
    <row r="82" spans="1:5" x14ac:dyDescent="0.25">
      <c r="A82" s="13" t="s">
        <v>716</v>
      </c>
      <c r="B82" s="6" t="s">
        <v>343</v>
      </c>
      <c r="C82" s="26"/>
      <c r="D82" s="26"/>
      <c r="E82" s="26"/>
    </row>
    <row r="83" spans="1:5" x14ac:dyDescent="0.25">
      <c r="A83" s="13" t="s">
        <v>717</v>
      </c>
      <c r="B83" s="6" t="s">
        <v>343</v>
      </c>
      <c r="C83" s="26"/>
      <c r="D83" s="26"/>
      <c r="E83" s="26"/>
    </row>
    <row r="84" spans="1:5" ht="25.5" x14ac:dyDescent="0.25">
      <c r="A84" s="11" t="s">
        <v>557</v>
      </c>
      <c r="B84" s="8" t="s">
        <v>343</v>
      </c>
      <c r="C84" s="26"/>
      <c r="D84" s="26"/>
      <c r="E84" s="26"/>
    </row>
    <row r="85" spans="1:5" hidden="1" x14ac:dyDescent="0.25">
      <c r="A85" s="13" t="s">
        <v>708</v>
      </c>
      <c r="B85" s="6" t="s">
        <v>344</v>
      </c>
      <c r="C85" s="26"/>
      <c r="D85" s="26"/>
      <c r="E85" s="26"/>
    </row>
    <row r="86" spans="1:5" hidden="1" x14ac:dyDescent="0.25">
      <c r="A86" s="13" t="s">
        <v>709</v>
      </c>
      <c r="B86" s="6" t="s">
        <v>344</v>
      </c>
      <c r="C86" s="26"/>
      <c r="D86" s="26"/>
      <c r="E86" s="26"/>
    </row>
    <row r="87" spans="1:5" ht="30" hidden="1" x14ac:dyDescent="0.25">
      <c r="A87" s="13" t="s">
        <v>710</v>
      </c>
      <c r="B87" s="6" t="s">
        <v>344</v>
      </c>
      <c r="C87" s="26"/>
      <c r="D87" s="26"/>
      <c r="E87" s="26"/>
    </row>
    <row r="88" spans="1:5" hidden="1" x14ac:dyDescent="0.25">
      <c r="A88" s="13" t="s">
        <v>711</v>
      </c>
      <c r="B88" s="6" t="s">
        <v>344</v>
      </c>
      <c r="C88" s="26"/>
      <c r="D88" s="26"/>
      <c r="E88" s="26"/>
    </row>
    <row r="89" spans="1:5" hidden="1" x14ac:dyDescent="0.25">
      <c r="A89" s="13" t="s">
        <v>712</v>
      </c>
      <c r="B89" s="6" t="s">
        <v>344</v>
      </c>
      <c r="C89" s="26"/>
      <c r="D89" s="26"/>
      <c r="E89" s="26"/>
    </row>
    <row r="90" spans="1:5" hidden="1" x14ac:dyDescent="0.25">
      <c r="A90" s="13" t="s">
        <v>713</v>
      </c>
      <c r="B90" s="6" t="s">
        <v>344</v>
      </c>
      <c r="C90" s="26"/>
      <c r="D90" s="26"/>
      <c r="E90" s="26"/>
    </row>
    <row r="91" spans="1:5" hidden="1" x14ac:dyDescent="0.25">
      <c r="A91" s="13" t="s">
        <v>714</v>
      </c>
      <c r="B91" s="6" t="s">
        <v>344</v>
      </c>
      <c r="C91" s="26"/>
      <c r="D91" s="26"/>
      <c r="E91" s="26"/>
    </row>
    <row r="92" spans="1:5" hidden="1" x14ac:dyDescent="0.25">
      <c r="A92" s="13" t="s">
        <v>715</v>
      </c>
      <c r="B92" s="6" t="s">
        <v>344</v>
      </c>
      <c r="C92" s="26"/>
      <c r="D92" s="26"/>
      <c r="E92" s="26"/>
    </row>
    <row r="93" spans="1:5" hidden="1" x14ac:dyDescent="0.25">
      <c r="A93" s="13" t="s">
        <v>716</v>
      </c>
      <c r="B93" s="6" t="s">
        <v>344</v>
      </c>
      <c r="C93" s="26"/>
      <c r="D93" s="26"/>
      <c r="E93" s="26"/>
    </row>
    <row r="94" spans="1:5" hidden="1" x14ac:dyDescent="0.25">
      <c r="A94" s="13" t="s">
        <v>717</v>
      </c>
      <c r="B94" s="6" t="s">
        <v>344</v>
      </c>
      <c r="C94" s="26"/>
      <c r="D94" s="26"/>
      <c r="E94" s="26"/>
    </row>
    <row r="95" spans="1:5" ht="25.5" x14ac:dyDescent="0.25">
      <c r="A95" s="11" t="s">
        <v>556</v>
      </c>
      <c r="B95" s="8" t="s">
        <v>344</v>
      </c>
      <c r="C95" s="26"/>
      <c r="D95" s="26"/>
      <c r="E95" s="26"/>
    </row>
    <row r="96" spans="1:5" x14ac:dyDescent="0.25">
      <c r="A96" s="13" t="s">
        <v>708</v>
      </c>
      <c r="B96" s="6" t="s">
        <v>345</v>
      </c>
      <c r="C96" s="26"/>
      <c r="D96" s="26"/>
      <c r="E96" s="26"/>
    </row>
    <row r="97" spans="1:5" x14ac:dyDescent="0.25">
      <c r="A97" s="13" t="s">
        <v>709</v>
      </c>
      <c r="B97" s="6" t="s">
        <v>345</v>
      </c>
      <c r="C97" s="26"/>
      <c r="D97" s="26"/>
      <c r="E97" s="26"/>
    </row>
    <row r="98" spans="1:5" ht="39" customHeight="1" x14ac:dyDescent="0.25">
      <c r="A98" s="13" t="s">
        <v>1027</v>
      </c>
      <c r="B98" s="6" t="s">
        <v>345</v>
      </c>
      <c r="C98" s="26"/>
      <c r="D98" s="26"/>
      <c r="E98" s="26">
        <v>294</v>
      </c>
    </row>
    <row r="99" spans="1:5" x14ac:dyDescent="0.25">
      <c r="A99" s="13" t="s">
        <v>711</v>
      </c>
      <c r="B99" s="6" t="s">
        <v>345</v>
      </c>
      <c r="C99" s="26"/>
      <c r="D99" s="26"/>
      <c r="E99" s="26"/>
    </row>
    <row r="100" spans="1:5" x14ac:dyDescent="0.25">
      <c r="A100" s="13" t="s">
        <v>712</v>
      </c>
      <c r="B100" s="6" t="s">
        <v>345</v>
      </c>
      <c r="C100" s="26"/>
      <c r="D100" s="26"/>
      <c r="E100" s="26"/>
    </row>
    <row r="101" spans="1:5" x14ac:dyDescent="0.25">
      <c r="A101" s="13" t="s">
        <v>713</v>
      </c>
      <c r="B101" s="6" t="s">
        <v>345</v>
      </c>
      <c r="C101" s="26"/>
      <c r="D101" s="26"/>
      <c r="E101" s="26"/>
    </row>
    <row r="102" spans="1:5" x14ac:dyDescent="0.25">
      <c r="A102" s="13" t="s">
        <v>714</v>
      </c>
      <c r="B102" s="6" t="s">
        <v>345</v>
      </c>
      <c r="C102" s="26"/>
      <c r="D102" s="26"/>
      <c r="E102" s="26"/>
    </row>
    <row r="103" spans="1:5" x14ac:dyDescent="0.25">
      <c r="A103" s="13" t="s">
        <v>715</v>
      </c>
      <c r="B103" s="6" t="s">
        <v>345</v>
      </c>
      <c r="C103" s="26"/>
      <c r="D103" s="26"/>
      <c r="E103" s="26"/>
    </row>
    <row r="104" spans="1:5" x14ac:dyDescent="0.25">
      <c r="A104" s="13" t="s">
        <v>716</v>
      </c>
      <c r="B104" s="6" t="s">
        <v>345</v>
      </c>
      <c r="C104" s="26"/>
      <c r="D104" s="26"/>
      <c r="E104" s="26"/>
    </row>
    <row r="105" spans="1:5" x14ac:dyDescent="0.25">
      <c r="A105" s="13" t="s">
        <v>717</v>
      </c>
      <c r="B105" s="6" t="s">
        <v>345</v>
      </c>
      <c r="C105" s="26"/>
      <c r="D105" s="26"/>
      <c r="E105" s="26"/>
    </row>
    <row r="106" spans="1:5" x14ac:dyDescent="0.25">
      <c r="A106" s="11" t="s">
        <v>555</v>
      </c>
      <c r="B106" s="8" t="s">
        <v>345</v>
      </c>
      <c r="C106" s="26">
        <v>0</v>
      </c>
      <c r="D106" s="26">
        <v>294</v>
      </c>
      <c r="E106" s="26">
        <v>294</v>
      </c>
    </row>
    <row r="107" spans="1:5" hidden="1" x14ac:dyDescent="0.25">
      <c r="A107" s="13" t="s">
        <v>718</v>
      </c>
      <c r="B107" s="5" t="s">
        <v>347</v>
      </c>
      <c r="C107" s="26"/>
      <c r="D107" s="26"/>
      <c r="E107" s="26"/>
    </row>
    <row r="108" spans="1:5" hidden="1" x14ac:dyDescent="0.25">
      <c r="A108" s="13" t="s">
        <v>719</v>
      </c>
      <c r="B108" s="6" t="s">
        <v>347</v>
      </c>
      <c r="C108" s="26"/>
      <c r="D108" s="26"/>
      <c r="E108" s="26"/>
    </row>
    <row r="109" spans="1:5" hidden="1" x14ac:dyDescent="0.25">
      <c r="A109" s="13" t="s">
        <v>720</v>
      </c>
      <c r="B109" s="5" t="s">
        <v>347</v>
      </c>
      <c r="C109" s="26"/>
      <c r="D109" s="26"/>
      <c r="E109" s="26"/>
    </row>
    <row r="110" spans="1:5" hidden="1" x14ac:dyDescent="0.25">
      <c r="A110" s="5" t="s">
        <v>721</v>
      </c>
      <c r="B110" s="6" t="s">
        <v>347</v>
      </c>
      <c r="C110" s="26"/>
      <c r="D110" s="26"/>
      <c r="E110" s="26"/>
    </row>
    <row r="111" spans="1:5" hidden="1" x14ac:dyDescent="0.25">
      <c r="A111" s="5" t="s">
        <v>722</v>
      </c>
      <c r="B111" s="5" t="s">
        <v>347</v>
      </c>
      <c r="C111" s="26"/>
      <c r="D111" s="26"/>
      <c r="E111" s="26"/>
    </row>
    <row r="112" spans="1:5" hidden="1" x14ac:dyDescent="0.25">
      <c r="A112" s="5" t="s">
        <v>723</v>
      </c>
      <c r="B112" s="6" t="s">
        <v>347</v>
      </c>
      <c r="C112" s="26"/>
      <c r="D112" s="26"/>
      <c r="E112" s="26"/>
    </row>
    <row r="113" spans="1:5" hidden="1" x14ac:dyDescent="0.25">
      <c r="A113" s="13" t="s">
        <v>724</v>
      </c>
      <c r="B113" s="5" t="s">
        <v>347</v>
      </c>
      <c r="C113" s="26"/>
      <c r="D113" s="26"/>
      <c r="E113" s="26"/>
    </row>
    <row r="114" spans="1:5" hidden="1" x14ac:dyDescent="0.25">
      <c r="A114" s="13" t="s">
        <v>728</v>
      </c>
      <c r="B114" s="6" t="s">
        <v>347</v>
      </c>
      <c r="C114" s="26"/>
      <c r="D114" s="26"/>
      <c r="E114" s="26"/>
    </row>
    <row r="115" spans="1:5" hidden="1" x14ac:dyDescent="0.25">
      <c r="A115" s="13" t="s">
        <v>726</v>
      </c>
      <c r="B115" s="5" t="s">
        <v>347</v>
      </c>
      <c r="C115" s="26"/>
      <c r="D115" s="26"/>
      <c r="E115" s="26"/>
    </row>
    <row r="116" spans="1:5" hidden="1" x14ac:dyDescent="0.25">
      <c r="A116" s="13" t="s">
        <v>727</v>
      </c>
      <c r="B116" s="6" t="s">
        <v>347</v>
      </c>
      <c r="C116" s="26"/>
      <c r="D116" s="26"/>
      <c r="E116" s="26"/>
    </row>
    <row r="117" spans="1:5" ht="25.5" x14ac:dyDescent="0.25">
      <c r="A117" s="11" t="s">
        <v>554</v>
      </c>
      <c r="B117" s="8" t="s">
        <v>347</v>
      </c>
      <c r="C117" s="26"/>
      <c r="D117" s="26"/>
      <c r="E117" s="26"/>
    </row>
    <row r="118" spans="1:5" hidden="1" x14ac:dyDescent="0.25">
      <c r="A118" s="13" t="s">
        <v>718</v>
      </c>
      <c r="B118" s="5" t="s">
        <v>350</v>
      </c>
      <c r="C118" s="26"/>
      <c r="D118" s="26"/>
      <c r="E118" s="26"/>
    </row>
    <row r="119" spans="1:5" hidden="1" x14ac:dyDescent="0.25">
      <c r="A119" s="13" t="s">
        <v>719</v>
      </c>
      <c r="B119" s="5" t="s">
        <v>350</v>
      </c>
      <c r="C119" s="26"/>
      <c r="D119" s="26"/>
      <c r="E119" s="26"/>
    </row>
    <row r="120" spans="1:5" hidden="1" x14ac:dyDescent="0.25">
      <c r="A120" s="13" t="s">
        <v>720</v>
      </c>
      <c r="B120" s="5" t="s">
        <v>350</v>
      </c>
      <c r="C120" s="26"/>
      <c r="D120" s="26"/>
      <c r="E120" s="26"/>
    </row>
    <row r="121" spans="1:5" hidden="1" x14ac:dyDescent="0.25">
      <c r="A121" s="5" t="s">
        <v>721</v>
      </c>
      <c r="B121" s="5" t="s">
        <v>350</v>
      </c>
      <c r="C121" s="26"/>
      <c r="D121" s="26"/>
      <c r="E121" s="26"/>
    </row>
    <row r="122" spans="1:5" hidden="1" x14ac:dyDescent="0.25">
      <c r="A122" s="5" t="s">
        <v>722</v>
      </c>
      <c r="B122" s="5" t="s">
        <v>350</v>
      </c>
      <c r="C122" s="26"/>
      <c r="D122" s="26"/>
      <c r="E122" s="26"/>
    </row>
    <row r="123" spans="1:5" hidden="1" x14ac:dyDescent="0.25">
      <c r="A123" s="5" t="s">
        <v>723</v>
      </c>
      <c r="B123" s="5" t="s">
        <v>350</v>
      </c>
      <c r="C123" s="26"/>
      <c r="D123" s="26"/>
      <c r="E123" s="26"/>
    </row>
    <row r="124" spans="1:5" hidden="1" x14ac:dyDescent="0.25">
      <c r="A124" s="13" t="s">
        <v>724</v>
      </c>
      <c r="B124" s="5" t="s">
        <v>350</v>
      </c>
      <c r="C124" s="26"/>
      <c r="D124" s="26"/>
      <c r="E124" s="26"/>
    </row>
    <row r="125" spans="1:5" hidden="1" x14ac:dyDescent="0.25">
      <c r="A125" s="13" t="s">
        <v>728</v>
      </c>
      <c r="B125" s="5" t="s">
        <v>350</v>
      </c>
      <c r="C125" s="26"/>
      <c r="D125" s="26"/>
      <c r="E125" s="26"/>
    </row>
    <row r="126" spans="1:5" hidden="1" x14ac:dyDescent="0.25">
      <c r="A126" s="13" t="s">
        <v>726</v>
      </c>
      <c r="B126" s="5" t="s">
        <v>350</v>
      </c>
      <c r="C126" s="26"/>
      <c r="D126" s="26"/>
      <c r="E126" s="26"/>
    </row>
    <row r="127" spans="1:5" hidden="1" x14ac:dyDescent="0.25">
      <c r="A127" s="13" t="s">
        <v>727</v>
      </c>
      <c r="B127" s="5" t="s">
        <v>350</v>
      </c>
      <c r="C127" s="26"/>
      <c r="D127" s="26"/>
      <c r="E127" s="26"/>
    </row>
    <row r="128" spans="1:5" x14ac:dyDescent="0.25">
      <c r="A128" s="15" t="s">
        <v>588</v>
      </c>
      <c r="B128" s="8" t="s">
        <v>350</v>
      </c>
      <c r="C128" s="26"/>
      <c r="D128" s="26"/>
      <c r="E128" s="26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FF00"/>
    <pageSetUpPr fitToPage="1"/>
  </sheetPr>
  <dimension ref="A1:Q53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hidden="1" customWidth="1"/>
    <col min="7" max="7" width="12.85546875" hidden="1" customWidth="1"/>
    <col min="8" max="9" width="11.42578125" hidden="1" customWidth="1"/>
    <col min="10" max="10" width="12.85546875" hidden="1" customWidth="1"/>
    <col min="11" max="11" width="11.42578125" hidden="1" customWidth="1"/>
    <col min="12" max="12" width="11.42578125" customWidth="1"/>
    <col min="13" max="13" width="12.85546875" customWidth="1"/>
    <col min="14" max="14" width="11.42578125" customWidth="1"/>
    <col min="15" max="15" width="11.5703125" customWidth="1"/>
    <col min="16" max="16" width="12.5703125" customWidth="1"/>
    <col min="17" max="17" width="13.28515625" customWidth="1"/>
  </cols>
  <sheetData>
    <row r="1" spans="1:17" ht="21.75" customHeight="1" x14ac:dyDescent="0.25">
      <c r="A1" s="345" t="s">
        <v>984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ht="26.25" customHeight="1" x14ac:dyDescent="0.25">
      <c r="A2" s="344" t="s">
        <v>776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</row>
    <row r="4" spans="1:17" x14ac:dyDescent="0.25">
      <c r="A4" s="354" t="s">
        <v>762</v>
      </c>
      <c r="B4" s="356" t="s">
        <v>216</v>
      </c>
      <c r="C4" s="379" t="s">
        <v>763</v>
      </c>
      <c r="D4" s="359"/>
      <c r="E4" s="360"/>
      <c r="F4" s="379" t="s">
        <v>785</v>
      </c>
      <c r="G4" s="359"/>
      <c r="H4" s="360"/>
      <c r="I4" s="379" t="s">
        <v>793</v>
      </c>
      <c r="J4" s="359"/>
      <c r="K4" s="360"/>
      <c r="L4" s="379" t="s">
        <v>985</v>
      </c>
      <c r="M4" s="359"/>
      <c r="N4" s="360"/>
      <c r="O4" s="379" t="s">
        <v>765</v>
      </c>
      <c r="P4" s="380"/>
      <c r="Q4" s="381"/>
    </row>
    <row r="5" spans="1:17" ht="23.25" customHeight="1" x14ac:dyDescent="0.25">
      <c r="A5" s="382"/>
      <c r="B5" s="382"/>
      <c r="C5" s="3" t="s">
        <v>784</v>
      </c>
      <c r="D5" s="3" t="s">
        <v>11</v>
      </c>
      <c r="E5" s="145" t="s">
        <v>12</v>
      </c>
      <c r="F5" s="3" t="s">
        <v>784</v>
      </c>
      <c r="G5" s="3" t="s">
        <v>11</v>
      </c>
      <c r="H5" s="145" t="s">
        <v>12</v>
      </c>
      <c r="I5" s="3" t="s">
        <v>784</v>
      </c>
      <c r="J5" s="3" t="s">
        <v>11</v>
      </c>
      <c r="K5" s="145" t="s">
        <v>12</v>
      </c>
      <c r="L5" s="3" t="s">
        <v>784</v>
      </c>
      <c r="M5" s="3" t="s">
        <v>11</v>
      </c>
      <c r="N5" s="145" t="s">
        <v>12</v>
      </c>
      <c r="O5" s="3" t="s">
        <v>784</v>
      </c>
      <c r="P5" s="3" t="s">
        <v>11</v>
      </c>
      <c r="Q5" s="145" t="s">
        <v>12</v>
      </c>
    </row>
    <row r="6" spans="1:17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s="116" customFormat="1" x14ac:dyDescent="0.25">
      <c r="A7" s="15" t="s">
        <v>318</v>
      </c>
      <c r="B7" s="8" t="s">
        <v>319</v>
      </c>
      <c r="C7" s="110">
        <v>0</v>
      </c>
      <c r="D7" s="110">
        <v>300</v>
      </c>
      <c r="E7" s="110">
        <f>SUM(E8)</f>
        <v>300</v>
      </c>
      <c r="F7" s="110">
        <v>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f>SUM(C7+F7+I7+L7)</f>
        <v>0</v>
      </c>
      <c r="P7" s="110">
        <f>SUM(D7+G7+J7+M7)</f>
        <v>300</v>
      </c>
      <c r="Q7" s="110">
        <f>SUM(E7+H7+K7+N7)</f>
        <v>300</v>
      </c>
    </row>
    <row r="8" spans="1:17" x14ac:dyDescent="0.25">
      <c r="A8" s="325" t="s">
        <v>1028</v>
      </c>
      <c r="B8" s="6"/>
      <c r="C8" s="26"/>
      <c r="D8" s="26"/>
      <c r="E8" s="26">
        <v>300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s="116" customFormat="1" x14ac:dyDescent="0.25">
      <c r="A9" s="15" t="s">
        <v>550</v>
      </c>
      <c r="B9" s="8" t="s">
        <v>320</v>
      </c>
      <c r="C9" s="110">
        <v>83516</v>
      </c>
      <c r="D9" s="110">
        <v>143170</v>
      </c>
      <c r="E9" s="110">
        <f>SUM(E10:E13)</f>
        <v>128326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f>SUM(C9+F9+I9+L9)</f>
        <v>83516</v>
      </c>
      <c r="P9" s="110">
        <f>SUM(D9+G9+J9+M9)</f>
        <v>143170</v>
      </c>
      <c r="Q9" s="110">
        <f>SUM(E9+H9+K9+N9)</f>
        <v>128326</v>
      </c>
    </row>
    <row r="10" spans="1:17" s="116" customFormat="1" x14ac:dyDescent="0.25">
      <c r="A10" s="26" t="s">
        <v>1029</v>
      </c>
      <c r="B10" s="8"/>
      <c r="C10" s="110"/>
      <c r="D10" s="110"/>
      <c r="E10" s="328">
        <v>101470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7" s="116" customFormat="1" x14ac:dyDescent="0.25">
      <c r="A11" s="26" t="s">
        <v>1030</v>
      </c>
      <c r="B11" s="8"/>
      <c r="C11" s="110"/>
      <c r="D11" s="110"/>
      <c r="E11" s="328">
        <v>10880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7" s="116" customFormat="1" x14ac:dyDescent="0.25">
      <c r="A12" s="26" t="s">
        <v>1031</v>
      </c>
      <c r="B12" s="8"/>
      <c r="C12" s="110"/>
      <c r="D12" s="110"/>
      <c r="E12" s="328">
        <v>14500</v>
      </c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7" s="116" customFormat="1" x14ac:dyDescent="0.25">
      <c r="A13" s="26" t="s">
        <v>1032</v>
      </c>
      <c r="B13" s="8"/>
      <c r="C13" s="110"/>
      <c r="D13" s="110"/>
      <c r="E13" s="328">
        <v>1476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7" s="116" customFormat="1" x14ac:dyDescent="0.25">
      <c r="A14" s="7" t="s">
        <v>321</v>
      </c>
      <c r="B14" s="8" t="s">
        <v>322</v>
      </c>
      <c r="C14" s="110">
        <v>0</v>
      </c>
      <c r="D14" s="110">
        <v>3452</v>
      </c>
      <c r="E14" s="110">
        <f>SUM(E15:E17)</f>
        <v>1456</v>
      </c>
      <c r="F14" s="110"/>
      <c r="G14" s="110"/>
      <c r="H14" s="110"/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10">
        <f>SUM(C14+F14+I14+L14)</f>
        <v>0</v>
      </c>
      <c r="P14" s="110">
        <f>SUM(D14+G14+J14+M14)</f>
        <v>3452</v>
      </c>
      <c r="Q14" s="110">
        <f>SUM(E14+H14+K14+N14)</f>
        <v>1456</v>
      </c>
    </row>
    <row r="15" spans="1:17" s="116" customFormat="1" x14ac:dyDescent="0.25">
      <c r="A15" s="326" t="s">
        <v>1033</v>
      </c>
      <c r="B15" s="8"/>
      <c r="C15" s="110"/>
      <c r="D15" s="110"/>
      <c r="E15" s="328">
        <v>87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7" s="116" customFormat="1" x14ac:dyDescent="0.25">
      <c r="A16" s="326" t="s">
        <v>1034</v>
      </c>
      <c r="B16" s="8"/>
      <c r="C16" s="110"/>
      <c r="D16" s="110"/>
      <c r="E16" s="328">
        <v>299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s="116" customFormat="1" x14ac:dyDescent="0.25">
      <c r="A17" s="326" t="s">
        <v>1035</v>
      </c>
      <c r="B17" s="8"/>
      <c r="C17" s="110"/>
      <c r="D17" s="110"/>
      <c r="E17" s="328">
        <v>1070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s="116" customFormat="1" x14ac:dyDescent="0.25">
      <c r="A18" s="15" t="s">
        <v>323</v>
      </c>
      <c r="B18" s="8" t="s">
        <v>324</v>
      </c>
      <c r="C18" s="110">
        <v>1300</v>
      </c>
      <c r="D18" s="110">
        <v>16010</v>
      </c>
      <c r="E18" s="110">
        <f>SUM(E19:E34)</f>
        <v>7549</v>
      </c>
      <c r="F18" s="110"/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/>
      <c r="M18" s="110"/>
      <c r="N18" s="110"/>
      <c r="O18" s="110">
        <f>SUM(C18+F18+I18+L18)</f>
        <v>1300</v>
      </c>
      <c r="P18" s="110">
        <f>SUM(D18+G18+J18+M18)</f>
        <v>16010</v>
      </c>
      <c r="Q18" s="110">
        <f>SUM(E18+H18+K18+N18)</f>
        <v>7549</v>
      </c>
    </row>
    <row r="19" spans="1:17" s="116" customFormat="1" x14ac:dyDescent="0.25">
      <c r="A19" s="26" t="s">
        <v>1036</v>
      </c>
      <c r="B19" s="8"/>
      <c r="C19" s="110"/>
      <c r="D19" s="327"/>
      <c r="E19" s="328">
        <v>562</v>
      </c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s="116" customFormat="1" x14ac:dyDescent="0.25">
      <c r="A20" s="26" t="s">
        <v>1037</v>
      </c>
      <c r="B20" s="8"/>
      <c r="C20" s="110"/>
      <c r="D20" s="327"/>
      <c r="E20" s="328">
        <v>79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s="116" customFormat="1" x14ac:dyDescent="0.25">
      <c r="A21" s="26" t="s">
        <v>1038</v>
      </c>
      <c r="B21" s="8"/>
      <c r="C21" s="110"/>
      <c r="D21" s="327"/>
      <c r="E21" s="328">
        <v>795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s="116" customFormat="1" x14ac:dyDescent="0.25">
      <c r="A22" s="26" t="s">
        <v>1039</v>
      </c>
      <c r="B22" s="8"/>
      <c r="C22" s="110"/>
      <c r="D22" s="327"/>
      <c r="E22" s="328">
        <v>310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s="116" customFormat="1" x14ac:dyDescent="0.25">
      <c r="A23" s="26" t="s">
        <v>1040</v>
      </c>
      <c r="B23" s="8"/>
      <c r="C23" s="110"/>
      <c r="D23" s="327"/>
      <c r="E23" s="328">
        <v>75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s="116" customFormat="1" x14ac:dyDescent="0.25">
      <c r="A24" s="26" t="s">
        <v>1041</v>
      </c>
      <c r="B24" s="8"/>
      <c r="C24" s="110"/>
      <c r="D24" s="327"/>
      <c r="E24" s="328">
        <v>138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s="116" customFormat="1" x14ac:dyDescent="0.25">
      <c r="A25" s="26" t="s">
        <v>1042</v>
      </c>
      <c r="B25" s="8"/>
      <c r="C25" s="110"/>
      <c r="D25" s="327"/>
      <c r="E25" s="328">
        <v>61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s="116" customFormat="1" x14ac:dyDescent="0.25">
      <c r="A26" s="26" t="s">
        <v>1043</v>
      </c>
      <c r="B26" s="8"/>
      <c r="C26" s="110"/>
      <c r="D26" s="327"/>
      <c r="E26" s="328">
        <v>1180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s="116" customFormat="1" x14ac:dyDescent="0.25">
      <c r="A27" s="26" t="s">
        <v>1044</v>
      </c>
      <c r="B27" s="8"/>
      <c r="C27" s="110"/>
      <c r="D27" s="327"/>
      <c r="E27" s="328">
        <v>248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s="116" customFormat="1" x14ac:dyDescent="0.25">
      <c r="A28" s="26" t="s">
        <v>1045</v>
      </c>
      <c r="B28" s="8"/>
      <c r="C28" s="110"/>
      <c r="D28" s="327"/>
      <c r="E28" s="328">
        <v>637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s="116" customFormat="1" x14ac:dyDescent="0.25">
      <c r="A29" s="26" t="s">
        <v>1046</v>
      </c>
      <c r="B29" s="8"/>
      <c r="C29" s="110"/>
      <c r="D29" s="327"/>
      <c r="E29" s="328">
        <v>518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s="116" customFormat="1" x14ac:dyDescent="0.25">
      <c r="A30" s="26" t="s">
        <v>1047</v>
      </c>
      <c r="B30" s="8"/>
      <c r="C30" s="110"/>
      <c r="D30" s="327"/>
      <c r="E30" s="328">
        <v>477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s="116" customFormat="1" x14ac:dyDescent="0.25">
      <c r="A31" s="26" t="s">
        <v>1048</v>
      </c>
      <c r="B31" s="8"/>
      <c r="C31" s="110"/>
      <c r="D31" s="327"/>
      <c r="E31" s="328">
        <v>106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s="116" customFormat="1" x14ac:dyDescent="0.25">
      <c r="A32" s="26" t="s">
        <v>1049</v>
      </c>
      <c r="B32" s="8"/>
      <c r="C32" s="110"/>
      <c r="D32" s="327"/>
      <c r="E32" s="328">
        <v>1825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s="116" customFormat="1" x14ac:dyDescent="0.25">
      <c r="A33" s="26" t="s">
        <v>1049</v>
      </c>
      <c r="B33" s="8"/>
      <c r="C33" s="110"/>
      <c r="D33" s="327"/>
      <c r="E33" s="328">
        <v>49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s="116" customFormat="1" x14ac:dyDescent="0.25">
      <c r="A34" s="26" t="s">
        <v>1050</v>
      </c>
      <c r="B34" s="8"/>
      <c r="C34" s="110"/>
      <c r="D34" s="327"/>
      <c r="E34" s="328">
        <v>489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s="116" customFormat="1" x14ac:dyDescent="0.25">
      <c r="A35" s="15" t="s">
        <v>325</v>
      </c>
      <c r="B35" s="8" t="s">
        <v>326</v>
      </c>
      <c r="C35" s="110">
        <v>0</v>
      </c>
      <c r="D35" s="110">
        <v>3000</v>
      </c>
      <c r="E35" s="110">
        <f>SUM(E36:E37)</f>
        <v>3000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f>SUM(C35+F35+I35+L35)</f>
        <v>0</v>
      </c>
      <c r="P35" s="110">
        <f>SUM(D35+G35+J35+M35)</f>
        <v>3000</v>
      </c>
      <c r="Q35" s="110">
        <f>SUM(E35+H35+K35+N35)</f>
        <v>3000</v>
      </c>
    </row>
    <row r="36" spans="1:17" x14ac:dyDescent="0.25">
      <c r="A36" s="330" t="s">
        <v>1051</v>
      </c>
      <c r="B36" s="6"/>
      <c r="C36" s="26"/>
      <c r="D36" s="26"/>
      <c r="E36" s="26">
        <v>3000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x14ac:dyDescent="0.25">
      <c r="A37" s="13"/>
      <c r="B37" s="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s="116" customFormat="1" x14ac:dyDescent="0.25">
      <c r="A38" s="7" t="s">
        <v>327</v>
      </c>
      <c r="B38" s="8" t="s">
        <v>328</v>
      </c>
      <c r="C38" s="110">
        <v>0</v>
      </c>
      <c r="D38" s="110"/>
      <c r="E38" s="110"/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f t="shared" ref="O38:Q39" si="0">SUM(C38+F38+I38+L38)</f>
        <v>0</v>
      </c>
      <c r="P38" s="110">
        <f t="shared" si="0"/>
        <v>0</v>
      </c>
      <c r="Q38" s="110">
        <f t="shared" si="0"/>
        <v>0</v>
      </c>
    </row>
    <row r="39" spans="1:17" s="116" customFormat="1" ht="25.5" x14ac:dyDescent="0.25">
      <c r="A39" s="7" t="s">
        <v>329</v>
      </c>
      <c r="B39" s="8" t="s">
        <v>330</v>
      </c>
      <c r="C39" s="110">
        <v>22900</v>
      </c>
      <c r="D39" s="110">
        <v>23738</v>
      </c>
      <c r="E39" s="110">
        <v>5892</v>
      </c>
      <c r="F39" s="110"/>
      <c r="G39" s="110"/>
      <c r="H39" s="110"/>
      <c r="I39" s="110"/>
      <c r="J39" s="110">
        <v>0</v>
      </c>
      <c r="K39" s="110">
        <v>0</v>
      </c>
      <c r="L39" s="110"/>
      <c r="M39" s="110"/>
      <c r="N39" s="110"/>
      <c r="O39" s="110">
        <f t="shared" si="0"/>
        <v>22900</v>
      </c>
      <c r="P39" s="110">
        <f t="shared" si="0"/>
        <v>23738</v>
      </c>
      <c r="Q39" s="110">
        <f t="shared" si="0"/>
        <v>5892</v>
      </c>
    </row>
    <row r="40" spans="1:17" s="116" customFormat="1" ht="15.75" x14ac:dyDescent="0.25">
      <c r="A40" s="18" t="s">
        <v>551</v>
      </c>
      <c r="B40" s="9" t="s">
        <v>331</v>
      </c>
      <c r="C40" s="146">
        <f t="shared" ref="C40:P40" si="1">SUM(C6:C39)</f>
        <v>107716</v>
      </c>
      <c r="D40" s="146">
        <f t="shared" si="1"/>
        <v>189670</v>
      </c>
      <c r="E40" s="146">
        <f>E7+E9+E14+E18+E35+E39</f>
        <v>146523</v>
      </c>
      <c r="F40" s="146">
        <f t="shared" si="1"/>
        <v>0</v>
      </c>
      <c r="G40" s="146">
        <f t="shared" si="1"/>
        <v>0</v>
      </c>
      <c r="H40" s="146">
        <f t="shared" si="1"/>
        <v>0</v>
      </c>
      <c r="I40" s="146">
        <f t="shared" si="1"/>
        <v>0</v>
      </c>
      <c r="J40" s="146">
        <f t="shared" si="1"/>
        <v>0</v>
      </c>
      <c r="K40" s="146">
        <f t="shared" si="1"/>
        <v>0</v>
      </c>
      <c r="L40" s="146">
        <f t="shared" si="1"/>
        <v>0</v>
      </c>
      <c r="M40" s="146">
        <f t="shared" si="1"/>
        <v>0</v>
      </c>
      <c r="N40" s="146">
        <f t="shared" si="1"/>
        <v>0</v>
      </c>
      <c r="O40" s="146">
        <f t="shared" si="1"/>
        <v>107716</v>
      </c>
      <c r="P40" s="146">
        <f t="shared" si="1"/>
        <v>189670</v>
      </c>
      <c r="Q40" s="146">
        <f>SUM(Q6:Q39)</f>
        <v>146523</v>
      </c>
    </row>
    <row r="41" spans="1:17" ht="15.75" x14ac:dyDescent="0.25">
      <c r="A41" s="20"/>
      <c r="B41" s="8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7" ht="15.75" x14ac:dyDescent="0.25">
      <c r="A42" s="20"/>
      <c r="B42" s="8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s="116" customFormat="1" x14ac:dyDescent="0.25">
      <c r="A43" s="15" t="s">
        <v>332</v>
      </c>
      <c r="B43" s="8" t="s">
        <v>333</v>
      </c>
      <c r="C43" s="110">
        <v>179736</v>
      </c>
      <c r="D43" s="110">
        <v>182292</v>
      </c>
      <c r="E43" s="110">
        <f>SUM(E44:E45)</f>
        <v>25058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f>SUM(C43+F43+I43+L43)</f>
        <v>179736</v>
      </c>
      <c r="P43" s="110">
        <f>SUM(D43+G43+J43+M43)</f>
        <v>182292</v>
      </c>
      <c r="Q43" s="110">
        <f>SUM(E43+H43+K43+N43)</f>
        <v>25058</v>
      </c>
    </row>
    <row r="44" spans="1:17" x14ac:dyDescent="0.25">
      <c r="A44" s="329" t="s">
        <v>1052</v>
      </c>
      <c r="B44" s="6"/>
      <c r="C44" s="26"/>
      <c r="D44" s="26"/>
      <c r="E44" s="26">
        <v>11599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5">
      <c r="A45" s="329" t="s">
        <v>1053</v>
      </c>
      <c r="B45" s="6"/>
      <c r="C45" s="26"/>
      <c r="D45" s="26"/>
      <c r="E45" s="26">
        <v>13459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x14ac:dyDescent="0.25">
      <c r="A46" s="13"/>
      <c r="B46" s="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s="116" customFormat="1" x14ac:dyDescent="0.25">
      <c r="A47" s="15" t="s">
        <v>334</v>
      </c>
      <c r="B47" s="8" t="s">
        <v>335</v>
      </c>
      <c r="C47" s="110">
        <v>0</v>
      </c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f>SUM(C47+F47+I47+L47)</f>
        <v>0</v>
      </c>
      <c r="P47" s="110">
        <f>SUM(D47+G47+J47+M47)</f>
        <v>0</v>
      </c>
      <c r="Q47" s="110">
        <f>SUM(E47+H47+K47+N47)</f>
        <v>0</v>
      </c>
    </row>
    <row r="48" spans="1:17" x14ac:dyDescent="0.25">
      <c r="A48" s="13"/>
      <c r="B48" s="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s="116" customFormat="1" x14ac:dyDescent="0.25">
      <c r="A49" s="15" t="s">
        <v>336</v>
      </c>
      <c r="B49" s="8" t="s">
        <v>337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f t="shared" ref="O49:Q50" si="2">SUM(C49+F49+I49+L49)</f>
        <v>0</v>
      </c>
      <c r="P49" s="110">
        <f t="shared" si="2"/>
        <v>0</v>
      </c>
      <c r="Q49" s="110">
        <f t="shared" si="2"/>
        <v>0</v>
      </c>
    </row>
    <row r="50" spans="1:17" s="116" customFormat="1" x14ac:dyDescent="0.25">
      <c r="A50" s="15" t="s">
        <v>338</v>
      </c>
      <c r="B50" s="8" t="s">
        <v>339</v>
      </c>
      <c r="C50" s="110">
        <v>48529</v>
      </c>
      <c r="D50" s="110">
        <v>48529</v>
      </c>
      <c r="E50" s="110">
        <v>3131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f t="shared" si="2"/>
        <v>48529</v>
      </c>
      <c r="P50" s="110">
        <f t="shared" si="2"/>
        <v>48529</v>
      </c>
      <c r="Q50" s="110">
        <f t="shared" si="2"/>
        <v>3131</v>
      </c>
    </row>
    <row r="51" spans="1:17" s="116" customFormat="1" ht="15.75" x14ac:dyDescent="0.25">
      <c r="A51" s="18" t="s">
        <v>552</v>
      </c>
      <c r="B51" s="9" t="s">
        <v>340</v>
      </c>
      <c r="C51" s="146">
        <f t="shared" ref="C51:Q51" si="3">SUM(C43:C50)</f>
        <v>228265</v>
      </c>
      <c r="D51" s="146">
        <f t="shared" si="3"/>
        <v>230821</v>
      </c>
      <c r="E51" s="146">
        <f>E43+E50</f>
        <v>28189</v>
      </c>
      <c r="F51" s="146">
        <f t="shared" si="3"/>
        <v>0</v>
      </c>
      <c r="G51" s="146">
        <f t="shared" si="3"/>
        <v>0</v>
      </c>
      <c r="H51" s="146">
        <f t="shared" si="3"/>
        <v>0</v>
      </c>
      <c r="I51" s="146">
        <f t="shared" si="3"/>
        <v>0</v>
      </c>
      <c r="J51" s="146">
        <f t="shared" si="3"/>
        <v>0</v>
      </c>
      <c r="K51" s="146">
        <f t="shared" si="3"/>
        <v>0</v>
      </c>
      <c r="L51" s="146">
        <f t="shared" si="3"/>
        <v>0</v>
      </c>
      <c r="M51" s="146">
        <f t="shared" si="3"/>
        <v>0</v>
      </c>
      <c r="N51" s="146">
        <f t="shared" si="3"/>
        <v>0</v>
      </c>
      <c r="O51" s="146">
        <f t="shared" si="3"/>
        <v>228265</v>
      </c>
      <c r="P51" s="146">
        <f t="shared" si="3"/>
        <v>230821</v>
      </c>
      <c r="Q51" s="146">
        <f t="shared" si="3"/>
        <v>28189</v>
      </c>
    </row>
    <row r="53" spans="1:1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</sheetData>
  <mergeCells count="9">
    <mergeCell ref="A1:Q1"/>
    <mergeCell ref="A2:Q2"/>
    <mergeCell ref="O4:Q4"/>
    <mergeCell ref="A4:A5"/>
    <mergeCell ref="B4:B5"/>
    <mergeCell ref="C4:E4"/>
    <mergeCell ref="F4:H4"/>
    <mergeCell ref="I4:K4"/>
    <mergeCell ref="L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FF00"/>
    <pageSetUpPr fitToPage="1"/>
  </sheetPr>
  <dimension ref="A1:E43"/>
  <sheetViews>
    <sheetView view="pageBreakPreview" zoomScale="60" zoomScaleNormal="100" workbookViewId="0">
      <selection activeCell="G43" sqref="G43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ht="28.5" customHeight="1" x14ac:dyDescent="0.25">
      <c r="A1" s="345" t="s">
        <v>984</v>
      </c>
      <c r="B1" s="365"/>
      <c r="C1" s="365"/>
      <c r="D1" s="348"/>
      <c r="E1" s="348"/>
    </row>
    <row r="2" spans="1:5" ht="27" customHeight="1" x14ac:dyDescent="0.25">
      <c r="A2" s="344" t="s">
        <v>9</v>
      </c>
      <c r="B2" s="344"/>
      <c r="C2" s="344"/>
      <c r="D2" s="348"/>
      <c r="E2" s="348"/>
    </row>
    <row r="3" spans="1:5" ht="18.75" customHeight="1" x14ac:dyDescent="0.3">
      <c r="A3" s="60"/>
      <c r="B3" s="62"/>
      <c r="C3" s="62"/>
    </row>
    <row r="4" spans="1:5" ht="23.25" customHeight="1" x14ac:dyDescent="0.25">
      <c r="A4" s="4" t="s">
        <v>763</v>
      </c>
    </row>
    <row r="5" spans="1:5" ht="26.25" x14ac:dyDescent="0.25">
      <c r="A5" s="38" t="s">
        <v>762</v>
      </c>
      <c r="B5" s="3" t="s">
        <v>216</v>
      </c>
      <c r="C5" s="59" t="s">
        <v>784</v>
      </c>
      <c r="D5" s="67" t="s">
        <v>11</v>
      </c>
      <c r="E5" s="59" t="s">
        <v>12</v>
      </c>
    </row>
    <row r="6" spans="1:5" s="116" customFormat="1" x14ac:dyDescent="0.25">
      <c r="A6" s="11" t="s">
        <v>961</v>
      </c>
      <c r="B6" s="8" t="s">
        <v>293</v>
      </c>
      <c r="C6" s="110">
        <v>128</v>
      </c>
      <c r="D6" s="110">
        <v>128</v>
      </c>
      <c r="E6" s="110"/>
    </row>
    <row r="7" spans="1:5" hidden="1" x14ac:dyDescent="0.25">
      <c r="A7" s="12" t="s">
        <v>516</v>
      </c>
      <c r="B7" s="6" t="s">
        <v>295</v>
      </c>
      <c r="C7" s="26"/>
      <c r="D7" s="26"/>
      <c r="E7" s="26"/>
    </row>
    <row r="8" spans="1:5" ht="30" hidden="1" x14ac:dyDescent="0.25">
      <c r="A8" s="12" t="s">
        <v>517</v>
      </c>
      <c r="B8" s="6" t="s">
        <v>295</v>
      </c>
      <c r="C8" s="26"/>
      <c r="D8" s="26"/>
      <c r="E8" s="26"/>
    </row>
    <row r="9" spans="1:5" hidden="1" x14ac:dyDescent="0.25">
      <c r="A9" s="12" t="s">
        <v>518</v>
      </c>
      <c r="B9" s="6" t="s">
        <v>295</v>
      </c>
      <c r="C9" s="26"/>
      <c r="D9" s="26"/>
      <c r="E9" s="26"/>
    </row>
    <row r="10" spans="1:5" hidden="1" x14ac:dyDescent="0.25">
      <c r="A10" s="13" t="s">
        <v>519</v>
      </c>
      <c r="B10" s="6" t="s">
        <v>295</v>
      </c>
      <c r="C10" s="26"/>
      <c r="D10" s="26"/>
      <c r="E10" s="26"/>
    </row>
    <row r="11" spans="1:5" hidden="1" x14ac:dyDescent="0.25">
      <c r="A11" s="13" t="s">
        <v>520</v>
      </c>
      <c r="B11" s="6" t="s">
        <v>295</v>
      </c>
      <c r="C11" s="26"/>
      <c r="D11" s="26"/>
      <c r="E11" s="26">
        <v>0</v>
      </c>
    </row>
    <row r="12" spans="1:5" x14ac:dyDescent="0.25">
      <c r="A12" s="15" t="s">
        <v>4</v>
      </c>
      <c r="B12" s="14" t="s">
        <v>295</v>
      </c>
      <c r="C12" s="110">
        <f>SUM(C7:C11)</f>
        <v>0</v>
      </c>
      <c r="D12" s="110">
        <f>SUM(D7:D11)</f>
        <v>0</v>
      </c>
      <c r="E12" s="110">
        <f>SUM(E7:E11)</f>
        <v>0</v>
      </c>
    </row>
    <row r="13" spans="1:5" hidden="1" x14ac:dyDescent="0.25">
      <c r="A13" s="12" t="s">
        <v>521</v>
      </c>
      <c r="B13" s="6" t="s">
        <v>296</v>
      </c>
      <c r="C13" s="26"/>
      <c r="D13" s="26"/>
      <c r="E13" s="26"/>
    </row>
    <row r="14" spans="1:5" x14ac:dyDescent="0.25">
      <c r="A14" s="16" t="s">
        <v>3</v>
      </c>
      <c r="B14" s="14" t="s">
        <v>296</v>
      </c>
      <c r="C14" s="110">
        <f>SUM(C13)</f>
        <v>0</v>
      </c>
      <c r="D14" s="110">
        <f>SUM(D13)</f>
        <v>0</v>
      </c>
      <c r="E14" s="110">
        <f>SUM(E13)</f>
        <v>0</v>
      </c>
    </row>
    <row r="15" spans="1:5" hidden="1" x14ac:dyDescent="0.25">
      <c r="A15" s="12" t="s">
        <v>522</v>
      </c>
      <c r="B15" s="6" t="s">
        <v>297</v>
      </c>
      <c r="C15" s="26"/>
      <c r="D15" s="26"/>
      <c r="E15" s="26"/>
    </row>
    <row r="16" spans="1:5" hidden="1" x14ac:dyDescent="0.25">
      <c r="A16" s="12" t="s">
        <v>523</v>
      </c>
      <c r="B16" s="6" t="s">
        <v>297</v>
      </c>
      <c r="C16" s="26"/>
      <c r="D16" s="26"/>
      <c r="E16" s="26"/>
    </row>
    <row r="17" spans="1:5" hidden="1" x14ac:dyDescent="0.25">
      <c r="A17" s="13" t="s">
        <v>524</v>
      </c>
      <c r="B17" s="6" t="s">
        <v>297</v>
      </c>
      <c r="C17" s="26">
        <v>0</v>
      </c>
      <c r="D17" s="26">
        <v>0</v>
      </c>
      <c r="E17" s="26">
        <v>0</v>
      </c>
    </row>
    <row r="18" spans="1:5" hidden="1" x14ac:dyDescent="0.25">
      <c r="A18" s="13" t="s">
        <v>525</v>
      </c>
      <c r="B18" s="6" t="s">
        <v>297</v>
      </c>
      <c r="C18" s="26"/>
      <c r="D18" s="26"/>
      <c r="E18" s="26"/>
    </row>
    <row r="19" spans="1:5" hidden="1" x14ac:dyDescent="0.25">
      <c r="A19" s="13" t="s">
        <v>526</v>
      </c>
      <c r="B19" s="6" t="s">
        <v>297</v>
      </c>
      <c r="C19" s="26">
        <v>0</v>
      </c>
      <c r="D19" s="26"/>
      <c r="E19" s="26"/>
    </row>
    <row r="20" spans="1:5" ht="30" hidden="1" x14ac:dyDescent="0.25">
      <c r="A20" s="17" t="s">
        <v>527</v>
      </c>
      <c r="B20" s="6" t="s">
        <v>297</v>
      </c>
      <c r="C20" s="26"/>
      <c r="D20" s="26"/>
      <c r="E20" s="26"/>
    </row>
    <row r="21" spans="1:5" x14ac:dyDescent="0.25">
      <c r="A21" s="11" t="s">
        <v>2</v>
      </c>
      <c r="B21" s="14" t="s">
        <v>297</v>
      </c>
      <c r="C21" s="110">
        <f>SUM(C15:C20)</f>
        <v>0</v>
      </c>
      <c r="D21" s="110">
        <f>SUM(D15:D20)</f>
        <v>0</v>
      </c>
      <c r="E21" s="110">
        <f>SUM(E15:E20)</f>
        <v>0</v>
      </c>
    </row>
    <row r="22" spans="1:5" hidden="1" x14ac:dyDescent="0.25">
      <c r="A22" s="12" t="s">
        <v>528</v>
      </c>
      <c r="B22" s="6" t="s">
        <v>298</v>
      </c>
      <c r="C22" s="26"/>
      <c r="D22" s="26"/>
      <c r="E22" s="26"/>
    </row>
    <row r="23" spans="1:5" hidden="1" x14ac:dyDescent="0.25">
      <c r="A23" s="12" t="s">
        <v>529</v>
      </c>
      <c r="B23" s="6" t="s">
        <v>298</v>
      </c>
      <c r="C23" s="26"/>
      <c r="D23" s="26"/>
      <c r="E23" s="26"/>
    </row>
    <row r="24" spans="1:5" x14ac:dyDescent="0.25">
      <c r="A24" s="11" t="s">
        <v>1</v>
      </c>
      <c r="B24" s="8" t="s">
        <v>298</v>
      </c>
      <c r="C24" s="110">
        <f>SUM(C22:C23)</f>
        <v>0</v>
      </c>
      <c r="D24" s="110">
        <f>SUM(D22:D23)</f>
        <v>0</v>
      </c>
      <c r="E24" s="110">
        <f>SUM(E22:E23)</f>
        <v>0</v>
      </c>
    </row>
    <row r="25" spans="1:5" x14ac:dyDescent="0.25">
      <c r="A25" s="12" t="s">
        <v>530</v>
      </c>
      <c r="B25" s="6" t="s">
        <v>299</v>
      </c>
      <c r="C25" s="26"/>
      <c r="D25" s="26"/>
      <c r="E25" s="26"/>
    </row>
    <row r="26" spans="1:5" x14ac:dyDescent="0.25">
      <c r="A26" s="12" t="s">
        <v>531</v>
      </c>
      <c r="B26" s="6" t="s">
        <v>299</v>
      </c>
      <c r="C26" s="26"/>
      <c r="D26" s="26"/>
      <c r="E26" s="26"/>
    </row>
    <row r="27" spans="1:5" x14ac:dyDescent="0.25">
      <c r="A27" s="13" t="s">
        <v>532</v>
      </c>
      <c r="B27" s="6" t="s">
        <v>299</v>
      </c>
      <c r="C27" s="26"/>
      <c r="D27" s="26"/>
      <c r="E27" s="26"/>
    </row>
    <row r="28" spans="1:5" x14ac:dyDescent="0.25">
      <c r="A28" s="13" t="s">
        <v>533</v>
      </c>
      <c r="B28" s="6" t="s">
        <v>299</v>
      </c>
      <c r="C28" s="26"/>
      <c r="D28" s="26"/>
      <c r="E28" s="26"/>
    </row>
    <row r="29" spans="1:5" x14ac:dyDescent="0.25">
      <c r="A29" s="13" t="s">
        <v>534</v>
      </c>
      <c r="B29" s="6" t="s">
        <v>299</v>
      </c>
      <c r="C29" s="26"/>
      <c r="D29" s="26"/>
      <c r="E29" s="26"/>
    </row>
    <row r="30" spans="1:5" x14ac:dyDescent="0.25">
      <c r="A30" s="13" t="s">
        <v>1054</v>
      </c>
      <c r="B30" s="6" t="s">
        <v>299</v>
      </c>
      <c r="C30" s="26">
        <v>240</v>
      </c>
      <c r="D30" s="26"/>
      <c r="E30" s="26">
        <v>0</v>
      </c>
    </row>
    <row r="31" spans="1:5" x14ac:dyDescent="0.25">
      <c r="A31" s="13" t="s">
        <v>796</v>
      </c>
      <c r="B31" s="6" t="s">
        <v>299</v>
      </c>
      <c r="C31" s="26">
        <v>400</v>
      </c>
      <c r="D31" s="26"/>
      <c r="E31" s="26">
        <v>655</v>
      </c>
    </row>
    <row r="32" spans="1:5" x14ac:dyDescent="0.25">
      <c r="A32" s="13" t="s">
        <v>535</v>
      </c>
      <c r="B32" s="6" t="s">
        <v>299</v>
      </c>
      <c r="C32" s="26"/>
      <c r="D32" s="26"/>
      <c r="E32" s="26"/>
    </row>
    <row r="33" spans="1:5" x14ac:dyDescent="0.25">
      <c r="A33" s="13" t="s">
        <v>536</v>
      </c>
      <c r="B33" s="6" t="s">
        <v>299</v>
      </c>
      <c r="C33" s="26"/>
      <c r="D33" s="26"/>
      <c r="E33" s="26"/>
    </row>
    <row r="34" spans="1:5" x14ac:dyDescent="0.25">
      <c r="A34" s="13" t="s">
        <v>537</v>
      </c>
      <c r="B34" s="6" t="s">
        <v>299</v>
      </c>
      <c r="C34" s="26">
        <v>300</v>
      </c>
      <c r="D34" s="26"/>
      <c r="E34" s="26">
        <v>220</v>
      </c>
    </row>
    <row r="35" spans="1:5" x14ac:dyDescent="0.25">
      <c r="A35" s="13" t="s">
        <v>797</v>
      </c>
      <c r="B35" s="6" t="s">
        <v>299</v>
      </c>
      <c r="C35" s="26"/>
      <c r="D35" s="26"/>
      <c r="E35" s="26"/>
    </row>
    <row r="36" spans="1:5" x14ac:dyDescent="0.25">
      <c r="A36" s="13" t="s">
        <v>538</v>
      </c>
      <c r="B36" s="6" t="s">
        <v>299</v>
      </c>
      <c r="C36" s="26"/>
      <c r="D36" s="26"/>
      <c r="E36" s="26"/>
    </row>
    <row r="37" spans="1:5" x14ac:dyDescent="0.25">
      <c r="A37" s="13" t="s">
        <v>539</v>
      </c>
      <c r="B37" s="6" t="s">
        <v>299</v>
      </c>
      <c r="C37" s="26"/>
      <c r="D37" s="26"/>
      <c r="E37" s="26"/>
    </row>
    <row r="38" spans="1:5" x14ac:dyDescent="0.25">
      <c r="A38" s="13" t="s">
        <v>1055</v>
      </c>
      <c r="B38" s="6" t="s">
        <v>299</v>
      </c>
      <c r="C38" s="26"/>
      <c r="D38" s="26"/>
      <c r="E38" s="26">
        <v>132</v>
      </c>
    </row>
    <row r="39" spans="1:5" x14ac:dyDescent="0.25">
      <c r="A39" s="13" t="s">
        <v>1056</v>
      </c>
      <c r="B39" s="6" t="s">
        <v>299</v>
      </c>
      <c r="C39" s="26">
        <v>835</v>
      </c>
      <c r="D39" s="26"/>
      <c r="E39" s="26">
        <v>610</v>
      </c>
    </row>
    <row r="40" spans="1:5" ht="30" x14ac:dyDescent="0.25">
      <c r="A40" s="13" t="s">
        <v>540</v>
      </c>
      <c r="B40" s="6" t="s">
        <v>299</v>
      </c>
      <c r="C40" s="26">
        <v>1000</v>
      </c>
      <c r="D40" s="26"/>
      <c r="E40" s="26">
        <v>286</v>
      </c>
    </row>
    <row r="41" spans="1:5" ht="30" x14ac:dyDescent="0.25">
      <c r="A41" s="13" t="s">
        <v>541</v>
      </c>
      <c r="B41" s="6" t="s">
        <v>299</v>
      </c>
      <c r="C41" s="26"/>
      <c r="D41" s="26"/>
      <c r="E41" s="26"/>
    </row>
    <row r="42" spans="1:5" x14ac:dyDescent="0.25">
      <c r="A42" s="11" t="s">
        <v>542</v>
      </c>
      <c r="B42" s="14" t="s">
        <v>299</v>
      </c>
      <c r="C42" s="110">
        <f>SUM(C25:C41)</f>
        <v>2775</v>
      </c>
      <c r="D42" s="110">
        <v>3211</v>
      </c>
      <c r="E42" s="110">
        <f>SUM(E25:E41)</f>
        <v>1903</v>
      </c>
    </row>
    <row r="43" spans="1:5" ht="15.75" x14ac:dyDescent="0.25">
      <c r="A43" s="97" t="s">
        <v>543</v>
      </c>
      <c r="B43" s="98" t="s">
        <v>300</v>
      </c>
      <c r="C43" s="128">
        <f>C42+C24+C21+C14+C12</f>
        <v>2775</v>
      </c>
      <c r="D43" s="128">
        <f>D42+D24+D21+D14+D12+D6</f>
        <v>3339</v>
      </c>
      <c r="E43" s="128">
        <f>E42+E24+E21+E14+E12+E6</f>
        <v>1903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FF00"/>
    <pageSetUpPr fitToPage="1"/>
  </sheetPr>
  <dimension ref="A1:E31"/>
  <sheetViews>
    <sheetView view="pageBreakPreview" zoomScale="60" zoomScaleNormal="100" workbookViewId="0">
      <selection activeCell="E20" sqref="E20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345" t="s">
        <v>984</v>
      </c>
      <c r="B1" s="365"/>
      <c r="C1" s="365"/>
      <c r="D1" s="348"/>
      <c r="E1" s="348"/>
    </row>
    <row r="2" spans="1:5" ht="26.25" customHeight="1" x14ac:dyDescent="0.25">
      <c r="A2" s="344" t="s">
        <v>5</v>
      </c>
      <c r="B2" s="346"/>
      <c r="C2" s="346"/>
      <c r="D2" s="348"/>
      <c r="E2" s="348"/>
    </row>
    <row r="4" spans="1:5" ht="26.25" x14ac:dyDescent="0.25">
      <c r="A4" s="38" t="s">
        <v>762</v>
      </c>
      <c r="B4" s="3" t="s">
        <v>216</v>
      </c>
      <c r="C4" s="59" t="s">
        <v>784</v>
      </c>
      <c r="D4" s="67" t="s">
        <v>11</v>
      </c>
      <c r="E4" s="59" t="s">
        <v>12</v>
      </c>
    </row>
    <row r="5" spans="1:5" x14ac:dyDescent="0.25">
      <c r="A5" s="5" t="s">
        <v>944</v>
      </c>
      <c r="B5" s="5" t="s">
        <v>421</v>
      </c>
      <c r="C5" s="26"/>
      <c r="D5" s="26"/>
      <c r="E5" s="26">
        <v>1661</v>
      </c>
    </row>
    <row r="6" spans="1:5" x14ac:dyDescent="0.25">
      <c r="A6" s="5" t="s">
        <v>658</v>
      </c>
      <c r="B6" s="5" t="s">
        <v>421</v>
      </c>
      <c r="C6" s="158"/>
      <c r="D6" s="158"/>
      <c r="E6" s="158">
        <v>1146</v>
      </c>
    </row>
    <row r="7" spans="1:5" x14ac:dyDescent="0.25">
      <c r="A7" s="7" t="s">
        <v>608</v>
      </c>
      <c r="B7" s="8" t="s">
        <v>421</v>
      </c>
      <c r="C7" s="161">
        <v>2500</v>
      </c>
      <c r="D7" s="161">
        <v>2500</v>
      </c>
      <c r="E7" s="161">
        <f>SUM(E5:E6)</f>
        <v>2807</v>
      </c>
    </row>
    <row r="8" spans="1:5" s="116" customFormat="1" x14ac:dyDescent="0.25">
      <c r="A8" s="7" t="s">
        <v>609</v>
      </c>
      <c r="B8" s="8" t="s">
        <v>422</v>
      </c>
      <c r="C8" s="161">
        <v>200000</v>
      </c>
      <c r="D8" s="161">
        <v>200000</v>
      </c>
      <c r="E8" s="161">
        <v>212643</v>
      </c>
    </row>
    <row r="9" spans="1:5" ht="27" x14ac:dyDescent="0.25">
      <c r="A9" s="45" t="s">
        <v>423</v>
      </c>
      <c r="B9" s="45" t="s">
        <v>422</v>
      </c>
      <c r="C9" s="158"/>
      <c r="D9" s="158"/>
      <c r="E9" s="158">
        <v>212643</v>
      </c>
    </row>
    <row r="10" spans="1:5" ht="27" x14ac:dyDescent="0.25">
      <c r="A10" s="45" t="s">
        <v>424</v>
      </c>
      <c r="B10" s="45" t="s">
        <v>422</v>
      </c>
      <c r="C10" s="158"/>
      <c r="D10" s="158"/>
      <c r="E10" s="158"/>
    </row>
    <row r="11" spans="1:5" s="116" customFormat="1" x14ac:dyDescent="0.25">
      <c r="A11" s="7" t="s">
        <v>611</v>
      </c>
      <c r="B11" s="8" t="s">
        <v>428</v>
      </c>
      <c r="C11" s="161">
        <v>2500</v>
      </c>
      <c r="D11" s="161">
        <v>2500</v>
      </c>
      <c r="E11" s="161">
        <v>3842</v>
      </c>
    </row>
    <row r="12" spans="1:5" ht="27" x14ac:dyDescent="0.25">
      <c r="A12" s="45" t="s">
        <v>429</v>
      </c>
      <c r="B12" s="45" t="s">
        <v>428</v>
      </c>
      <c r="C12" s="158"/>
      <c r="D12" s="158"/>
      <c r="E12" s="158"/>
    </row>
    <row r="13" spans="1:5" ht="27" x14ac:dyDescent="0.25">
      <c r="A13" s="45" t="s">
        <v>430</v>
      </c>
      <c r="B13" s="45" t="s">
        <v>428</v>
      </c>
      <c r="C13" s="158"/>
      <c r="D13" s="158"/>
      <c r="E13" s="158"/>
    </row>
    <row r="14" spans="1:5" x14ac:dyDescent="0.25">
      <c r="A14" s="45" t="s">
        <v>431</v>
      </c>
      <c r="B14" s="45" t="s">
        <v>428</v>
      </c>
      <c r="C14" s="158"/>
      <c r="D14" s="158"/>
      <c r="E14" s="158"/>
    </row>
    <row r="15" spans="1:5" x14ac:dyDescent="0.25">
      <c r="A15" s="45" t="s">
        <v>432</v>
      </c>
      <c r="B15" s="45" t="s">
        <v>428</v>
      </c>
      <c r="C15" s="158"/>
      <c r="D15" s="158"/>
      <c r="E15" s="158"/>
    </row>
    <row r="16" spans="1:5" s="116" customFormat="1" x14ac:dyDescent="0.25">
      <c r="A16" s="7" t="s">
        <v>659</v>
      </c>
      <c r="B16" s="8" t="s">
        <v>433</v>
      </c>
      <c r="C16" s="161"/>
      <c r="D16" s="161"/>
      <c r="E16" s="161"/>
    </row>
    <row r="17" spans="1:5" x14ac:dyDescent="0.25">
      <c r="A17" s="45" t="s">
        <v>434</v>
      </c>
      <c r="B17" s="45" t="s">
        <v>433</v>
      </c>
      <c r="C17" s="158"/>
      <c r="D17" s="158"/>
      <c r="E17" s="158"/>
    </row>
    <row r="18" spans="1:5" x14ac:dyDescent="0.25">
      <c r="A18" s="7" t="s">
        <v>640</v>
      </c>
      <c r="B18" s="8" t="s">
        <v>435</v>
      </c>
      <c r="C18" s="161">
        <f>C16+C11+C8</f>
        <v>202500</v>
      </c>
      <c r="D18" s="161">
        <f>D16+D11+D8</f>
        <v>202500</v>
      </c>
      <c r="E18" s="161">
        <f>E16+E11+E8</f>
        <v>216485</v>
      </c>
    </row>
    <row r="19" spans="1:5" x14ac:dyDescent="0.25">
      <c r="A19" s="5" t="s">
        <v>660</v>
      </c>
      <c r="B19" s="5" t="s">
        <v>436</v>
      </c>
      <c r="C19" s="158"/>
      <c r="D19" s="158"/>
      <c r="E19" s="158">
        <v>76</v>
      </c>
    </row>
    <row r="20" spans="1:5" x14ac:dyDescent="0.25">
      <c r="A20" s="5" t="s">
        <v>661</v>
      </c>
      <c r="B20" s="5" t="s">
        <v>436</v>
      </c>
      <c r="C20" s="158"/>
      <c r="D20" s="158"/>
      <c r="E20" s="158">
        <v>40</v>
      </c>
    </row>
    <row r="21" spans="1:5" x14ac:dyDescent="0.25">
      <c r="A21" s="5" t="s">
        <v>662</v>
      </c>
      <c r="B21" s="5" t="s">
        <v>436</v>
      </c>
      <c r="C21" s="158"/>
      <c r="D21" s="158"/>
      <c r="E21" s="158"/>
    </row>
    <row r="22" spans="1:5" x14ac:dyDescent="0.25">
      <c r="A22" s="5" t="s">
        <v>663</v>
      </c>
      <c r="B22" s="5" t="s">
        <v>436</v>
      </c>
      <c r="C22" s="158"/>
      <c r="D22" s="158"/>
      <c r="E22" s="158"/>
    </row>
    <row r="23" spans="1:5" x14ac:dyDescent="0.25">
      <c r="A23" s="5" t="s">
        <v>664</v>
      </c>
      <c r="B23" s="5" t="s">
        <v>436</v>
      </c>
      <c r="C23" s="158"/>
      <c r="D23" s="158"/>
      <c r="E23" s="158"/>
    </row>
    <row r="24" spans="1:5" x14ac:dyDescent="0.25">
      <c r="A24" s="5" t="s">
        <v>810</v>
      </c>
      <c r="B24" s="5" t="s">
        <v>436</v>
      </c>
      <c r="C24" s="158"/>
      <c r="D24" s="158"/>
      <c r="E24" s="158">
        <v>124</v>
      </c>
    </row>
    <row r="25" spans="1:5" x14ac:dyDescent="0.25">
      <c r="A25" s="5" t="s">
        <v>665</v>
      </c>
      <c r="B25" s="5" t="s">
        <v>436</v>
      </c>
      <c r="C25" s="158"/>
      <c r="D25" s="158"/>
      <c r="E25" s="158"/>
    </row>
    <row r="26" spans="1:5" x14ac:dyDescent="0.25">
      <c r="A26" s="5" t="s">
        <v>666</v>
      </c>
      <c r="B26" s="5" t="s">
        <v>436</v>
      </c>
      <c r="C26" s="158"/>
      <c r="D26" s="158"/>
      <c r="E26" s="158"/>
    </row>
    <row r="27" spans="1:5" ht="45" x14ac:dyDescent="0.25">
      <c r="A27" s="5" t="s">
        <v>667</v>
      </c>
      <c r="B27" s="5" t="s">
        <v>436</v>
      </c>
      <c r="C27" s="158"/>
      <c r="D27" s="158"/>
      <c r="E27" s="158"/>
    </row>
    <row r="28" spans="1:5" x14ac:dyDescent="0.25">
      <c r="A28" s="5" t="s">
        <v>668</v>
      </c>
      <c r="B28" s="5" t="s">
        <v>436</v>
      </c>
      <c r="C28" s="158"/>
      <c r="D28" s="158"/>
      <c r="E28" s="158">
        <v>36</v>
      </c>
    </row>
    <row r="29" spans="1:5" x14ac:dyDescent="0.25">
      <c r="A29" s="7" t="s">
        <v>613</v>
      </c>
      <c r="B29" s="8" t="s">
        <v>436</v>
      </c>
      <c r="C29" s="161">
        <v>100</v>
      </c>
      <c r="D29" s="161">
        <v>100</v>
      </c>
      <c r="E29" s="161">
        <f>SUM(E19:E28)</f>
        <v>276</v>
      </c>
    </row>
    <row r="31" spans="1:5" x14ac:dyDescent="0.25">
      <c r="C31" s="144">
        <f>C29+C18+C7</f>
        <v>205100</v>
      </c>
      <c r="D31" s="144">
        <f>D29+D18+D7</f>
        <v>205100</v>
      </c>
      <c r="E31" s="144">
        <f>E29+E18+E7</f>
        <v>219568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  <pageSetUpPr fitToPage="1"/>
  </sheetPr>
  <dimension ref="A1:J28"/>
  <sheetViews>
    <sheetView view="pageBreakPreview" zoomScale="60" zoomScaleNormal="100" workbookViewId="0">
      <selection activeCell="O13" sqref="O13"/>
    </sheetView>
  </sheetViews>
  <sheetFormatPr defaultRowHeight="15" x14ac:dyDescent="0.25"/>
  <cols>
    <col min="1" max="1" width="36.42578125" style="135" customWidth="1"/>
    <col min="2" max="2" width="10.140625" style="135" customWidth="1"/>
    <col min="3" max="4" width="18.85546875" style="193" customWidth="1"/>
    <col min="5" max="6" width="17.28515625" style="193" hidden="1" customWidth="1"/>
    <col min="7" max="7" width="17.5703125" style="193" hidden="1" customWidth="1"/>
    <col min="8" max="8" width="17.7109375" style="193" hidden="1" customWidth="1"/>
    <col min="9" max="9" width="17.140625" style="193" customWidth="1"/>
    <col min="10" max="10" width="17.7109375" style="193" customWidth="1"/>
    <col min="11" max="16384" width="9.140625" style="135"/>
  </cols>
  <sheetData>
    <row r="1" spans="1:10" ht="24" customHeight="1" x14ac:dyDescent="0.25">
      <c r="A1" s="383" t="s">
        <v>984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 ht="23.25" customHeight="1" x14ac:dyDescent="0.25">
      <c r="A2" s="385" t="s">
        <v>777</v>
      </c>
      <c r="B2" s="386"/>
      <c r="C2" s="386"/>
      <c r="D2" s="386"/>
      <c r="E2" s="386"/>
      <c r="F2" s="386"/>
      <c r="G2" s="386"/>
      <c r="H2" s="386"/>
      <c r="I2" s="386"/>
      <c r="J2" s="386"/>
    </row>
    <row r="3" spans="1:10" ht="18" x14ac:dyDescent="0.25">
      <c r="A3" s="294"/>
    </row>
    <row r="5" spans="1:10" ht="15" customHeight="1" x14ac:dyDescent="0.25">
      <c r="A5" s="356" t="s">
        <v>215</v>
      </c>
      <c r="B5" s="356" t="s">
        <v>216</v>
      </c>
      <c r="C5" s="388" t="s">
        <v>763</v>
      </c>
      <c r="D5" s="389"/>
      <c r="E5" s="390" t="s">
        <v>764</v>
      </c>
      <c r="F5" s="351"/>
      <c r="G5" s="390" t="s">
        <v>764</v>
      </c>
      <c r="H5" s="351"/>
      <c r="I5" s="390" t="s">
        <v>765</v>
      </c>
      <c r="J5" s="391"/>
    </row>
    <row r="6" spans="1:10" x14ac:dyDescent="0.25">
      <c r="A6" s="387"/>
      <c r="B6" s="387"/>
      <c r="C6" s="155" t="s">
        <v>784</v>
      </c>
      <c r="D6" s="155" t="s">
        <v>11</v>
      </c>
      <c r="E6" s="155" t="s">
        <v>784</v>
      </c>
      <c r="F6" s="155" t="s">
        <v>11</v>
      </c>
      <c r="G6" s="155" t="s">
        <v>784</v>
      </c>
      <c r="H6" s="155" t="s">
        <v>11</v>
      </c>
      <c r="I6" s="155" t="s">
        <v>784</v>
      </c>
      <c r="J6" s="155" t="s">
        <v>11</v>
      </c>
    </row>
    <row r="7" spans="1:10" x14ac:dyDescent="0.25">
      <c r="A7" s="136" t="s">
        <v>811</v>
      </c>
      <c r="B7" s="136"/>
      <c r="C7" s="194">
        <v>30000</v>
      </c>
      <c r="D7" s="194">
        <v>37705</v>
      </c>
      <c r="E7" s="194"/>
      <c r="F7" s="194"/>
      <c r="G7" s="194"/>
      <c r="H7" s="194"/>
      <c r="I7" s="194">
        <f>C7+E7+G7</f>
        <v>30000</v>
      </c>
      <c r="J7" s="194">
        <f>D7+F7+H7</f>
        <v>37705</v>
      </c>
    </row>
    <row r="8" spans="1:10" x14ac:dyDescent="0.25">
      <c r="A8" s="136"/>
      <c r="B8" s="136"/>
      <c r="C8" s="194"/>
      <c r="D8" s="194"/>
      <c r="E8" s="194"/>
      <c r="F8" s="194"/>
      <c r="G8" s="194"/>
      <c r="H8" s="194"/>
      <c r="I8" s="194"/>
      <c r="J8" s="194"/>
    </row>
    <row r="9" spans="1:10" x14ac:dyDescent="0.25">
      <c r="A9" s="136"/>
      <c r="B9" s="136"/>
      <c r="C9" s="194"/>
      <c r="D9" s="194"/>
      <c r="E9" s="194"/>
      <c r="F9" s="194"/>
      <c r="G9" s="194"/>
      <c r="H9" s="194"/>
      <c r="I9" s="194"/>
      <c r="J9" s="194"/>
    </row>
    <row r="10" spans="1:10" x14ac:dyDescent="0.25">
      <c r="A10" s="69" t="s">
        <v>761</v>
      </c>
      <c r="B10" s="137" t="s">
        <v>316</v>
      </c>
      <c r="C10" s="195">
        <f t="shared" ref="C10:J10" si="0">SUM(C7:C9)</f>
        <v>30000</v>
      </c>
      <c r="D10" s="195">
        <f t="shared" si="0"/>
        <v>37705</v>
      </c>
      <c r="E10" s="195">
        <f t="shared" si="0"/>
        <v>0</v>
      </c>
      <c r="F10" s="195">
        <f t="shared" si="0"/>
        <v>0</v>
      </c>
      <c r="G10" s="195">
        <f t="shared" si="0"/>
        <v>0</v>
      </c>
      <c r="H10" s="195">
        <f t="shared" si="0"/>
        <v>0</v>
      </c>
      <c r="I10" s="195">
        <f t="shared" si="0"/>
        <v>30000</v>
      </c>
      <c r="J10" s="195">
        <f t="shared" si="0"/>
        <v>37705</v>
      </c>
    </row>
    <row r="11" spans="1:10" x14ac:dyDescent="0.25">
      <c r="A11" s="13"/>
      <c r="B11" s="7"/>
      <c r="C11" s="194"/>
      <c r="D11" s="194"/>
      <c r="E11" s="194"/>
      <c r="F11" s="194"/>
      <c r="G11" s="194"/>
      <c r="H11" s="194"/>
      <c r="I11" s="194">
        <f>C11+E11+G11</f>
        <v>0</v>
      </c>
      <c r="J11" s="194">
        <f>D11+F11+H11</f>
        <v>0</v>
      </c>
    </row>
    <row r="12" spans="1:10" x14ac:dyDescent="0.25">
      <c r="A12" s="136"/>
      <c r="B12" s="7"/>
      <c r="C12" s="194"/>
      <c r="D12" s="194"/>
      <c r="E12" s="194"/>
      <c r="F12" s="194"/>
      <c r="G12" s="194"/>
      <c r="H12" s="194"/>
      <c r="I12" s="194">
        <f t="shared" ref="I12:J24" si="1">C12+E12+G12</f>
        <v>0</v>
      </c>
      <c r="J12" s="194">
        <f t="shared" si="1"/>
        <v>0</v>
      </c>
    </row>
    <row r="13" spans="1:10" x14ac:dyDescent="0.25">
      <c r="A13" s="136"/>
      <c r="B13" s="7"/>
      <c r="C13" s="194"/>
      <c r="D13" s="194"/>
      <c r="E13" s="194"/>
      <c r="F13" s="194"/>
      <c r="G13" s="194"/>
      <c r="H13" s="194"/>
      <c r="I13" s="194">
        <f t="shared" si="1"/>
        <v>0</v>
      </c>
      <c r="J13" s="194">
        <f t="shared" si="1"/>
        <v>0</v>
      </c>
    </row>
    <row r="14" spans="1:10" x14ac:dyDescent="0.25">
      <c r="A14" s="136"/>
      <c r="B14" s="7"/>
      <c r="C14" s="194"/>
      <c r="D14" s="194"/>
      <c r="E14" s="194"/>
      <c r="F14" s="194"/>
      <c r="G14" s="194"/>
      <c r="H14" s="194"/>
      <c r="I14" s="194">
        <f t="shared" si="1"/>
        <v>0</v>
      </c>
      <c r="J14" s="194">
        <f t="shared" si="1"/>
        <v>0</v>
      </c>
    </row>
    <row r="15" spans="1:10" x14ac:dyDescent="0.25">
      <c r="A15" s="136"/>
      <c r="B15" s="7"/>
      <c r="C15" s="194"/>
      <c r="D15" s="194"/>
      <c r="E15" s="194"/>
      <c r="F15" s="194"/>
      <c r="G15" s="194"/>
      <c r="H15" s="194"/>
      <c r="I15" s="194">
        <f t="shared" si="1"/>
        <v>0</v>
      </c>
      <c r="J15" s="194">
        <f t="shared" si="1"/>
        <v>0</v>
      </c>
    </row>
    <row r="16" spans="1:10" x14ac:dyDescent="0.25">
      <c r="A16" s="136"/>
      <c r="B16" s="7"/>
      <c r="C16" s="194"/>
      <c r="D16" s="194"/>
      <c r="E16" s="194"/>
      <c r="F16" s="194"/>
      <c r="G16" s="194"/>
      <c r="H16" s="194"/>
      <c r="I16" s="194">
        <f t="shared" si="1"/>
        <v>0</v>
      </c>
      <c r="J16" s="194">
        <f t="shared" si="1"/>
        <v>0</v>
      </c>
    </row>
    <row r="17" spans="1:10" x14ac:dyDescent="0.25">
      <c r="A17" s="136"/>
      <c r="B17" s="7"/>
      <c r="C17" s="194"/>
      <c r="D17" s="194"/>
      <c r="E17" s="194"/>
      <c r="F17" s="194"/>
      <c r="G17" s="194"/>
      <c r="H17" s="194"/>
      <c r="I17" s="194">
        <f t="shared" si="1"/>
        <v>0</v>
      </c>
      <c r="J17" s="194">
        <f t="shared" si="1"/>
        <v>0</v>
      </c>
    </row>
    <row r="18" spans="1:10" x14ac:dyDescent="0.25">
      <c r="A18" s="136"/>
      <c r="B18" s="7"/>
      <c r="C18" s="194"/>
      <c r="D18" s="194"/>
      <c r="E18" s="194"/>
      <c r="F18" s="194"/>
      <c r="G18" s="194"/>
      <c r="H18" s="194"/>
      <c r="I18" s="194">
        <f t="shared" si="1"/>
        <v>0</v>
      </c>
      <c r="J18" s="194">
        <f t="shared" si="1"/>
        <v>0</v>
      </c>
    </row>
    <row r="19" spans="1:10" x14ac:dyDescent="0.25">
      <c r="A19" s="136"/>
      <c r="B19" s="7"/>
      <c r="C19" s="194"/>
      <c r="D19" s="194"/>
      <c r="E19" s="194"/>
      <c r="F19" s="194"/>
      <c r="G19" s="194"/>
      <c r="H19" s="194"/>
      <c r="I19" s="194">
        <f t="shared" si="1"/>
        <v>0</v>
      </c>
      <c r="J19" s="194">
        <f t="shared" si="1"/>
        <v>0</v>
      </c>
    </row>
    <row r="20" spans="1:10" x14ac:dyDescent="0.25">
      <c r="A20" s="136"/>
      <c r="B20" s="7"/>
      <c r="C20" s="194"/>
      <c r="D20" s="194"/>
      <c r="E20" s="194"/>
      <c r="F20" s="194"/>
      <c r="G20" s="194"/>
      <c r="H20" s="194"/>
      <c r="I20" s="194">
        <f t="shared" si="1"/>
        <v>0</v>
      </c>
      <c r="J20" s="194">
        <f t="shared" si="1"/>
        <v>0</v>
      </c>
    </row>
    <row r="21" spans="1:10" x14ac:dyDescent="0.25">
      <c r="A21" s="136"/>
      <c r="B21" s="7"/>
      <c r="C21" s="194"/>
      <c r="D21" s="194"/>
      <c r="E21" s="194"/>
      <c r="F21" s="194"/>
      <c r="G21" s="194"/>
      <c r="H21" s="194"/>
      <c r="I21" s="194">
        <f t="shared" si="1"/>
        <v>0</v>
      </c>
      <c r="J21" s="194">
        <f t="shared" si="1"/>
        <v>0</v>
      </c>
    </row>
    <row r="22" spans="1:10" x14ac:dyDescent="0.25">
      <c r="A22" s="136"/>
      <c r="B22" s="7"/>
      <c r="C22" s="194"/>
      <c r="D22" s="194"/>
      <c r="E22" s="194"/>
      <c r="F22" s="194"/>
      <c r="G22" s="194"/>
      <c r="H22" s="194"/>
      <c r="I22" s="194">
        <f t="shared" si="1"/>
        <v>0</v>
      </c>
      <c r="J22" s="194"/>
    </row>
    <row r="23" spans="1:10" x14ac:dyDescent="0.25">
      <c r="A23" s="136"/>
      <c r="B23" s="7"/>
      <c r="C23" s="194"/>
      <c r="D23" s="194"/>
      <c r="E23" s="194"/>
      <c r="F23" s="194"/>
      <c r="G23" s="194"/>
      <c r="H23" s="194"/>
      <c r="I23" s="194">
        <f t="shared" si="1"/>
        <v>0</v>
      </c>
      <c r="J23" s="194"/>
    </row>
    <row r="24" spans="1:10" x14ac:dyDescent="0.25">
      <c r="A24" s="136"/>
      <c r="B24" s="7"/>
      <c r="C24" s="194"/>
      <c r="D24" s="194"/>
      <c r="E24" s="194"/>
      <c r="F24" s="194"/>
      <c r="G24" s="194"/>
      <c r="H24" s="194"/>
      <c r="I24" s="194">
        <f t="shared" si="1"/>
        <v>0</v>
      </c>
      <c r="J24" s="194">
        <f>D24+F24+H24</f>
        <v>0</v>
      </c>
    </row>
    <row r="25" spans="1:10" x14ac:dyDescent="0.25">
      <c r="A25" s="69" t="s">
        <v>760</v>
      </c>
      <c r="B25" s="137" t="s">
        <v>316</v>
      </c>
      <c r="C25" s="195">
        <f>SUM(C11:C24)</f>
        <v>0</v>
      </c>
      <c r="D25" s="195">
        <f t="shared" ref="D25:J25" si="2">SUM(D11:D24)</f>
        <v>0</v>
      </c>
      <c r="E25" s="195">
        <f t="shared" si="2"/>
        <v>0</v>
      </c>
      <c r="F25" s="195">
        <f t="shared" si="2"/>
        <v>0</v>
      </c>
      <c r="G25" s="195">
        <f t="shared" si="2"/>
        <v>0</v>
      </c>
      <c r="H25" s="195">
        <f t="shared" si="2"/>
        <v>0</v>
      </c>
      <c r="I25" s="195">
        <f t="shared" si="2"/>
        <v>0</v>
      </c>
      <c r="J25" s="195">
        <f t="shared" si="2"/>
        <v>0</v>
      </c>
    </row>
    <row r="26" spans="1:10" s="138" customFormat="1" ht="26.25" customHeight="1" x14ac:dyDescent="0.25">
      <c r="A26" s="139" t="s">
        <v>765</v>
      </c>
      <c r="B26" s="139"/>
      <c r="C26" s="196">
        <f>C25+C10</f>
        <v>30000</v>
      </c>
      <c r="D26" s="196">
        <f t="shared" ref="D26:J26" si="3">D25+D10</f>
        <v>37705</v>
      </c>
      <c r="E26" s="196">
        <f t="shared" si="3"/>
        <v>0</v>
      </c>
      <c r="F26" s="196">
        <f t="shared" si="3"/>
        <v>0</v>
      </c>
      <c r="G26" s="196">
        <f t="shared" si="3"/>
        <v>0</v>
      </c>
      <c r="H26" s="196">
        <f t="shared" si="3"/>
        <v>0</v>
      </c>
      <c r="I26" s="196">
        <f t="shared" si="3"/>
        <v>30000</v>
      </c>
      <c r="J26" s="196">
        <f t="shared" si="3"/>
        <v>37705</v>
      </c>
    </row>
    <row r="28" spans="1:10" x14ac:dyDescent="0.25">
      <c r="C28" s="193">
        <v>30000</v>
      </c>
      <c r="D28" s="193">
        <v>37705</v>
      </c>
    </row>
  </sheetData>
  <mergeCells count="8">
    <mergeCell ref="A1:J1"/>
    <mergeCell ref="A2:J2"/>
    <mergeCell ref="A5:A6"/>
    <mergeCell ref="B5:B6"/>
    <mergeCell ref="C5:D5"/>
    <mergeCell ref="E5:F5"/>
    <mergeCell ref="G5:H5"/>
    <mergeCell ref="I5:J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X171"/>
  <sheetViews>
    <sheetView view="pageBreakPreview" topLeftCell="A79" zoomScale="60" zoomScaleNormal="100" workbookViewId="0">
      <selection activeCell="G121" sqref="G121"/>
    </sheetView>
  </sheetViews>
  <sheetFormatPr defaultRowHeight="15" x14ac:dyDescent="0.25"/>
  <cols>
    <col min="1" max="1" width="87.5703125" customWidth="1"/>
    <col min="3" max="3" width="17.140625" customWidth="1"/>
    <col min="4" max="4" width="18" customWidth="1"/>
    <col min="5" max="5" width="16.28515625" customWidth="1"/>
  </cols>
  <sheetData>
    <row r="1" spans="1:11" ht="20.25" customHeight="1" x14ac:dyDescent="0.25">
      <c r="A1" s="345" t="s">
        <v>984</v>
      </c>
      <c r="B1" s="346"/>
      <c r="C1" s="346"/>
      <c r="D1" s="346"/>
      <c r="E1" s="346"/>
      <c r="F1" s="50"/>
      <c r="G1" s="50"/>
      <c r="H1" s="50"/>
      <c r="I1" s="50"/>
      <c r="J1" s="50"/>
      <c r="K1" s="66"/>
    </row>
    <row r="2" spans="1:11" ht="19.5" customHeight="1" x14ac:dyDescent="0.25">
      <c r="A2" s="344" t="s">
        <v>675</v>
      </c>
      <c r="B2" s="346"/>
      <c r="C2" s="346"/>
      <c r="D2" s="346"/>
      <c r="E2" s="346"/>
    </row>
    <row r="3" spans="1:11" ht="18" x14ac:dyDescent="0.25">
      <c r="A3" s="40"/>
    </row>
    <row r="4" spans="1:11" x14ac:dyDescent="0.25">
      <c r="A4" s="68" t="s">
        <v>763</v>
      </c>
    </row>
    <row r="5" spans="1:11" ht="25.5" x14ac:dyDescent="0.25">
      <c r="A5" s="2" t="s">
        <v>215</v>
      </c>
      <c r="B5" s="3" t="s">
        <v>216</v>
      </c>
      <c r="C5" s="3" t="s">
        <v>784</v>
      </c>
      <c r="D5" s="3" t="s">
        <v>11</v>
      </c>
      <c r="E5" s="67" t="s">
        <v>12</v>
      </c>
    </row>
    <row r="6" spans="1:11" x14ac:dyDescent="0.25">
      <c r="A6" s="27" t="s">
        <v>217</v>
      </c>
      <c r="B6" s="28" t="s">
        <v>218</v>
      </c>
      <c r="C6" s="37">
        <f>'2.kiadások önk'!L7</f>
        <v>30442</v>
      </c>
      <c r="D6" s="37">
        <f>'2.kiadások önk'!M7</f>
        <v>29090</v>
      </c>
      <c r="E6" s="37">
        <f>'2.kiadások önk'!N7</f>
        <v>28966</v>
      </c>
    </row>
    <row r="7" spans="1:11" x14ac:dyDescent="0.25">
      <c r="A7" s="27" t="s">
        <v>219</v>
      </c>
      <c r="B7" s="29" t="s">
        <v>220</v>
      </c>
      <c r="C7" s="37">
        <f>'2.kiadások önk'!L8</f>
        <v>0</v>
      </c>
      <c r="D7" s="37">
        <f>'2.kiadások önk'!M8</f>
        <v>0</v>
      </c>
      <c r="E7" s="37">
        <f>'2.kiadások önk'!N8</f>
        <v>0</v>
      </c>
    </row>
    <row r="8" spans="1:11" x14ac:dyDescent="0.25">
      <c r="A8" s="27" t="s">
        <v>221</v>
      </c>
      <c r="B8" s="29" t="s">
        <v>222</v>
      </c>
      <c r="C8" s="37">
        <f>'2.kiadások önk'!L9</f>
        <v>0</v>
      </c>
      <c r="D8" s="37">
        <f>'2.kiadások önk'!M9</f>
        <v>1221</v>
      </c>
      <c r="E8" s="37">
        <f>'2.kiadások önk'!N9</f>
        <v>1221</v>
      </c>
    </row>
    <row r="9" spans="1:11" x14ac:dyDescent="0.25">
      <c r="A9" s="30" t="s">
        <v>223</v>
      </c>
      <c r="B9" s="29" t="s">
        <v>224</v>
      </c>
      <c r="C9" s="37">
        <f>'2.kiadások önk'!L10</f>
        <v>0</v>
      </c>
      <c r="D9" s="37">
        <f>'2.kiadások önk'!M10</f>
        <v>0</v>
      </c>
      <c r="E9" s="37">
        <f>'2.kiadások önk'!N10</f>
        <v>0</v>
      </c>
    </row>
    <row r="10" spans="1:11" x14ac:dyDescent="0.25">
      <c r="A10" s="30" t="s">
        <v>225</v>
      </c>
      <c r="B10" s="29" t="s">
        <v>226</v>
      </c>
      <c r="C10" s="37">
        <f>'2.kiadások önk'!L11</f>
        <v>0</v>
      </c>
      <c r="D10" s="37">
        <f>'2.kiadások önk'!M11</f>
        <v>0</v>
      </c>
      <c r="E10" s="37">
        <f>'2.kiadások önk'!N11</f>
        <v>0</v>
      </c>
    </row>
    <row r="11" spans="1:11" x14ac:dyDescent="0.25">
      <c r="A11" s="30" t="s">
        <v>227</v>
      </c>
      <c r="B11" s="29" t="s">
        <v>228</v>
      </c>
      <c r="C11" s="37">
        <f>'2.kiadások önk'!L12</f>
        <v>0</v>
      </c>
      <c r="D11" s="37">
        <f>'2.kiadások önk'!M12</f>
        <v>0</v>
      </c>
      <c r="E11" s="37">
        <f>'2.kiadások önk'!N12</f>
        <v>0</v>
      </c>
    </row>
    <row r="12" spans="1:11" x14ac:dyDescent="0.25">
      <c r="A12" s="30" t="s">
        <v>229</v>
      </c>
      <c r="B12" s="29" t="s">
        <v>230</v>
      </c>
      <c r="C12" s="37">
        <f>'2.kiadások önk'!L13</f>
        <v>1453</v>
      </c>
      <c r="D12" s="37">
        <f>'2.kiadások önk'!M13</f>
        <v>1583</v>
      </c>
      <c r="E12" s="37">
        <f>'2.kiadások önk'!N13</f>
        <v>1455</v>
      </c>
    </row>
    <row r="13" spans="1:11" x14ac:dyDescent="0.25">
      <c r="A13" s="30" t="s">
        <v>231</v>
      </c>
      <c r="B13" s="29" t="s">
        <v>232</v>
      </c>
      <c r="C13" s="37">
        <f>'2.kiadások önk'!L14</f>
        <v>95</v>
      </c>
      <c r="D13" s="37">
        <f>'2.kiadások önk'!M14</f>
        <v>95</v>
      </c>
      <c r="E13" s="37">
        <f>'2.kiadások önk'!N14</f>
        <v>0</v>
      </c>
    </row>
    <row r="14" spans="1:11" x14ac:dyDescent="0.25">
      <c r="A14" s="5" t="s">
        <v>233</v>
      </c>
      <c r="B14" s="29" t="s">
        <v>234</v>
      </c>
      <c r="C14" s="37">
        <f>'2.kiadások önk'!L15</f>
        <v>0</v>
      </c>
      <c r="D14" s="37">
        <f>'2.kiadások önk'!M15</f>
        <v>11</v>
      </c>
      <c r="E14" s="37">
        <f>'2.kiadások önk'!N15</f>
        <v>11</v>
      </c>
    </row>
    <row r="15" spans="1:11" x14ac:dyDescent="0.25">
      <c r="A15" s="5" t="s">
        <v>235</v>
      </c>
      <c r="B15" s="29" t="s">
        <v>236</v>
      </c>
      <c r="C15" s="37">
        <f>'2.kiadások önk'!L16</f>
        <v>0</v>
      </c>
      <c r="D15" s="37">
        <f>'2.kiadások önk'!M16</f>
        <v>0</v>
      </c>
      <c r="E15" s="37">
        <f>'2.kiadások önk'!N16</f>
        <v>0</v>
      </c>
    </row>
    <row r="16" spans="1:11" x14ac:dyDescent="0.25">
      <c r="A16" s="5" t="s">
        <v>237</v>
      </c>
      <c r="B16" s="29" t="s">
        <v>238</v>
      </c>
      <c r="C16" s="37">
        <f>'2.kiadások önk'!L17</f>
        <v>0</v>
      </c>
      <c r="D16" s="37">
        <f>'2.kiadások önk'!M17</f>
        <v>0</v>
      </c>
      <c r="E16" s="37">
        <f>'2.kiadások önk'!N17</f>
        <v>0</v>
      </c>
    </row>
    <row r="17" spans="1:5" x14ac:dyDescent="0.25">
      <c r="A17" s="5" t="s">
        <v>239</v>
      </c>
      <c r="B17" s="29" t="s">
        <v>240</v>
      </c>
      <c r="C17" s="37">
        <f>'2.kiadások önk'!L18</f>
        <v>0</v>
      </c>
      <c r="D17" s="37">
        <f>'2.kiadások önk'!M18</f>
        <v>0</v>
      </c>
      <c r="E17" s="37">
        <f>'2.kiadások önk'!N18</f>
        <v>0</v>
      </c>
    </row>
    <row r="18" spans="1:5" x14ac:dyDescent="0.25">
      <c r="A18" s="5" t="s">
        <v>564</v>
      </c>
      <c r="B18" s="29" t="s">
        <v>241</v>
      </c>
      <c r="C18" s="37">
        <f>'2.kiadások önk'!L19</f>
        <v>0</v>
      </c>
      <c r="D18" s="37">
        <f>'2.kiadások önk'!M19</f>
        <v>200</v>
      </c>
      <c r="E18" s="37">
        <f>'2.kiadások önk'!N19</f>
        <v>142</v>
      </c>
    </row>
    <row r="19" spans="1:5" x14ac:dyDescent="0.25">
      <c r="A19" s="31" t="s">
        <v>508</v>
      </c>
      <c r="B19" s="32" t="s">
        <v>242</v>
      </c>
      <c r="C19" s="109">
        <f>'2.kiadások önk'!L20</f>
        <v>31990</v>
      </c>
      <c r="D19" s="109">
        <f>'2.kiadások önk'!M20</f>
        <v>32200</v>
      </c>
      <c r="E19" s="109">
        <f>'2.kiadások önk'!N20</f>
        <v>31795</v>
      </c>
    </row>
    <row r="20" spans="1:5" x14ac:dyDescent="0.25">
      <c r="A20" s="5" t="s">
        <v>243</v>
      </c>
      <c r="B20" s="29" t="s">
        <v>244</v>
      </c>
      <c r="C20" s="37">
        <f>'2.kiadások önk'!L21</f>
        <v>5654</v>
      </c>
      <c r="D20" s="37">
        <f>'2.kiadások önk'!M21</f>
        <v>6821</v>
      </c>
      <c r="E20" s="37">
        <f>'2.kiadások önk'!N21</f>
        <v>6620</v>
      </c>
    </row>
    <row r="21" spans="1:5" ht="30" x14ac:dyDescent="0.25">
      <c r="A21" s="5" t="s">
        <v>245</v>
      </c>
      <c r="B21" s="29" t="s">
        <v>246</v>
      </c>
      <c r="C21" s="37">
        <f>'2.kiadások önk'!L22</f>
        <v>1914</v>
      </c>
      <c r="D21" s="37">
        <f>'2.kiadások önk'!M22</f>
        <v>2837</v>
      </c>
      <c r="E21" s="37">
        <f>'2.kiadások önk'!N22</f>
        <v>2837</v>
      </c>
    </row>
    <row r="22" spans="1:5" x14ac:dyDescent="0.25">
      <c r="A22" s="6" t="s">
        <v>247</v>
      </c>
      <c r="B22" s="29" t="s">
        <v>248</v>
      </c>
      <c r="C22" s="37">
        <f>'2.kiadások önk'!L23</f>
        <v>1600</v>
      </c>
      <c r="D22" s="37">
        <f>'2.kiadások önk'!M23</f>
        <v>2150</v>
      </c>
      <c r="E22" s="37">
        <f>'2.kiadások önk'!N23</f>
        <v>2149</v>
      </c>
    </row>
    <row r="23" spans="1:5" x14ac:dyDescent="0.25">
      <c r="A23" s="7" t="s">
        <v>509</v>
      </c>
      <c r="B23" s="32" t="s">
        <v>249</v>
      </c>
      <c r="C23" s="109">
        <f>'2.kiadások önk'!L24</f>
        <v>9168</v>
      </c>
      <c r="D23" s="109">
        <f>'2.kiadások önk'!M24</f>
        <v>11808</v>
      </c>
      <c r="E23" s="109">
        <f>'2.kiadások önk'!N24</f>
        <v>11606</v>
      </c>
    </row>
    <row r="24" spans="1:5" x14ac:dyDescent="0.25">
      <c r="A24" s="43" t="s">
        <v>594</v>
      </c>
      <c r="B24" s="44" t="s">
        <v>250</v>
      </c>
      <c r="C24" s="109">
        <f>'2.kiadások önk'!L25</f>
        <v>41158</v>
      </c>
      <c r="D24" s="109">
        <f>'2.kiadások önk'!M25</f>
        <v>44008</v>
      </c>
      <c r="E24" s="109">
        <f>'2.kiadások önk'!N25</f>
        <v>43401</v>
      </c>
    </row>
    <row r="25" spans="1:5" x14ac:dyDescent="0.25">
      <c r="A25" s="36" t="s">
        <v>565</v>
      </c>
      <c r="B25" s="44" t="s">
        <v>251</v>
      </c>
      <c r="C25" s="109">
        <f>'2.kiadások önk'!L26</f>
        <v>7984</v>
      </c>
      <c r="D25" s="109">
        <f>'2.kiadások önk'!M26</f>
        <v>9532</v>
      </c>
      <c r="E25" s="109">
        <f>'2.kiadások önk'!N26</f>
        <v>9512</v>
      </c>
    </row>
    <row r="26" spans="1:5" x14ac:dyDescent="0.25">
      <c r="A26" s="5" t="s">
        <v>252</v>
      </c>
      <c r="B26" s="29" t="s">
        <v>253</v>
      </c>
      <c r="C26" s="37">
        <f>'2.kiadások önk'!L27</f>
        <v>148</v>
      </c>
      <c r="D26" s="37">
        <f>'2.kiadások önk'!M27</f>
        <v>148</v>
      </c>
      <c r="E26" s="37">
        <f>'2.kiadások önk'!N27</f>
        <v>5</v>
      </c>
    </row>
    <row r="27" spans="1:5" x14ac:dyDescent="0.25">
      <c r="A27" s="5" t="s">
        <v>254</v>
      </c>
      <c r="B27" s="29" t="s">
        <v>255</v>
      </c>
      <c r="C27" s="37">
        <f>'2.kiadások önk'!L28</f>
        <v>4501</v>
      </c>
      <c r="D27" s="37">
        <f>'2.kiadások önk'!M28</f>
        <v>10501</v>
      </c>
      <c r="E27" s="37">
        <f>'2.kiadások önk'!N28</f>
        <v>9639</v>
      </c>
    </row>
    <row r="28" spans="1:5" x14ac:dyDescent="0.25">
      <c r="A28" s="5" t="s">
        <v>256</v>
      </c>
      <c r="B28" s="29" t="s">
        <v>257</v>
      </c>
      <c r="C28" s="37">
        <f>'2.kiadások önk'!L29</f>
        <v>0</v>
      </c>
      <c r="D28" s="37">
        <f>'2.kiadások önk'!M29</f>
        <v>0</v>
      </c>
      <c r="E28" s="37">
        <f>'2.kiadások önk'!N29</f>
        <v>0</v>
      </c>
    </row>
    <row r="29" spans="1:5" x14ac:dyDescent="0.25">
      <c r="A29" s="7" t="s">
        <v>510</v>
      </c>
      <c r="B29" s="32" t="s">
        <v>258</v>
      </c>
      <c r="C29" s="109">
        <f>'2.kiadások önk'!L30</f>
        <v>4649</v>
      </c>
      <c r="D29" s="109">
        <f>'2.kiadások önk'!M30</f>
        <v>10649</v>
      </c>
      <c r="E29" s="109">
        <f>'2.kiadások önk'!N30</f>
        <v>9644</v>
      </c>
    </row>
    <row r="30" spans="1:5" x14ac:dyDescent="0.25">
      <c r="A30" s="5" t="s">
        <v>259</v>
      </c>
      <c r="B30" s="29" t="s">
        <v>260</v>
      </c>
      <c r="C30" s="37">
        <f>'2.kiadások önk'!L31</f>
        <v>286</v>
      </c>
      <c r="D30" s="37">
        <f>'2.kiadások önk'!M31</f>
        <v>696</v>
      </c>
      <c r="E30" s="37">
        <f>'2.kiadások önk'!N31</f>
        <v>582</v>
      </c>
    </row>
    <row r="31" spans="1:5" x14ac:dyDescent="0.25">
      <c r="A31" s="5" t="s">
        <v>261</v>
      </c>
      <c r="B31" s="29" t="s">
        <v>262</v>
      </c>
      <c r="C31" s="37">
        <f>'2.kiadások önk'!L32</f>
        <v>1222</v>
      </c>
      <c r="D31" s="37">
        <f>'2.kiadások önk'!M32</f>
        <v>1222</v>
      </c>
      <c r="E31" s="37">
        <f>'2.kiadások önk'!N32</f>
        <v>881</v>
      </c>
    </row>
    <row r="32" spans="1:5" ht="15" customHeight="1" x14ac:dyDescent="0.25">
      <c r="A32" s="7" t="s">
        <v>595</v>
      </c>
      <c r="B32" s="32" t="s">
        <v>263</v>
      </c>
      <c r="C32" s="109">
        <f>'2.kiadások önk'!L33</f>
        <v>1508</v>
      </c>
      <c r="D32" s="109">
        <f>'2.kiadások önk'!M33</f>
        <v>1918</v>
      </c>
      <c r="E32" s="109">
        <f>'2.kiadások önk'!N33</f>
        <v>1463</v>
      </c>
    </row>
    <row r="33" spans="1:5" x14ac:dyDescent="0.25">
      <c r="A33" s="5" t="s">
        <v>264</v>
      </c>
      <c r="B33" s="29" t="s">
        <v>265</v>
      </c>
      <c r="C33" s="37">
        <f>'2.kiadások önk'!L34</f>
        <v>9265</v>
      </c>
      <c r="D33" s="37">
        <f>'2.kiadások önk'!M34</f>
        <v>11075</v>
      </c>
      <c r="E33" s="37">
        <f>'2.kiadások önk'!N34</f>
        <v>10242</v>
      </c>
    </row>
    <row r="34" spans="1:5" x14ac:dyDescent="0.25">
      <c r="A34" s="5" t="s">
        <v>266</v>
      </c>
      <c r="B34" s="29" t="s">
        <v>267</v>
      </c>
      <c r="C34" s="37">
        <f>'2.kiadások önk'!L35</f>
        <v>0</v>
      </c>
      <c r="D34" s="37">
        <f>'2.kiadások önk'!M35</f>
        <v>0</v>
      </c>
      <c r="E34" s="37">
        <f>'2.kiadások önk'!N35</f>
        <v>0</v>
      </c>
    </row>
    <row r="35" spans="1:5" x14ac:dyDescent="0.25">
      <c r="A35" s="5" t="s">
        <v>566</v>
      </c>
      <c r="B35" s="29" t="s">
        <v>268</v>
      </c>
      <c r="C35" s="37">
        <f>'2.kiadások önk'!L36</f>
        <v>0</v>
      </c>
      <c r="D35" s="37">
        <f>'2.kiadások önk'!M36</f>
        <v>0</v>
      </c>
      <c r="E35" s="37">
        <f>'2.kiadások önk'!N36</f>
        <v>0</v>
      </c>
    </row>
    <row r="36" spans="1:5" x14ac:dyDescent="0.25">
      <c r="A36" s="5" t="s">
        <v>269</v>
      </c>
      <c r="B36" s="29" t="s">
        <v>270</v>
      </c>
      <c r="C36" s="37">
        <f>'2.kiadások önk'!L37</f>
        <v>2343</v>
      </c>
      <c r="D36" s="37">
        <f>'2.kiadások önk'!M37</f>
        <v>6443</v>
      </c>
      <c r="E36" s="37">
        <f>'2.kiadások önk'!N37</f>
        <v>6345</v>
      </c>
    </row>
    <row r="37" spans="1:5" x14ac:dyDescent="0.25">
      <c r="A37" s="10" t="s">
        <v>567</v>
      </c>
      <c r="B37" s="29" t="s">
        <v>271</v>
      </c>
      <c r="C37" s="37">
        <f>'2.kiadások önk'!L38</f>
        <v>0</v>
      </c>
      <c r="D37" s="37">
        <f>'2.kiadások önk'!M38</f>
        <v>0</v>
      </c>
      <c r="E37" s="37">
        <f>'2.kiadások önk'!N38</f>
        <v>0</v>
      </c>
    </row>
    <row r="38" spans="1:5" x14ac:dyDescent="0.25">
      <c r="A38" s="6" t="s">
        <v>272</v>
      </c>
      <c r="B38" s="29" t="s">
        <v>273</v>
      </c>
      <c r="C38" s="37">
        <f>'2.kiadások önk'!L39</f>
        <v>0</v>
      </c>
      <c r="D38" s="37">
        <f>'2.kiadások önk'!M39</f>
        <v>0</v>
      </c>
      <c r="E38" s="37">
        <f>'2.kiadások önk'!N39</f>
        <v>0</v>
      </c>
    </row>
    <row r="39" spans="1:5" x14ac:dyDescent="0.25">
      <c r="A39" s="5" t="s">
        <v>568</v>
      </c>
      <c r="B39" s="29" t="s">
        <v>274</v>
      </c>
      <c r="C39" s="37">
        <f>'2.kiadások önk'!L40</f>
        <v>16443</v>
      </c>
      <c r="D39" s="37">
        <f>'2.kiadások önk'!M40</f>
        <v>25443</v>
      </c>
      <c r="E39" s="37">
        <f>'2.kiadások önk'!N40</f>
        <v>22817</v>
      </c>
    </row>
    <row r="40" spans="1:5" x14ac:dyDescent="0.25">
      <c r="A40" s="7" t="s">
        <v>511</v>
      </c>
      <c r="B40" s="32" t="s">
        <v>275</v>
      </c>
      <c r="C40" s="109">
        <f>'2.kiadások önk'!L41</f>
        <v>28051</v>
      </c>
      <c r="D40" s="109">
        <f>'2.kiadások önk'!M41</f>
        <v>42961</v>
      </c>
      <c r="E40" s="109">
        <f>'2.kiadások önk'!N41</f>
        <v>39404</v>
      </c>
    </row>
    <row r="41" spans="1:5" x14ac:dyDescent="0.25">
      <c r="A41" s="5" t="s">
        <v>276</v>
      </c>
      <c r="B41" s="29" t="s">
        <v>277</v>
      </c>
      <c r="C41" s="37">
        <f>'2.kiadások önk'!L42</f>
        <v>300</v>
      </c>
      <c r="D41" s="37">
        <f>'2.kiadások önk'!M42</f>
        <v>300</v>
      </c>
      <c r="E41" s="37">
        <f>'2.kiadások önk'!N42</f>
        <v>11</v>
      </c>
    </row>
    <row r="42" spans="1:5" x14ac:dyDescent="0.25">
      <c r="A42" s="5" t="s">
        <v>278</v>
      </c>
      <c r="B42" s="29" t="s">
        <v>279</v>
      </c>
      <c r="C42" s="37">
        <f>'2.kiadások önk'!L43</f>
        <v>0</v>
      </c>
      <c r="D42" s="37">
        <f>'2.kiadások önk'!M43</f>
        <v>0</v>
      </c>
      <c r="E42" s="37">
        <f>'2.kiadások önk'!N43</f>
        <v>0</v>
      </c>
    </row>
    <row r="43" spans="1:5" x14ac:dyDescent="0.25">
      <c r="A43" s="7" t="s">
        <v>512</v>
      </c>
      <c r="B43" s="32" t="s">
        <v>280</v>
      </c>
      <c r="C43" s="109">
        <f>'2.kiadások önk'!L44</f>
        <v>300</v>
      </c>
      <c r="D43" s="109">
        <f>'2.kiadások önk'!M44</f>
        <v>300</v>
      </c>
      <c r="E43" s="109">
        <f>'2.kiadások önk'!N44</f>
        <v>11</v>
      </c>
    </row>
    <row r="44" spans="1:5" x14ac:dyDescent="0.25">
      <c r="A44" s="5" t="s">
        <v>281</v>
      </c>
      <c r="B44" s="29" t="s">
        <v>282</v>
      </c>
      <c r="C44" s="37">
        <f>'2.kiadások önk'!L45</f>
        <v>9530</v>
      </c>
      <c r="D44" s="37">
        <f>'2.kiadások önk'!M45</f>
        <v>11030</v>
      </c>
      <c r="E44" s="37">
        <f>'2.kiadások önk'!N45</f>
        <v>9936</v>
      </c>
    </row>
    <row r="45" spans="1:5" x14ac:dyDescent="0.25">
      <c r="A45" s="5" t="s">
        <v>283</v>
      </c>
      <c r="B45" s="29" t="s">
        <v>284</v>
      </c>
      <c r="C45" s="37">
        <f>'2.kiadások önk'!L46</f>
        <v>4995</v>
      </c>
      <c r="D45" s="37">
        <f>'2.kiadások önk'!M46</f>
        <v>65380</v>
      </c>
      <c r="E45" s="37">
        <f>'2.kiadások önk'!N46</f>
        <v>64269</v>
      </c>
    </row>
    <row r="46" spans="1:5" x14ac:dyDescent="0.25">
      <c r="A46" s="5" t="s">
        <v>569</v>
      </c>
      <c r="B46" s="29" t="s">
        <v>285</v>
      </c>
      <c r="C46" s="37">
        <f>'2.kiadások önk'!L47</f>
        <v>0</v>
      </c>
      <c r="D46" s="37">
        <f>'2.kiadások önk'!M47</f>
        <v>0</v>
      </c>
      <c r="E46" s="37">
        <f>'2.kiadások önk'!N47</f>
        <v>0</v>
      </c>
    </row>
    <row r="47" spans="1:5" x14ac:dyDescent="0.25">
      <c r="A47" s="5" t="s">
        <v>570</v>
      </c>
      <c r="B47" s="29" t="s">
        <v>286</v>
      </c>
      <c r="C47" s="37">
        <f>'2.kiadások önk'!L48</f>
        <v>0</v>
      </c>
      <c r="D47" s="37">
        <f>'2.kiadások önk'!M48</f>
        <v>0</v>
      </c>
      <c r="E47" s="37">
        <f>'2.kiadások önk'!N48</f>
        <v>0</v>
      </c>
    </row>
    <row r="48" spans="1:5" x14ac:dyDescent="0.25">
      <c r="A48" s="5" t="s">
        <v>287</v>
      </c>
      <c r="B48" s="29" t="s">
        <v>288</v>
      </c>
      <c r="C48" s="37">
        <f>'2.kiadások önk'!L49</f>
        <v>2000</v>
      </c>
      <c r="D48" s="37">
        <f>'2.kiadások önk'!M49</f>
        <v>2000</v>
      </c>
      <c r="E48" s="37">
        <f>'2.kiadások önk'!N49</f>
        <v>468</v>
      </c>
    </row>
    <row r="49" spans="1:5" x14ac:dyDescent="0.25">
      <c r="A49" s="7" t="s">
        <v>513</v>
      </c>
      <c r="B49" s="32" t="s">
        <v>289</v>
      </c>
      <c r="C49" s="109">
        <f>'2.kiadások önk'!L50</f>
        <v>16525</v>
      </c>
      <c r="D49" s="109">
        <f>'2.kiadások önk'!M50</f>
        <v>78410</v>
      </c>
      <c r="E49" s="109">
        <f>'2.kiadások önk'!N50</f>
        <v>74673</v>
      </c>
    </row>
    <row r="50" spans="1:5" x14ac:dyDescent="0.25">
      <c r="A50" s="36" t="s">
        <v>514</v>
      </c>
      <c r="B50" s="44" t="s">
        <v>290</v>
      </c>
      <c r="C50" s="109">
        <f>'2.kiadások önk'!L51</f>
        <v>51033</v>
      </c>
      <c r="D50" s="109">
        <f>'2.kiadások önk'!M51</f>
        <v>134238</v>
      </c>
      <c r="E50" s="109">
        <f>'2.kiadások önk'!N51</f>
        <v>125195</v>
      </c>
    </row>
    <row r="51" spans="1:5" x14ac:dyDescent="0.25">
      <c r="A51" s="13" t="s">
        <v>291</v>
      </c>
      <c r="B51" s="29" t="s">
        <v>292</v>
      </c>
      <c r="C51" s="37">
        <f>'2.kiadások önk'!L52</f>
        <v>0</v>
      </c>
      <c r="D51" s="37">
        <f>'2.kiadások önk'!M52</f>
        <v>0</v>
      </c>
      <c r="E51" s="37">
        <f>'2.kiadások önk'!N52</f>
        <v>0</v>
      </c>
    </row>
    <row r="52" spans="1:5" x14ac:dyDescent="0.25">
      <c r="A52" s="13" t="s">
        <v>515</v>
      </c>
      <c r="B52" s="29" t="s">
        <v>293</v>
      </c>
      <c r="C52" s="37">
        <f>'2.kiadások önk'!L53</f>
        <v>128</v>
      </c>
      <c r="D52" s="37">
        <f>'2.kiadások önk'!M53</f>
        <v>128</v>
      </c>
      <c r="E52" s="37">
        <f>'2.kiadások önk'!N53</f>
        <v>0</v>
      </c>
    </row>
    <row r="53" spans="1:5" x14ac:dyDescent="0.25">
      <c r="A53" s="17" t="s">
        <v>571</v>
      </c>
      <c r="B53" s="29" t="s">
        <v>294</v>
      </c>
      <c r="C53" s="37">
        <f>'2.kiadások önk'!L54</f>
        <v>0</v>
      </c>
      <c r="D53" s="37">
        <f>'2.kiadások önk'!M54</f>
        <v>0</v>
      </c>
      <c r="E53" s="37">
        <f>'2.kiadások önk'!N54</f>
        <v>0</v>
      </c>
    </row>
    <row r="54" spans="1:5" x14ac:dyDescent="0.25">
      <c r="A54" s="17" t="s">
        <v>572</v>
      </c>
      <c r="B54" s="29" t="s">
        <v>295</v>
      </c>
      <c r="C54" s="37">
        <f>'2.kiadások önk'!L55</f>
        <v>0</v>
      </c>
      <c r="D54" s="37">
        <f>'2.kiadások önk'!M55</f>
        <v>0</v>
      </c>
      <c r="E54" s="37">
        <f>'2.kiadások önk'!N55</f>
        <v>0</v>
      </c>
    </row>
    <row r="55" spans="1:5" x14ac:dyDescent="0.25">
      <c r="A55" s="17" t="s">
        <v>573</v>
      </c>
      <c r="B55" s="29" t="s">
        <v>296</v>
      </c>
      <c r="C55" s="37">
        <f>'2.kiadások önk'!L56</f>
        <v>0</v>
      </c>
      <c r="D55" s="37">
        <f>'2.kiadások önk'!M56</f>
        <v>0</v>
      </c>
      <c r="E55" s="37">
        <f>'2.kiadások önk'!N56</f>
        <v>0</v>
      </c>
    </row>
    <row r="56" spans="1:5" x14ac:dyDescent="0.25">
      <c r="A56" s="13" t="s">
        <v>574</v>
      </c>
      <c r="B56" s="29" t="s">
        <v>297</v>
      </c>
      <c r="C56" s="37">
        <f>'2.kiadások önk'!L57</f>
        <v>0</v>
      </c>
      <c r="D56" s="37">
        <f>'2.kiadások önk'!M57</f>
        <v>0</v>
      </c>
      <c r="E56" s="37">
        <f>'2.kiadások önk'!N57</f>
        <v>0</v>
      </c>
    </row>
    <row r="57" spans="1:5" x14ac:dyDescent="0.25">
      <c r="A57" s="13" t="s">
        <v>575</v>
      </c>
      <c r="B57" s="29" t="s">
        <v>298</v>
      </c>
      <c r="C57" s="37">
        <f>'2.kiadások önk'!L58</f>
        <v>0</v>
      </c>
      <c r="D57" s="37">
        <f>'2.kiadások önk'!M58</f>
        <v>0</v>
      </c>
      <c r="E57" s="37">
        <f>'2.kiadások önk'!N58</f>
        <v>0</v>
      </c>
    </row>
    <row r="58" spans="1:5" x14ac:dyDescent="0.25">
      <c r="A58" s="13" t="s">
        <v>576</v>
      </c>
      <c r="B58" s="29" t="s">
        <v>299</v>
      </c>
      <c r="C58" s="37">
        <f>'2.kiadások önk'!L59</f>
        <v>2775</v>
      </c>
      <c r="D58" s="37">
        <f>'2.kiadások önk'!M59</f>
        <v>3211</v>
      </c>
      <c r="E58" s="37">
        <f>'2.kiadások önk'!N59</f>
        <v>1903</v>
      </c>
    </row>
    <row r="59" spans="1:5" x14ac:dyDescent="0.25">
      <c r="A59" s="41" t="s">
        <v>543</v>
      </c>
      <c r="B59" s="44" t="s">
        <v>300</v>
      </c>
      <c r="C59" s="109">
        <f>'2.kiadások önk'!L60</f>
        <v>2903</v>
      </c>
      <c r="D59" s="109">
        <f>'2.kiadások önk'!M60</f>
        <v>3339</v>
      </c>
      <c r="E59" s="109">
        <f>'2.kiadások önk'!N60</f>
        <v>1903</v>
      </c>
    </row>
    <row r="60" spans="1:5" x14ac:dyDescent="0.25">
      <c r="A60" s="12" t="s">
        <v>577</v>
      </c>
      <c r="B60" s="29" t="s">
        <v>301</v>
      </c>
      <c r="C60" s="37">
        <f>'2.kiadások önk'!L61</f>
        <v>0</v>
      </c>
      <c r="D60" s="37">
        <f>'2.kiadások önk'!M61</f>
        <v>0</v>
      </c>
      <c r="E60" s="37">
        <f>'2.kiadások önk'!N61</f>
        <v>0</v>
      </c>
    </row>
    <row r="61" spans="1:5" x14ac:dyDescent="0.25">
      <c r="A61" s="12" t="s">
        <v>302</v>
      </c>
      <c r="B61" s="29" t="s">
        <v>303</v>
      </c>
      <c r="C61" s="37">
        <f>'2.kiadások önk'!L62</f>
        <v>69765</v>
      </c>
      <c r="D61" s="37">
        <f>'2.kiadások önk'!M62</f>
        <v>75285</v>
      </c>
      <c r="E61" s="37">
        <f>'2.kiadások önk'!N62</f>
        <v>75285</v>
      </c>
    </row>
    <row r="62" spans="1:5" ht="30" x14ac:dyDescent="0.25">
      <c r="A62" s="12" t="s">
        <v>304</v>
      </c>
      <c r="B62" s="29" t="s">
        <v>305</v>
      </c>
      <c r="C62" s="37">
        <f>'2.kiadások önk'!L63</f>
        <v>0</v>
      </c>
      <c r="D62" s="37">
        <f>'2.kiadások önk'!M63</f>
        <v>0</v>
      </c>
      <c r="E62" s="37">
        <f>'2.kiadások önk'!N63</f>
        <v>0</v>
      </c>
    </row>
    <row r="63" spans="1:5" ht="30" x14ac:dyDescent="0.25">
      <c r="A63" s="12" t="s">
        <v>544</v>
      </c>
      <c r="B63" s="29" t="s">
        <v>306</v>
      </c>
      <c r="C63" s="37">
        <f>'2.kiadások önk'!L64</f>
        <v>0</v>
      </c>
      <c r="D63" s="37">
        <f>'2.kiadások önk'!M64</f>
        <v>0</v>
      </c>
      <c r="E63" s="37">
        <f>'2.kiadások önk'!N64</f>
        <v>0</v>
      </c>
    </row>
    <row r="64" spans="1:5" ht="30" x14ac:dyDescent="0.25">
      <c r="A64" s="12" t="s">
        <v>578</v>
      </c>
      <c r="B64" s="29" t="s">
        <v>307</v>
      </c>
      <c r="C64" s="37">
        <f>'2.kiadások önk'!L65</f>
        <v>0</v>
      </c>
      <c r="D64" s="37">
        <f>'2.kiadások önk'!M65</f>
        <v>0</v>
      </c>
      <c r="E64" s="37">
        <f>'2.kiadások önk'!N65</f>
        <v>0</v>
      </c>
    </row>
    <row r="65" spans="1:5" x14ac:dyDescent="0.25">
      <c r="A65" s="12" t="s">
        <v>546</v>
      </c>
      <c r="B65" s="29" t="s">
        <v>308</v>
      </c>
      <c r="C65" s="37">
        <f>'2.kiadások önk'!L66</f>
        <v>0</v>
      </c>
      <c r="D65" s="37">
        <f>'2.kiadások önk'!M66</f>
        <v>10144</v>
      </c>
      <c r="E65" s="37">
        <f>'2.kiadások önk'!N66</f>
        <v>9428</v>
      </c>
    </row>
    <row r="66" spans="1:5" ht="30" x14ac:dyDescent="0.25">
      <c r="A66" s="12" t="s">
        <v>579</v>
      </c>
      <c r="B66" s="29" t="s">
        <v>309</v>
      </c>
      <c r="C66" s="37">
        <f>'2.kiadások önk'!L67</f>
        <v>0</v>
      </c>
      <c r="D66" s="37">
        <f>'2.kiadások önk'!M67</f>
        <v>0</v>
      </c>
      <c r="E66" s="37">
        <f>'2.kiadások önk'!N67</f>
        <v>0</v>
      </c>
    </row>
    <row r="67" spans="1:5" ht="30" x14ac:dyDescent="0.25">
      <c r="A67" s="12" t="s">
        <v>580</v>
      </c>
      <c r="B67" s="29" t="s">
        <v>310</v>
      </c>
      <c r="C67" s="37">
        <f>'2.kiadások önk'!L68</f>
        <v>0</v>
      </c>
      <c r="D67" s="37">
        <f>'2.kiadások önk'!M68</f>
        <v>12000</v>
      </c>
      <c r="E67" s="37">
        <f>'2.kiadások önk'!N68</f>
        <v>12000</v>
      </c>
    </row>
    <row r="68" spans="1:5" x14ac:dyDescent="0.25">
      <c r="A68" s="12" t="s">
        <v>311</v>
      </c>
      <c r="B68" s="29" t="s">
        <v>312</v>
      </c>
      <c r="C68" s="37">
        <f>'2.kiadások önk'!L69</f>
        <v>0</v>
      </c>
      <c r="D68" s="37">
        <f>'2.kiadások önk'!M69</f>
        <v>0</v>
      </c>
      <c r="E68" s="37">
        <f>'2.kiadások önk'!N69</f>
        <v>0</v>
      </c>
    </row>
    <row r="69" spans="1:5" x14ac:dyDescent="0.25">
      <c r="A69" s="19" t="s">
        <v>313</v>
      </c>
      <c r="B69" s="29" t="s">
        <v>314</v>
      </c>
      <c r="C69" s="37">
        <f>'2.kiadások önk'!L70</f>
        <v>0</v>
      </c>
      <c r="D69" s="37">
        <f>'2.kiadások önk'!M70</f>
        <v>0</v>
      </c>
      <c r="E69" s="37">
        <f>'2.kiadások önk'!N70</f>
        <v>0</v>
      </c>
    </row>
    <row r="70" spans="1:5" x14ac:dyDescent="0.25">
      <c r="A70" s="12" t="s">
        <v>581</v>
      </c>
      <c r="B70" s="29" t="s">
        <v>316</v>
      </c>
      <c r="C70" s="37">
        <f>'2.kiadások önk'!L71</f>
        <v>68004</v>
      </c>
      <c r="D70" s="37">
        <f>'2.kiadások önk'!M71</f>
        <v>89590</v>
      </c>
      <c r="E70" s="37">
        <f>'2.kiadások önk'!N71</f>
        <v>89574</v>
      </c>
    </row>
    <row r="71" spans="1:5" x14ac:dyDescent="0.25">
      <c r="A71" s="19" t="s">
        <v>758</v>
      </c>
      <c r="B71" s="29" t="s">
        <v>805</v>
      </c>
      <c r="C71" s="37">
        <f>'2.kiadások önk'!L72</f>
        <v>30000</v>
      </c>
      <c r="D71" s="37">
        <f>'2.kiadások önk'!M72</f>
        <v>37705</v>
      </c>
      <c r="E71" s="37">
        <f>'2.kiadások önk'!N72</f>
        <v>0</v>
      </c>
    </row>
    <row r="72" spans="1:5" x14ac:dyDescent="0.25">
      <c r="A72" s="19" t="s">
        <v>759</v>
      </c>
      <c r="B72" s="29" t="s">
        <v>805</v>
      </c>
      <c r="C72" s="37">
        <f>'2.kiadások önk'!L73</f>
        <v>0</v>
      </c>
      <c r="D72" s="37">
        <f>'2.kiadások önk'!M73</f>
        <v>0</v>
      </c>
      <c r="E72" s="37">
        <f>'2.kiadások önk'!N73</f>
        <v>0</v>
      </c>
    </row>
    <row r="73" spans="1:5" x14ac:dyDescent="0.25">
      <c r="A73" s="41" t="s">
        <v>549</v>
      </c>
      <c r="B73" s="44" t="s">
        <v>317</v>
      </c>
      <c r="C73" s="109">
        <f>'2.kiadások önk'!L74</f>
        <v>167769</v>
      </c>
      <c r="D73" s="109">
        <f>'2.kiadások önk'!M74</f>
        <v>224724</v>
      </c>
      <c r="E73" s="109">
        <f>'2.kiadások önk'!N74</f>
        <v>186287</v>
      </c>
    </row>
    <row r="74" spans="1:5" ht="15.75" x14ac:dyDescent="0.25">
      <c r="A74" s="76" t="s">
        <v>704</v>
      </c>
      <c r="B74" s="77"/>
      <c r="C74" s="118">
        <f>'2.kiadások önk'!L75</f>
        <v>270847</v>
      </c>
      <c r="D74" s="118">
        <f>'2.kiadások önk'!M75</f>
        <v>415841</v>
      </c>
      <c r="E74" s="118">
        <f>'2.kiadások önk'!N75</f>
        <v>366298</v>
      </c>
    </row>
    <row r="75" spans="1:5" x14ac:dyDescent="0.25">
      <c r="A75" s="33" t="s">
        <v>318</v>
      </c>
      <c r="B75" s="29" t="s">
        <v>319</v>
      </c>
      <c r="C75" s="37">
        <f>'2.kiadások önk'!L76</f>
        <v>0</v>
      </c>
      <c r="D75" s="37">
        <f>'2.kiadások önk'!M76</f>
        <v>300</v>
      </c>
      <c r="E75" s="37">
        <f>'2.kiadások önk'!N76</f>
        <v>300</v>
      </c>
    </row>
    <row r="76" spans="1:5" x14ac:dyDescent="0.25">
      <c r="A76" s="33" t="s">
        <v>582</v>
      </c>
      <c r="B76" s="29" t="s">
        <v>320</v>
      </c>
      <c r="C76" s="37">
        <f>'2.kiadások önk'!L77</f>
        <v>83516</v>
      </c>
      <c r="D76" s="37">
        <f>'2.kiadások önk'!M77</f>
        <v>143170</v>
      </c>
      <c r="E76" s="37">
        <f>'2.kiadások önk'!N77</f>
        <v>128326</v>
      </c>
    </row>
    <row r="77" spans="1:5" x14ac:dyDescent="0.25">
      <c r="A77" s="33" t="s">
        <v>321</v>
      </c>
      <c r="B77" s="29" t="s">
        <v>322</v>
      </c>
      <c r="C77" s="37">
        <f>'2.kiadások önk'!L78</f>
        <v>0</v>
      </c>
      <c r="D77" s="37">
        <f>'2.kiadások önk'!M78</f>
        <v>3452</v>
      </c>
      <c r="E77" s="37">
        <f>'2.kiadások önk'!N78</f>
        <v>1456</v>
      </c>
    </row>
    <row r="78" spans="1:5" x14ac:dyDescent="0.25">
      <c r="A78" s="33" t="s">
        <v>323</v>
      </c>
      <c r="B78" s="29" t="s">
        <v>324</v>
      </c>
      <c r="C78" s="37">
        <f>'2.kiadások önk'!L79</f>
        <v>1300</v>
      </c>
      <c r="D78" s="37">
        <f>'2.kiadások önk'!M79</f>
        <v>16010</v>
      </c>
      <c r="E78" s="37">
        <f>'2.kiadások önk'!N79</f>
        <v>7749</v>
      </c>
    </row>
    <row r="79" spans="1:5" x14ac:dyDescent="0.25">
      <c r="A79" s="6" t="s">
        <v>325</v>
      </c>
      <c r="B79" s="29" t="s">
        <v>326</v>
      </c>
      <c r="C79" s="37">
        <f>'2.kiadások önk'!L80</f>
        <v>0</v>
      </c>
      <c r="D79" s="37">
        <f>'2.kiadások önk'!M80</f>
        <v>3000</v>
      </c>
      <c r="E79" s="37">
        <f>'2.kiadások önk'!N80</f>
        <v>3000</v>
      </c>
    </row>
    <row r="80" spans="1:5" x14ac:dyDescent="0.25">
      <c r="A80" s="6" t="s">
        <v>327</v>
      </c>
      <c r="B80" s="29" t="s">
        <v>328</v>
      </c>
      <c r="C80" s="37">
        <f>'2.kiadások önk'!L81</f>
        <v>0</v>
      </c>
      <c r="D80" s="37">
        <f>'2.kiadások önk'!M81</f>
        <v>0</v>
      </c>
      <c r="E80" s="37">
        <f>'2.kiadások önk'!N81</f>
        <v>0</v>
      </c>
    </row>
    <row r="81" spans="1:6" x14ac:dyDescent="0.25">
      <c r="A81" s="6" t="s">
        <v>329</v>
      </c>
      <c r="B81" s="29" t="s">
        <v>330</v>
      </c>
      <c r="C81" s="37">
        <f>'2.kiadások önk'!L82</f>
        <v>22900</v>
      </c>
      <c r="D81" s="37">
        <f>'2.kiadások önk'!M82</f>
        <v>23738</v>
      </c>
      <c r="E81" s="37">
        <f>'2.kiadások önk'!N82</f>
        <v>5892</v>
      </c>
    </row>
    <row r="82" spans="1:6" x14ac:dyDescent="0.25">
      <c r="A82" s="42" t="s">
        <v>551</v>
      </c>
      <c r="B82" s="44" t="s">
        <v>331</v>
      </c>
      <c r="C82" s="109">
        <f>'2.kiadások önk'!L83</f>
        <v>107716</v>
      </c>
      <c r="D82" s="109">
        <f>'2.kiadások önk'!M83</f>
        <v>189670</v>
      </c>
      <c r="E82" s="109">
        <f>'2.kiadások önk'!N83</f>
        <v>146723</v>
      </c>
    </row>
    <row r="83" spans="1:6" x14ac:dyDescent="0.25">
      <c r="A83" s="13" t="s">
        <v>332</v>
      </c>
      <c r="B83" s="29" t="s">
        <v>333</v>
      </c>
      <c r="C83" s="37">
        <f>'2.kiadások önk'!L84</f>
        <v>179736</v>
      </c>
      <c r="D83" s="37">
        <f>'2.kiadások önk'!M84</f>
        <v>182292</v>
      </c>
      <c r="E83" s="37">
        <f>'2.kiadások önk'!N84</f>
        <v>25058</v>
      </c>
    </row>
    <row r="84" spans="1:6" x14ac:dyDescent="0.25">
      <c r="A84" s="13" t="s">
        <v>334</v>
      </c>
      <c r="B84" s="29" t="s">
        <v>335</v>
      </c>
      <c r="C84" s="37">
        <f>'2.kiadások önk'!L85</f>
        <v>0</v>
      </c>
      <c r="D84" s="37">
        <f>'2.kiadások önk'!M85</f>
        <v>0</v>
      </c>
      <c r="E84" s="37">
        <f>'2.kiadások önk'!N85</f>
        <v>0</v>
      </c>
    </row>
    <row r="85" spans="1:6" x14ac:dyDescent="0.25">
      <c r="A85" s="13" t="s">
        <v>336</v>
      </c>
      <c r="B85" s="29" t="s">
        <v>337</v>
      </c>
      <c r="C85" s="37">
        <f>'2.kiadások önk'!L86</f>
        <v>0</v>
      </c>
      <c r="D85" s="37">
        <f>'2.kiadások önk'!M86</f>
        <v>0</v>
      </c>
      <c r="E85" s="37">
        <f>'2.kiadások önk'!N86</f>
        <v>0</v>
      </c>
    </row>
    <row r="86" spans="1:6" x14ac:dyDescent="0.25">
      <c r="A86" s="13" t="s">
        <v>338</v>
      </c>
      <c r="B86" s="29" t="s">
        <v>339</v>
      </c>
      <c r="C86" s="37">
        <f>'2.kiadások önk'!L87</f>
        <v>48529</v>
      </c>
      <c r="D86" s="37">
        <f>'2.kiadások önk'!M87</f>
        <v>48529</v>
      </c>
      <c r="E86" s="37">
        <f>'2.kiadások önk'!N87</f>
        <v>3131</v>
      </c>
    </row>
    <row r="87" spans="1:6" x14ac:dyDescent="0.25">
      <c r="A87" s="41" t="s">
        <v>552</v>
      </c>
      <c r="B87" s="44" t="s">
        <v>340</v>
      </c>
      <c r="C87" s="109">
        <f>'2.kiadások önk'!L88</f>
        <v>228265</v>
      </c>
      <c r="D87" s="109">
        <f>'2.kiadások önk'!M88</f>
        <v>230821</v>
      </c>
      <c r="E87" s="109">
        <f>'2.kiadások önk'!N88</f>
        <v>28189</v>
      </c>
      <c r="F87" s="255"/>
    </row>
    <row r="88" spans="1:6" ht="30" hidden="1" x14ac:dyDescent="0.25">
      <c r="A88" s="13" t="s">
        <v>341</v>
      </c>
      <c r="B88" s="29" t="s">
        <v>342</v>
      </c>
      <c r="C88" s="37">
        <f>'2.kiadások önk'!L89</f>
        <v>0</v>
      </c>
      <c r="D88" s="37">
        <f>'2.kiadások önk'!M89</f>
        <v>0</v>
      </c>
      <c r="E88" s="37">
        <f>'2.kiadások önk'!N89</f>
        <v>0</v>
      </c>
    </row>
    <row r="89" spans="1:6" ht="30" hidden="1" x14ac:dyDescent="0.25">
      <c r="A89" s="13" t="s">
        <v>583</v>
      </c>
      <c r="B89" s="29" t="s">
        <v>343</v>
      </c>
      <c r="C89" s="37">
        <f>'2.kiadások önk'!L90</f>
        <v>0</v>
      </c>
      <c r="D89" s="37">
        <f>'2.kiadások önk'!M90</f>
        <v>0</v>
      </c>
      <c r="E89" s="37">
        <f>'2.kiadások önk'!N90</f>
        <v>0</v>
      </c>
    </row>
    <row r="90" spans="1:6" ht="30" hidden="1" x14ac:dyDescent="0.25">
      <c r="A90" s="13" t="s">
        <v>584</v>
      </c>
      <c r="B90" s="29" t="s">
        <v>344</v>
      </c>
      <c r="C90" s="37">
        <f>'2.kiadások önk'!L91</f>
        <v>0</v>
      </c>
      <c r="D90" s="37">
        <f>'2.kiadások önk'!M91</f>
        <v>0</v>
      </c>
      <c r="E90" s="37">
        <f>'2.kiadások önk'!N91</f>
        <v>0</v>
      </c>
    </row>
    <row r="91" spans="1:6" hidden="1" x14ac:dyDescent="0.25">
      <c r="A91" s="13" t="s">
        <v>585</v>
      </c>
      <c r="B91" s="29" t="s">
        <v>345</v>
      </c>
      <c r="C91" s="37">
        <f>'2.kiadások önk'!L92</f>
        <v>0</v>
      </c>
      <c r="D91" s="37">
        <f>'2.kiadások önk'!M92</f>
        <v>294</v>
      </c>
      <c r="E91" s="37">
        <f>'2.kiadások önk'!N92</f>
        <v>294</v>
      </c>
    </row>
    <row r="92" spans="1:6" ht="30" hidden="1" x14ac:dyDescent="0.25">
      <c r="A92" s="13" t="s">
        <v>586</v>
      </c>
      <c r="B92" s="29" t="s">
        <v>346</v>
      </c>
      <c r="C92" s="37">
        <f>'2.kiadások önk'!L93</f>
        <v>0</v>
      </c>
      <c r="D92" s="37">
        <f>'2.kiadások önk'!M93</f>
        <v>0</v>
      </c>
      <c r="E92" s="37">
        <f>'2.kiadások önk'!N93</f>
        <v>0</v>
      </c>
    </row>
    <row r="93" spans="1:6" ht="30" hidden="1" x14ac:dyDescent="0.25">
      <c r="A93" s="13" t="s">
        <v>587</v>
      </c>
      <c r="B93" s="29" t="s">
        <v>347</v>
      </c>
      <c r="C93" s="37">
        <f>'2.kiadások önk'!L94</f>
        <v>0</v>
      </c>
      <c r="D93" s="37">
        <f>'2.kiadások önk'!M94</f>
        <v>0</v>
      </c>
      <c r="E93" s="37">
        <f>'2.kiadások önk'!N94</f>
        <v>0</v>
      </c>
    </row>
    <row r="94" spans="1:6" hidden="1" x14ac:dyDescent="0.25">
      <c r="A94" s="13" t="s">
        <v>348</v>
      </c>
      <c r="B94" s="29" t="s">
        <v>349</v>
      </c>
      <c r="C94" s="37">
        <f>'2.kiadások önk'!L95</f>
        <v>0</v>
      </c>
      <c r="D94" s="37">
        <f>'2.kiadások önk'!M95</f>
        <v>0</v>
      </c>
      <c r="E94" s="37">
        <f>'2.kiadások önk'!N95</f>
        <v>0</v>
      </c>
    </row>
    <row r="95" spans="1:6" hidden="1" x14ac:dyDescent="0.25">
      <c r="A95" s="13" t="s">
        <v>588</v>
      </c>
      <c r="B95" s="29" t="s">
        <v>350</v>
      </c>
      <c r="C95" s="37">
        <f>'2.kiadások önk'!L96</f>
        <v>0</v>
      </c>
      <c r="D95" s="37">
        <f>'2.kiadások önk'!M96</f>
        <v>0</v>
      </c>
      <c r="E95" s="37">
        <f>'2.kiadások önk'!N96</f>
        <v>0</v>
      </c>
    </row>
    <row r="96" spans="1:6" x14ac:dyDescent="0.25">
      <c r="A96" s="41" t="s">
        <v>553</v>
      </c>
      <c r="B96" s="44" t="s">
        <v>351</v>
      </c>
      <c r="C96" s="109">
        <f>'2.kiadások önk'!L97</f>
        <v>0</v>
      </c>
      <c r="D96" s="109">
        <f>'2.kiadások önk'!M97</f>
        <v>294</v>
      </c>
      <c r="E96" s="109">
        <f>'2.kiadások önk'!N97</f>
        <v>294</v>
      </c>
    </row>
    <row r="97" spans="1:24" ht="15.75" x14ac:dyDescent="0.25">
      <c r="A97" s="76" t="s">
        <v>703</v>
      </c>
      <c r="B97" s="77"/>
      <c r="C97" s="118">
        <f>'2.kiadások önk'!L98</f>
        <v>335981</v>
      </c>
      <c r="D97" s="118">
        <f>'2.kiadások önk'!M98</f>
        <v>420785</v>
      </c>
      <c r="E97" s="118">
        <f>'2.kiadások önk'!N98</f>
        <v>175206</v>
      </c>
    </row>
    <row r="98" spans="1:24" ht="15.75" x14ac:dyDescent="0.25">
      <c r="A98" s="80" t="s">
        <v>596</v>
      </c>
      <c r="B98" s="81" t="s">
        <v>352</v>
      </c>
      <c r="C98" s="119">
        <f>'2.kiadások önk'!L99</f>
        <v>606828</v>
      </c>
      <c r="D98" s="119">
        <f>'2.kiadások önk'!M99</f>
        <v>836626</v>
      </c>
      <c r="E98" s="119">
        <f>'2.kiadások önk'!N99</f>
        <v>541504</v>
      </c>
    </row>
    <row r="99" spans="1:24" x14ac:dyDescent="0.25">
      <c r="A99" s="13" t="s">
        <v>589</v>
      </c>
      <c r="B99" s="5" t="s">
        <v>353</v>
      </c>
      <c r="C99" s="37">
        <f>'2.kiadások önk'!L100</f>
        <v>0</v>
      </c>
      <c r="D99" s="37">
        <f>'2.kiadások önk'!M100</f>
        <v>0</v>
      </c>
      <c r="E99" s="37">
        <f>'2.kiadások önk'!N100</f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3" t="s">
        <v>354</v>
      </c>
      <c r="B100" s="5" t="s">
        <v>355</v>
      </c>
      <c r="C100" s="37">
        <f>'2.kiadások önk'!L101</f>
        <v>0</v>
      </c>
      <c r="D100" s="37">
        <f>'2.kiadások önk'!M101</f>
        <v>0</v>
      </c>
      <c r="E100" s="37">
        <f>'2.kiadások önk'!N101</f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3" t="s">
        <v>590</v>
      </c>
      <c r="B101" s="5" t="s">
        <v>356</v>
      </c>
      <c r="C101" s="37">
        <f>'2.kiadások önk'!L102</f>
        <v>0</v>
      </c>
      <c r="D101" s="37">
        <f>'2.kiadások önk'!M102</f>
        <v>0</v>
      </c>
      <c r="E101" s="37">
        <f>'2.kiadások önk'!N102</f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5" t="s">
        <v>558</v>
      </c>
      <c r="B102" s="7" t="s">
        <v>357</v>
      </c>
      <c r="C102" s="37">
        <f>'2.kiadások önk'!L103</f>
        <v>0</v>
      </c>
      <c r="D102" s="37">
        <f>'2.kiadások önk'!M103</f>
        <v>0</v>
      </c>
      <c r="E102" s="37">
        <f>'2.kiadások önk'!N103</f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591</v>
      </c>
      <c r="B103" s="5" t="s">
        <v>358</v>
      </c>
      <c r="C103" s="37">
        <f>'2.kiadások önk'!L104</f>
        <v>0</v>
      </c>
      <c r="D103" s="37">
        <f>'2.kiadások önk'!M104</f>
        <v>40000</v>
      </c>
      <c r="E103" s="37">
        <f>'2.kiadások önk'!N104</f>
        <v>40000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561</v>
      </c>
      <c r="B104" s="5" t="s">
        <v>359</v>
      </c>
      <c r="C104" s="37">
        <f>'2.kiadások önk'!L105</f>
        <v>0</v>
      </c>
      <c r="D104" s="37">
        <f>'2.kiadások önk'!M105</f>
        <v>0</v>
      </c>
      <c r="E104" s="37">
        <f>'2.kiadások önk'!N105</f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3" t="s">
        <v>360</v>
      </c>
      <c r="B105" s="5" t="s">
        <v>361</v>
      </c>
      <c r="C105" s="37">
        <f>'2.kiadások önk'!L106</f>
        <v>0</v>
      </c>
      <c r="D105" s="37">
        <f>'2.kiadások önk'!M106</f>
        <v>0</v>
      </c>
      <c r="E105" s="37">
        <f>'2.kiadások önk'!N106</f>
        <v>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3" t="s">
        <v>592</v>
      </c>
      <c r="B106" s="5" t="s">
        <v>362</v>
      </c>
      <c r="C106" s="37">
        <f>'2.kiadások önk'!L107</f>
        <v>0</v>
      </c>
      <c r="D106" s="37">
        <f>'2.kiadások önk'!M107</f>
        <v>0</v>
      </c>
      <c r="E106" s="37">
        <f>'2.kiadások önk'!N107</f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4" t="s">
        <v>559</v>
      </c>
      <c r="B107" s="7" t="s">
        <v>363</v>
      </c>
      <c r="C107" s="37">
        <f>'2.kiadások önk'!L108</f>
        <v>0</v>
      </c>
      <c r="D107" s="37">
        <f>'2.kiadások önk'!M108</f>
        <v>40000</v>
      </c>
      <c r="E107" s="37">
        <f>'2.kiadások önk'!N108</f>
        <v>40000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364</v>
      </c>
      <c r="B108" s="5" t="s">
        <v>365</v>
      </c>
      <c r="C108" s="37">
        <f>'2.kiadások önk'!L109</f>
        <v>0</v>
      </c>
      <c r="D108" s="37">
        <f>'2.kiadások önk'!M109</f>
        <v>0</v>
      </c>
      <c r="E108" s="37">
        <f>'2.kiadások önk'!N109</f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366</v>
      </c>
      <c r="B109" s="5" t="s">
        <v>367</v>
      </c>
      <c r="C109" s="37">
        <f>'2.kiadások önk'!L110</f>
        <v>1374</v>
      </c>
      <c r="D109" s="37">
        <f>'2.kiadások önk'!M110</f>
        <v>46517</v>
      </c>
      <c r="E109" s="37">
        <f>'2.kiadások önk'!N110</f>
        <v>46517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4" t="s">
        <v>368</v>
      </c>
      <c r="B110" s="7" t="s">
        <v>369</v>
      </c>
      <c r="C110" s="37">
        <f>'2.kiadások önk'!L111</f>
        <v>49256</v>
      </c>
      <c r="D110" s="37">
        <f>'2.kiadások önk'!M111</f>
        <v>49256</v>
      </c>
      <c r="E110" s="37">
        <f>'2.kiadások önk'!N111</f>
        <v>48617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370</v>
      </c>
      <c r="B111" s="5" t="s">
        <v>371</v>
      </c>
      <c r="C111" s="37">
        <f>'2.kiadások önk'!L112</f>
        <v>0</v>
      </c>
      <c r="D111" s="37">
        <f>'2.kiadások önk'!M112</f>
        <v>0</v>
      </c>
      <c r="E111" s="37">
        <f>'2.kiadások önk'!N112</f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372</v>
      </c>
      <c r="B112" s="5" t="s">
        <v>373</v>
      </c>
      <c r="C112" s="37">
        <f>'2.kiadások önk'!L113</f>
        <v>0</v>
      </c>
      <c r="D112" s="37">
        <f>'2.kiadások önk'!M113</f>
        <v>0</v>
      </c>
      <c r="E112" s="37">
        <f>'2.kiadások önk'!N113</f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374</v>
      </c>
      <c r="B113" s="5" t="s">
        <v>375</v>
      </c>
      <c r="C113" s="37">
        <f>'2.kiadások önk'!L114</f>
        <v>0</v>
      </c>
      <c r="D113" s="37">
        <f>'2.kiadások önk'!M114</f>
        <v>0</v>
      </c>
      <c r="E113" s="37">
        <f>'2.kiadások önk'!N114</f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560</v>
      </c>
      <c r="B114" s="36" t="s">
        <v>376</v>
      </c>
      <c r="C114" s="109">
        <f>'2.kiadások önk'!L115</f>
        <v>50630</v>
      </c>
      <c r="D114" s="109">
        <f>'2.kiadások önk'!M115</f>
        <v>135773</v>
      </c>
      <c r="E114" s="109">
        <f>'2.kiadások önk'!N115</f>
        <v>135134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377</v>
      </c>
      <c r="B115" s="5" t="s">
        <v>378</v>
      </c>
      <c r="C115" s="37">
        <f>'2.kiadások önk'!L116</f>
        <v>0</v>
      </c>
      <c r="D115" s="37">
        <f>'2.kiadások önk'!M116</f>
        <v>0</v>
      </c>
      <c r="E115" s="37">
        <f>'2.kiadások önk'!N116</f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3" t="s">
        <v>379</v>
      </c>
      <c r="B116" s="5" t="s">
        <v>380</v>
      </c>
      <c r="C116" s="37">
        <f>'2.kiadások önk'!L117</f>
        <v>0</v>
      </c>
      <c r="D116" s="37">
        <f>'2.kiadások önk'!M117</f>
        <v>0</v>
      </c>
      <c r="E116" s="37">
        <f>'2.kiadások önk'!N117</f>
        <v>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593</v>
      </c>
      <c r="B117" s="5" t="s">
        <v>381</v>
      </c>
      <c r="C117" s="37">
        <f>'2.kiadások önk'!L118</f>
        <v>0</v>
      </c>
      <c r="D117" s="37">
        <f>'2.kiadások önk'!M118</f>
        <v>0</v>
      </c>
      <c r="E117" s="37">
        <f>'2.kiadások önk'!N118</f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562</v>
      </c>
      <c r="B118" s="5" t="s">
        <v>382</v>
      </c>
      <c r="C118" s="37">
        <f>'2.kiadások önk'!L119</f>
        <v>0</v>
      </c>
      <c r="D118" s="37">
        <f>'2.kiadások önk'!M119</f>
        <v>0</v>
      </c>
      <c r="E118" s="37">
        <f>'2.kiadások önk'!N119</f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563</v>
      </c>
      <c r="B119" s="36" t="s">
        <v>383</v>
      </c>
      <c r="C119" s="37">
        <f>'2.kiadások önk'!L120</f>
        <v>0</v>
      </c>
      <c r="D119" s="37">
        <f>'2.kiadások önk'!M120</f>
        <v>0</v>
      </c>
      <c r="E119" s="37">
        <f>'2.kiadások önk'!N120</f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3" t="s">
        <v>384</v>
      </c>
      <c r="B120" s="5" t="s">
        <v>385</v>
      </c>
      <c r="C120" s="37">
        <f>'2.kiadások önk'!L121</f>
        <v>0</v>
      </c>
      <c r="D120" s="37">
        <f>'2.kiadások önk'!M121</f>
        <v>0</v>
      </c>
      <c r="E120" s="37">
        <f>'2.kiadások önk'!N121</f>
        <v>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83" t="s">
        <v>597</v>
      </c>
      <c r="B121" s="84" t="s">
        <v>386</v>
      </c>
      <c r="C121" s="119">
        <f>'2.kiadások önk'!L122</f>
        <v>50630</v>
      </c>
      <c r="D121" s="119">
        <f>'2.kiadások önk'!M122</f>
        <v>135773</v>
      </c>
      <c r="E121" s="119">
        <f>'2.kiadások önk'!N122</f>
        <v>135134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89" t="s">
        <v>633</v>
      </c>
      <c r="B122" s="92"/>
      <c r="C122" s="109">
        <f>'2.kiadások önk'!L123</f>
        <v>657458</v>
      </c>
      <c r="D122" s="109">
        <f>'2.kiadások önk'!M123</f>
        <v>972399</v>
      </c>
      <c r="E122" s="109">
        <f>'2.kiadások önk'!N123</f>
        <v>676638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B123" s="22"/>
      <c r="C123" s="22"/>
      <c r="D123" s="22"/>
      <c r="E123" s="22">
        <f>E122-E111-E110</f>
        <v>628021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6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  <pageSetUpPr fitToPage="1"/>
  </sheetPr>
  <dimension ref="A1:G42"/>
  <sheetViews>
    <sheetView view="pageBreakPreview" zoomScale="60" zoomScaleNormal="100" workbookViewId="0">
      <selection activeCell="H15" sqref="H15"/>
    </sheetView>
  </sheetViews>
  <sheetFormatPr defaultRowHeight="15" x14ac:dyDescent="0.25"/>
  <cols>
    <col min="1" max="1" width="83.28515625" customWidth="1"/>
    <col min="2" max="2" width="15.7109375" style="144" customWidth="1"/>
    <col min="3" max="3" width="13.140625" customWidth="1"/>
    <col min="4" max="4" width="14.5703125" style="144" customWidth="1"/>
  </cols>
  <sheetData>
    <row r="1" spans="1:7" ht="27" customHeight="1" x14ac:dyDescent="0.25">
      <c r="A1" s="345" t="s">
        <v>984</v>
      </c>
      <c r="B1" s="365"/>
      <c r="C1" s="348"/>
      <c r="D1" s="348"/>
    </row>
    <row r="2" spans="1:7" ht="71.25" customHeight="1" x14ac:dyDescent="0.25">
      <c r="A2" s="344" t="s">
        <v>0</v>
      </c>
      <c r="B2" s="344"/>
      <c r="C2" s="392"/>
      <c r="D2" s="392"/>
      <c r="E2" s="53"/>
      <c r="F2" s="53"/>
      <c r="G2" s="53"/>
    </row>
    <row r="3" spans="1:7" ht="24" customHeight="1" x14ac:dyDescent="0.25">
      <c r="A3" s="49"/>
      <c r="B3" s="331"/>
      <c r="C3" s="53"/>
      <c r="D3" s="337"/>
      <c r="E3" s="53"/>
      <c r="F3" s="53"/>
      <c r="G3" s="53"/>
    </row>
    <row r="4" spans="1:7" ht="22.5" customHeight="1" x14ac:dyDescent="0.25">
      <c r="A4" s="4" t="s">
        <v>763</v>
      </c>
    </row>
    <row r="5" spans="1:7" ht="30" x14ac:dyDescent="0.25">
      <c r="A5" s="141" t="s">
        <v>1057</v>
      </c>
      <c r="B5" s="332" t="s">
        <v>784</v>
      </c>
      <c r="C5" s="58" t="s">
        <v>11</v>
      </c>
      <c r="D5" s="338" t="s">
        <v>12</v>
      </c>
    </row>
    <row r="6" spans="1:7" x14ac:dyDescent="0.25">
      <c r="A6" s="37" t="s">
        <v>197</v>
      </c>
      <c r="B6" s="140"/>
      <c r="C6" s="26"/>
      <c r="D6" s="158">
        <v>0</v>
      </c>
    </row>
    <row r="7" spans="1:7" x14ac:dyDescent="0.25">
      <c r="A7" s="54" t="s">
        <v>198</v>
      </c>
      <c r="B7" s="140"/>
      <c r="C7" s="26"/>
      <c r="D7" s="158">
        <v>0</v>
      </c>
    </row>
    <row r="8" spans="1:7" x14ac:dyDescent="0.25">
      <c r="A8" s="37" t="s">
        <v>199</v>
      </c>
      <c r="B8" s="140"/>
      <c r="C8" s="26"/>
      <c r="D8" s="158">
        <v>29246</v>
      </c>
    </row>
    <row r="9" spans="1:7" x14ac:dyDescent="0.25">
      <c r="A9" s="37" t="s">
        <v>200</v>
      </c>
      <c r="B9" s="140"/>
      <c r="C9" s="26"/>
      <c r="D9" s="158"/>
    </row>
    <row r="10" spans="1:7" x14ac:dyDescent="0.25">
      <c r="A10" s="37" t="s">
        <v>201</v>
      </c>
      <c r="B10" s="140"/>
      <c r="C10" s="26"/>
      <c r="D10" s="158"/>
    </row>
    <row r="11" spans="1:7" x14ac:dyDescent="0.25">
      <c r="A11" s="37" t="s">
        <v>202</v>
      </c>
      <c r="B11" s="140"/>
      <c r="C11" s="26"/>
      <c r="D11" s="158">
        <v>101470</v>
      </c>
    </row>
    <row r="12" spans="1:7" x14ac:dyDescent="0.25">
      <c r="A12" s="37" t="s">
        <v>203</v>
      </c>
      <c r="B12" s="140">
        <v>175640</v>
      </c>
      <c r="C12" s="26"/>
      <c r="D12" s="158"/>
    </row>
    <row r="13" spans="1:7" x14ac:dyDescent="0.25">
      <c r="A13" s="37" t="s">
        <v>204</v>
      </c>
      <c r="B13" s="140"/>
      <c r="C13" s="26"/>
      <c r="D13" s="158"/>
    </row>
    <row r="14" spans="1:7" x14ac:dyDescent="0.25">
      <c r="A14" s="96" t="s">
        <v>775</v>
      </c>
      <c r="B14" s="310">
        <f>SUM(B6:B13)</f>
        <v>175640</v>
      </c>
      <c r="C14" s="126">
        <f>SUM(C6:C13)</f>
        <v>0</v>
      </c>
      <c r="D14" s="310">
        <f>SUM(D6:D13)</f>
        <v>130716</v>
      </c>
    </row>
    <row r="15" spans="1:7" ht="30" x14ac:dyDescent="0.25">
      <c r="A15" s="55" t="s">
        <v>768</v>
      </c>
      <c r="B15" s="140"/>
      <c r="C15" s="26"/>
      <c r="D15" s="158"/>
    </row>
    <row r="16" spans="1:7" ht="30" x14ac:dyDescent="0.25">
      <c r="A16" s="55" t="s">
        <v>769</v>
      </c>
      <c r="B16" s="140">
        <v>50000</v>
      </c>
      <c r="C16" s="26"/>
      <c r="D16" s="158">
        <v>36697</v>
      </c>
    </row>
    <row r="17" spans="1:4" x14ac:dyDescent="0.25">
      <c r="A17" s="56" t="s">
        <v>770</v>
      </c>
      <c r="B17" s="140"/>
      <c r="C17" s="26"/>
      <c r="D17" s="158"/>
    </row>
    <row r="18" spans="1:4" x14ac:dyDescent="0.25">
      <c r="A18" s="56" t="s">
        <v>771</v>
      </c>
      <c r="B18" s="140"/>
      <c r="C18" s="26"/>
      <c r="D18" s="158"/>
    </row>
    <row r="19" spans="1:4" x14ac:dyDescent="0.25">
      <c r="A19" s="37" t="s">
        <v>773</v>
      </c>
      <c r="B19" s="140"/>
      <c r="C19" s="26"/>
      <c r="D19" s="158"/>
    </row>
    <row r="20" spans="1:4" x14ac:dyDescent="0.25">
      <c r="A20" s="41" t="s">
        <v>772</v>
      </c>
      <c r="B20" s="161">
        <f>SUM(B15:B19)</f>
        <v>50000</v>
      </c>
      <c r="C20" s="110">
        <f>SUM(C15:C19)</f>
        <v>0</v>
      </c>
      <c r="D20" s="161">
        <f>SUM(D15:D19)</f>
        <v>36697</v>
      </c>
    </row>
    <row r="21" spans="1:4" ht="31.5" x14ac:dyDescent="0.25">
      <c r="A21" s="57" t="s">
        <v>774</v>
      </c>
      <c r="B21" s="333"/>
      <c r="C21" s="26">
        <v>0</v>
      </c>
      <c r="D21" s="158">
        <v>0</v>
      </c>
    </row>
    <row r="22" spans="1:4" ht="15.75" x14ac:dyDescent="0.25">
      <c r="A22" s="91" t="s">
        <v>673</v>
      </c>
      <c r="B22" s="334">
        <v>0</v>
      </c>
      <c r="C22" s="126">
        <f>SUM(C20:C21)</f>
        <v>0</v>
      </c>
      <c r="D22" s="310">
        <f>SUM(D20:D21)</f>
        <v>36697</v>
      </c>
    </row>
    <row r="25" spans="1:4" ht="30" hidden="1" x14ac:dyDescent="0.25">
      <c r="A25" s="39"/>
      <c r="B25" s="332" t="s">
        <v>784</v>
      </c>
      <c r="C25" s="58" t="s">
        <v>11</v>
      </c>
      <c r="D25" s="338" t="s">
        <v>12</v>
      </c>
    </row>
    <row r="26" spans="1:4" hidden="1" x14ac:dyDescent="0.25">
      <c r="A26" s="37" t="s">
        <v>197</v>
      </c>
      <c r="B26" s="140"/>
      <c r="C26" s="26"/>
      <c r="D26" s="158"/>
    </row>
    <row r="27" spans="1:4" hidden="1" x14ac:dyDescent="0.25">
      <c r="A27" s="54" t="s">
        <v>198</v>
      </c>
      <c r="B27" s="140"/>
      <c r="C27" s="26"/>
      <c r="D27" s="158"/>
    </row>
    <row r="28" spans="1:4" hidden="1" x14ac:dyDescent="0.25">
      <c r="A28" s="37" t="s">
        <v>199</v>
      </c>
      <c r="B28" s="140"/>
      <c r="C28" s="26"/>
      <c r="D28" s="158"/>
    </row>
    <row r="29" spans="1:4" hidden="1" x14ac:dyDescent="0.25">
      <c r="A29" s="37" t="s">
        <v>200</v>
      </c>
      <c r="B29" s="140"/>
      <c r="C29" s="26"/>
      <c r="D29" s="158"/>
    </row>
    <row r="30" spans="1:4" hidden="1" x14ac:dyDescent="0.25">
      <c r="A30" s="37" t="s">
        <v>201</v>
      </c>
      <c r="B30" s="140"/>
      <c r="C30" s="26"/>
      <c r="D30" s="158"/>
    </row>
    <row r="31" spans="1:4" hidden="1" x14ac:dyDescent="0.25">
      <c r="A31" s="37" t="s">
        <v>202</v>
      </c>
      <c r="B31" s="140"/>
      <c r="C31" s="26"/>
      <c r="D31" s="158"/>
    </row>
    <row r="32" spans="1:4" hidden="1" x14ac:dyDescent="0.25">
      <c r="A32" s="37" t="s">
        <v>203</v>
      </c>
      <c r="B32" s="140"/>
      <c r="C32" s="26"/>
      <c r="D32" s="158"/>
    </row>
    <row r="33" spans="1:4" hidden="1" x14ac:dyDescent="0.25">
      <c r="A33" s="37" t="s">
        <v>204</v>
      </c>
      <c r="B33" s="140"/>
      <c r="C33" s="26"/>
      <c r="D33" s="158"/>
    </row>
    <row r="34" spans="1:4" hidden="1" x14ac:dyDescent="0.25">
      <c r="A34" s="96" t="s">
        <v>775</v>
      </c>
      <c r="B34" s="335"/>
      <c r="C34" s="126">
        <f>SUM(C26:C33)</f>
        <v>0</v>
      </c>
      <c r="D34" s="310">
        <f>SUM(D26:D33)</f>
        <v>0</v>
      </c>
    </row>
    <row r="35" spans="1:4" ht="30" hidden="1" x14ac:dyDescent="0.25">
      <c r="A35" s="55" t="s">
        <v>768</v>
      </c>
      <c r="B35" s="140"/>
      <c r="C35" s="26"/>
      <c r="D35" s="158"/>
    </row>
    <row r="36" spans="1:4" ht="30" hidden="1" x14ac:dyDescent="0.25">
      <c r="A36" s="55" t="s">
        <v>769</v>
      </c>
      <c r="B36" s="140"/>
      <c r="C36" s="26"/>
      <c r="D36" s="158"/>
    </row>
    <row r="37" spans="1:4" hidden="1" x14ac:dyDescent="0.25">
      <c r="A37" s="56" t="s">
        <v>770</v>
      </c>
      <c r="B37" s="140"/>
      <c r="C37" s="26"/>
      <c r="D37" s="158"/>
    </row>
    <row r="38" spans="1:4" hidden="1" x14ac:dyDescent="0.25">
      <c r="A38" s="56" t="s">
        <v>771</v>
      </c>
      <c r="B38" s="140"/>
      <c r="C38" s="26"/>
      <c r="D38" s="158"/>
    </row>
    <row r="39" spans="1:4" hidden="1" x14ac:dyDescent="0.25">
      <c r="A39" s="37" t="s">
        <v>773</v>
      </c>
      <c r="B39" s="140"/>
      <c r="C39" s="26"/>
      <c r="D39" s="158"/>
    </row>
    <row r="40" spans="1:4" hidden="1" x14ac:dyDescent="0.25">
      <c r="A40" s="41" t="s">
        <v>772</v>
      </c>
      <c r="B40" s="140"/>
      <c r="C40" s="110">
        <f>SUM(C35:C39)</f>
        <v>0</v>
      </c>
      <c r="D40" s="161">
        <f>SUM(D35:D39)</f>
        <v>0</v>
      </c>
    </row>
    <row r="41" spans="1:4" ht="31.5" hidden="1" x14ac:dyDescent="0.25">
      <c r="A41" s="57" t="s">
        <v>774</v>
      </c>
      <c r="B41" s="333"/>
      <c r="C41" s="26"/>
      <c r="D41" s="158"/>
    </row>
    <row r="42" spans="1:4" ht="15.75" hidden="1" x14ac:dyDescent="0.25">
      <c r="A42" s="91" t="s">
        <v>673</v>
      </c>
      <c r="B42" s="336"/>
      <c r="C42" s="126">
        <f>SUM(C40:C41)</f>
        <v>0</v>
      </c>
      <c r="D42" s="310">
        <f>SUM(D40:D41)</f>
        <v>0</v>
      </c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  <pageSetUpPr fitToPage="1"/>
  </sheetPr>
  <dimension ref="A1:F35"/>
  <sheetViews>
    <sheetView view="pageBreakPreview" zoomScale="60" zoomScaleNormal="100" workbookViewId="0">
      <selection activeCell="E18" sqref="E18"/>
    </sheetView>
  </sheetViews>
  <sheetFormatPr defaultRowHeight="15" x14ac:dyDescent="0.25"/>
  <cols>
    <col min="1" max="1" width="86.28515625" customWidth="1"/>
    <col min="2" max="2" width="28.28515625" customWidth="1"/>
    <col min="3" max="4" width="29.140625" hidden="1" customWidth="1"/>
    <col min="5" max="5" width="29.42578125" customWidth="1"/>
    <col min="6" max="6" width="18.42578125" customWidth="1"/>
  </cols>
  <sheetData>
    <row r="1" spans="1:6" ht="25.5" customHeight="1" x14ac:dyDescent="0.25">
      <c r="A1" s="345" t="s">
        <v>984</v>
      </c>
      <c r="B1" s="365"/>
      <c r="C1" s="365"/>
      <c r="D1" s="365"/>
      <c r="E1" s="365"/>
      <c r="F1" s="365"/>
    </row>
    <row r="2" spans="1:6" ht="23.25" customHeight="1" x14ac:dyDescent="0.25">
      <c r="A2" s="344" t="s">
        <v>702</v>
      </c>
      <c r="B2" s="396"/>
      <c r="C2" s="396"/>
      <c r="D2" s="396"/>
      <c r="E2" s="396"/>
      <c r="F2" s="396"/>
    </row>
    <row r="3" spans="1:6" x14ac:dyDescent="0.25">
      <c r="A3" s="1"/>
    </row>
    <row r="4" spans="1:6" x14ac:dyDescent="0.25">
      <c r="A4" s="1"/>
    </row>
    <row r="5" spans="1:6" ht="62.25" customHeight="1" x14ac:dyDescent="0.25">
      <c r="A5" s="46" t="s">
        <v>701</v>
      </c>
      <c r="B5" s="47" t="s">
        <v>751</v>
      </c>
      <c r="C5" s="47" t="s">
        <v>789</v>
      </c>
      <c r="D5" s="47" t="s">
        <v>790</v>
      </c>
      <c r="E5" s="47" t="s">
        <v>1058</v>
      </c>
      <c r="F5" s="51" t="s">
        <v>765</v>
      </c>
    </row>
    <row r="6" spans="1:6" ht="15" customHeight="1" x14ac:dyDescent="0.25">
      <c r="A6" s="47" t="s">
        <v>676</v>
      </c>
      <c r="B6" s="48"/>
      <c r="C6" s="48"/>
      <c r="D6" s="48"/>
      <c r="E6" s="48"/>
      <c r="F6" s="132">
        <f>SUM(B6:E6)</f>
        <v>0</v>
      </c>
    </row>
    <row r="7" spans="1:6" ht="15" customHeight="1" x14ac:dyDescent="0.25">
      <c r="A7" s="47" t="s">
        <v>677</v>
      </c>
      <c r="B7" s="48"/>
      <c r="C7" s="48"/>
      <c r="D7" s="48"/>
      <c r="E7" s="48"/>
      <c r="F7" s="132">
        <f t="shared" ref="F7:F28" si="0">SUM(B7:E7)</f>
        <v>0</v>
      </c>
    </row>
    <row r="8" spans="1:6" ht="15" customHeight="1" x14ac:dyDescent="0.25">
      <c r="A8" s="47" t="s">
        <v>678</v>
      </c>
      <c r="B8" s="48"/>
      <c r="C8" s="48"/>
      <c r="D8" s="48"/>
      <c r="E8" s="48"/>
      <c r="F8" s="132">
        <f t="shared" si="0"/>
        <v>0</v>
      </c>
    </row>
    <row r="9" spans="1:6" ht="15" customHeight="1" x14ac:dyDescent="0.25">
      <c r="A9" s="47" t="s">
        <v>679</v>
      </c>
      <c r="B9" s="48"/>
      <c r="C9" s="48"/>
      <c r="D9" s="48"/>
      <c r="E9" s="48"/>
      <c r="F9" s="132">
        <f t="shared" si="0"/>
        <v>0</v>
      </c>
    </row>
    <row r="10" spans="1:6" ht="15" customHeight="1" x14ac:dyDescent="0.25">
      <c r="A10" s="46" t="s">
        <v>696</v>
      </c>
      <c r="B10" s="48"/>
      <c r="C10" s="131">
        <f>SUM(C6:C9)</f>
        <v>0</v>
      </c>
      <c r="D10" s="48"/>
      <c r="E10" s="48"/>
      <c r="F10" s="133">
        <f t="shared" si="0"/>
        <v>0</v>
      </c>
    </row>
    <row r="11" spans="1:6" ht="15" customHeight="1" x14ac:dyDescent="0.25">
      <c r="A11" s="47" t="s">
        <v>680</v>
      </c>
      <c r="B11" s="48"/>
      <c r="C11" s="48"/>
      <c r="D11" s="48"/>
      <c r="E11" s="48"/>
      <c r="F11" s="132">
        <f t="shared" si="0"/>
        <v>0</v>
      </c>
    </row>
    <row r="12" spans="1:6" ht="15" customHeight="1" x14ac:dyDescent="0.25">
      <c r="A12" s="47" t="s">
        <v>681</v>
      </c>
      <c r="B12" s="48"/>
      <c r="C12" s="48"/>
      <c r="D12" s="48"/>
      <c r="E12" s="48"/>
      <c r="F12" s="132">
        <f t="shared" si="0"/>
        <v>0</v>
      </c>
    </row>
    <row r="13" spans="1:6" ht="15" customHeight="1" x14ac:dyDescent="0.25">
      <c r="A13" s="47" t="s">
        <v>682</v>
      </c>
      <c r="B13" s="48"/>
      <c r="C13" s="48"/>
      <c r="D13" s="48"/>
      <c r="E13" s="48"/>
      <c r="F13" s="132">
        <f t="shared" si="0"/>
        <v>0</v>
      </c>
    </row>
    <row r="14" spans="1:6" ht="15" customHeight="1" x14ac:dyDescent="0.25">
      <c r="A14" s="47" t="s">
        <v>683</v>
      </c>
      <c r="B14" s="48">
        <v>5</v>
      </c>
      <c r="C14" s="48"/>
      <c r="D14" s="48"/>
      <c r="E14" s="48">
        <v>4</v>
      </c>
      <c r="F14" s="132">
        <f t="shared" si="0"/>
        <v>9</v>
      </c>
    </row>
    <row r="15" spans="1:6" ht="15" customHeight="1" x14ac:dyDescent="0.25">
      <c r="A15" s="47" t="s">
        <v>684</v>
      </c>
      <c r="B15" s="48">
        <v>4</v>
      </c>
      <c r="C15" s="48"/>
      <c r="D15" s="48"/>
      <c r="E15" s="48"/>
      <c r="F15" s="132">
        <f t="shared" si="0"/>
        <v>4</v>
      </c>
    </row>
    <row r="16" spans="1:6" ht="15" customHeight="1" x14ac:dyDescent="0.25">
      <c r="A16" s="47" t="s">
        <v>685</v>
      </c>
      <c r="B16" s="48">
        <v>2</v>
      </c>
      <c r="C16" s="48"/>
      <c r="D16" s="48"/>
      <c r="E16" s="48"/>
      <c r="F16" s="132">
        <f t="shared" si="0"/>
        <v>2</v>
      </c>
    </row>
    <row r="17" spans="1:6" ht="15" customHeight="1" x14ac:dyDescent="0.25">
      <c r="A17" s="47" t="s">
        <v>791</v>
      </c>
      <c r="B17" s="48"/>
      <c r="C17" s="48"/>
      <c r="D17" s="48"/>
      <c r="E17" s="48">
        <v>5</v>
      </c>
      <c r="F17" s="132">
        <f t="shared" si="0"/>
        <v>5</v>
      </c>
    </row>
    <row r="18" spans="1:6" ht="15" customHeight="1" x14ac:dyDescent="0.25">
      <c r="A18" s="47" t="s">
        <v>792</v>
      </c>
      <c r="B18" s="48"/>
      <c r="C18" s="48"/>
      <c r="D18" s="48"/>
      <c r="E18" s="48">
        <v>1</v>
      </c>
      <c r="F18" s="132">
        <f t="shared" si="0"/>
        <v>1</v>
      </c>
    </row>
    <row r="19" spans="1:6" ht="15" customHeight="1" x14ac:dyDescent="0.25">
      <c r="A19" s="46" t="s">
        <v>697</v>
      </c>
      <c r="B19" s="131">
        <f>SUM(B11:B18)</f>
        <v>11</v>
      </c>
      <c r="C19" s="48"/>
      <c r="D19" s="131">
        <f>SUM(D11:D18)</f>
        <v>0</v>
      </c>
      <c r="E19" s="131">
        <f>SUM(E11:E18)</f>
        <v>10</v>
      </c>
      <c r="F19" s="133">
        <f t="shared" si="0"/>
        <v>21</v>
      </c>
    </row>
    <row r="20" spans="1:6" ht="15" customHeight="1" x14ac:dyDescent="0.25">
      <c r="A20" s="47" t="s">
        <v>686</v>
      </c>
      <c r="B20" s="48"/>
      <c r="C20" s="48"/>
      <c r="D20" s="48"/>
      <c r="E20" s="48"/>
      <c r="F20" s="132">
        <f t="shared" si="0"/>
        <v>0</v>
      </c>
    </row>
    <row r="21" spans="1:6" ht="15" customHeight="1" x14ac:dyDescent="0.25">
      <c r="A21" s="47" t="s">
        <v>687</v>
      </c>
      <c r="B21" s="48"/>
      <c r="C21" s="48"/>
      <c r="D21" s="48"/>
      <c r="E21" s="48"/>
      <c r="F21" s="132">
        <f t="shared" si="0"/>
        <v>0</v>
      </c>
    </row>
    <row r="22" spans="1:6" ht="15" customHeight="1" x14ac:dyDescent="0.25">
      <c r="A22" s="47" t="s">
        <v>688</v>
      </c>
      <c r="B22" s="48"/>
      <c r="C22" s="48"/>
      <c r="D22" s="48"/>
      <c r="E22" s="48"/>
      <c r="F22" s="132">
        <f t="shared" si="0"/>
        <v>0</v>
      </c>
    </row>
    <row r="23" spans="1:6" ht="15" customHeight="1" x14ac:dyDescent="0.25">
      <c r="A23" s="46" t="s">
        <v>698</v>
      </c>
      <c r="B23" s="131">
        <f>SUM(B20:B22)</f>
        <v>0</v>
      </c>
      <c r="C23" s="48"/>
      <c r="D23" s="48"/>
      <c r="E23" s="48"/>
      <c r="F23" s="133">
        <f t="shared" si="0"/>
        <v>0</v>
      </c>
    </row>
    <row r="24" spans="1:6" ht="15" customHeight="1" x14ac:dyDescent="0.25">
      <c r="A24" s="47" t="s">
        <v>689</v>
      </c>
      <c r="B24" s="48">
        <v>1</v>
      </c>
      <c r="C24" s="48"/>
      <c r="D24" s="48"/>
      <c r="E24" s="48"/>
      <c r="F24" s="132">
        <f t="shared" si="0"/>
        <v>1</v>
      </c>
    </row>
    <row r="25" spans="1:6" ht="15" customHeight="1" x14ac:dyDescent="0.25">
      <c r="A25" s="47" t="s">
        <v>690</v>
      </c>
      <c r="B25" s="48"/>
      <c r="C25" s="48"/>
      <c r="D25" s="48"/>
      <c r="E25" s="48"/>
      <c r="F25" s="132">
        <f t="shared" si="0"/>
        <v>0</v>
      </c>
    </row>
    <row r="26" spans="1:6" ht="15" customHeight="1" x14ac:dyDescent="0.25">
      <c r="A26" s="47" t="s">
        <v>691</v>
      </c>
      <c r="B26" s="48"/>
      <c r="C26" s="48"/>
      <c r="D26" s="48"/>
      <c r="E26" s="48"/>
      <c r="F26" s="132">
        <f t="shared" si="0"/>
        <v>0</v>
      </c>
    </row>
    <row r="27" spans="1:6" ht="15" customHeight="1" x14ac:dyDescent="0.25">
      <c r="A27" s="46" t="s">
        <v>699</v>
      </c>
      <c r="B27" s="131">
        <f>SUM(B24:B26)</f>
        <v>1</v>
      </c>
      <c r="C27" s="48"/>
      <c r="D27" s="48"/>
      <c r="E27" s="48"/>
      <c r="F27" s="133">
        <f t="shared" si="0"/>
        <v>1</v>
      </c>
    </row>
    <row r="28" spans="1:6" ht="37.5" customHeight="1" x14ac:dyDescent="0.25">
      <c r="A28" s="46" t="s">
        <v>700</v>
      </c>
      <c r="B28" s="58">
        <f>B27+B23+B19+B10</f>
        <v>12</v>
      </c>
      <c r="C28" s="58">
        <f>C27+C23+C19+C10</f>
        <v>0</v>
      </c>
      <c r="D28" s="58">
        <f>D27+D23+D19+D10</f>
        <v>0</v>
      </c>
      <c r="E28" s="58">
        <f>E27+E23+E19+E10</f>
        <v>10</v>
      </c>
      <c r="F28" s="133">
        <f t="shared" si="0"/>
        <v>22</v>
      </c>
    </row>
    <row r="29" spans="1:6" ht="15" customHeight="1" x14ac:dyDescent="0.25">
      <c r="A29" s="47" t="s">
        <v>692</v>
      </c>
      <c r="B29" s="48"/>
      <c r="C29" s="48"/>
      <c r="D29" s="48"/>
      <c r="E29" s="48"/>
      <c r="F29" s="26"/>
    </row>
    <row r="30" spans="1:6" ht="15" customHeight="1" x14ac:dyDescent="0.25">
      <c r="A30" s="47" t="s">
        <v>693</v>
      </c>
      <c r="B30" s="48"/>
      <c r="C30" s="48"/>
      <c r="D30" s="48"/>
      <c r="E30" s="48"/>
      <c r="F30" s="26"/>
    </row>
    <row r="31" spans="1:6" ht="15" customHeight="1" x14ac:dyDescent="0.25">
      <c r="A31" s="47" t="s">
        <v>694</v>
      </c>
      <c r="B31" s="48"/>
      <c r="C31" s="48"/>
      <c r="D31" s="48"/>
      <c r="E31" s="48"/>
      <c r="F31" s="26"/>
    </row>
    <row r="32" spans="1:6" ht="15" customHeight="1" x14ac:dyDescent="0.25">
      <c r="A32" s="47" t="s">
        <v>695</v>
      </c>
      <c r="B32" s="48"/>
      <c r="C32" s="48"/>
      <c r="D32" s="48"/>
      <c r="E32" s="48"/>
      <c r="F32" s="26"/>
    </row>
    <row r="33" spans="1:6" ht="36" customHeight="1" x14ac:dyDescent="0.25">
      <c r="A33" s="46" t="s">
        <v>13</v>
      </c>
      <c r="B33" s="48"/>
      <c r="C33" s="48"/>
      <c r="D33" s="48"/>
      <c r="E33" s="48"/>
      <c r="F33" s="26"/>
    </row>
    <row r="34" spans="1:6" x14ac:dyDescent="0.25">
      <c r="A34" s="393"/>
      <c r="B34" s="394"/>
      <c r="C34" s="394"/>
      <c r="D34" s="394"/>
      <c r="E34" s="394"/>
    </row>
    <row r="35" spans="1:6" x14ac:dyDescent="0.25">
      <c r="A35" s="395"/>
      <c r="B35" s="394"/>
      <c r="C35" s="394"/>
      <c r="D35" s="394"/>
      <c r="E35" s="394"/>
    </row>
  </sheetData>
  <mergeCells count="4">
    <mergeCell ref="A34:E34"/>
    <mergeCell ref="A35:E35"/>
    <mergeCell ref="A1:F1"/>
    <mergeCell ref="A2:F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  <pageSetUpPr fitToPage="1"/>
  </sheetPr>
  <dimension ref="A1:G32"/>
  <sheetViews>
    <sheetView view="pageBreakPreview" zoomScale="60" zoomScaleNormal="100" workbookViewId="0">
      <selection activeCell="B25" sqref="B25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ht="23.25" customHeight="1" x14ac:dyDescent="0.25">
      <c r="A1" s="345" t="s">
        <v>984</v>
      </c>
      <c r="B1" s="346"/>
      <c r="C1" s="346"/>
      <c r="D1" s="346"/>
      <c r="E1" s="346"/>
    </row>
    <row r="2" spans="1:5" ht="25.5" customHeight="1" x14ac:dyDescent="0.25">
      <c r="A2" s="397" t="s">
        <v>782</v>
      </c>
      <c r="B2" s="346"/>
      <c r="C2" s="346"/>
      <c r="D2" s="346"/>
      <c r="E2" s="346"/>
    </row>
    <row r="3" spans="1:5" ht="21.75" customHeight="1" x14ac:dyDescent="0.25">
      <c r="A3" s="60"/>
      <c r="B3" s="50"/>
      <c r="C3" s="50"/>
      <c r="D3" s="50"/>
      <c r="E3" s="50"/>
    </row>
    <row r="4" spans="1:5" ht="20.25" hidden="1" customHeight="1" x14ac:dyDescent="0.25">
      <c r="A4" s="134" t="s">
        <v>785</v>
      </c>
    </row>
    <row r="5" spans="1:5" hidden="1" x14ac:dyDescent="0.25">
      <c r="A5" s="398" t="s">
        <v>762</v>
      </c>
      <c r="B5" s="356" t="s">
        <v>216</v>
      </c>
      <c r="C5" s="399" t="s">
        <v>780</v>
      </c>
      <c r="D5" s="400"/>
      <c r="E5" s="401"/>
    </row>
    <row r="6" spans="1:5" ht="30.75" hidden="1" customHeight="1" x14ac:dyDescent="0.25">
      <c r="A6" s="382"/>
      <c r="B6" s="357"/>
      <c r="C6" s="59" t="s">
        <v>784</v>
      </c>
      <c r="D6" s="67" t="s">
        <v>11</v>
      </c>
      <c r="E6" s="59" t="s">
        <v>12</v>
      </c>
    </row>
    <row r="7" spans="1:5" ht="30" hidden="1" x14ac:dyDescent="0.25">
      <c r="A7" s="55" t="s">
        <v>778</v>
      </c>
      <c r="B7" s="5" t="s">
        <v>371</v>
      </c>
      <c r="C7" s="26">
        <f>'7. bevételek kv hivatal'!C86</f>
        <v>0</v>
      </c>
      <c r="D7" s="26">
        <f>'7. bevételek kv hivatal'!D86</f>
        <v>0</v>
      </c>
      <c r="E7" s="26">
        <f>'7. bevételek kv hivatal'!E86</f>
        <v>0</v>
      </c>
    </row>
    <row r="8" spans="1:5" ht="30" hidden="1" x14ac:dyDescent="0.25">
      <c r="A8" s="55" t="s">
        <v>779</v>
      </c>
      <c r="B8" s="5" t="s">
        <v>369</v>
      </c>
      <c r="C8" s="26"/>
      <c r="D8" s="26"/>
      <c r="E8" s="26"/>
    </row>
    <row r="9" spans="1:5" ht="18.75" hidden="1" customHeight="1" x14ac:dyDescent="0.25">
      <c r="A9" s="38" t="s">
        <v>783</v>
      </c>
      <c r="B9" s="38"/>
      <c r="C9" s="110">
        <f>SUM(C7:C8)</f>
        <v>0</v>
      </c>
      <c r="D9" s="110">
        <f>SUM(D7:D8)</f>
        <v>0</v>
      </c>
      <c r="E9" s="110">
        <f>SUM(E7:E8)</f>
        <v>0</v>
      </c>
    </row>
    <row r="10" spans="1:5" hidden="1" x14ac:dyDescent="0.25"/>
    <row r="11" spans="1:5" hidden="1" x14ac:dyDescent="0.25">
      <c r="A11" t="s">
        <v>793</v>
      </c>
    </row>
    <row r="12" spans="1:5" hidden="1" x14ac:dyDescent="0.25">
      <c r="A12" s="398" t="s">
        <v>762</v>
      </c>
      <c r="B12" s="356" t="s">
        <v>216</v>
      </c>
      <c r="C12" s="399" t="s">
        <v>780</v>
      </c>
      <c r="D12" s="400"/>
      <c r="E12" s="401"/>
    </row>
    <row r="13" spans="1:5" ht="26.25" hidden="1" x14ac:dyDescent="0.25">
      <c r="A13" s="382"/>
      <c r="B13" s="357"/>
      <c r="C13" s="59" t="s">
        <v>784</v>
      </c>
      <c r="D13" s="67" t="s">
        <v>11</v>
      </c>
      <c r="E13" s="59" t="s">
        <v>12</v>
      </c>
    </row>
    <row r="14" spans="1:5" ht="30" hidden="1" x14ac:dyDescent="0.25">
      <c r="A14" s="55" t="s">
        <v>778</v>
      </c>
      <c r="B14" s="5" t="s">
        <v>371</v>
      </c>
      <c r="C14" s="26">
        <f>'8. bevétel egysz Közösség'!C85</f>
        <v>0</v>
      </c>
      <c r="D14" s="26">
        <f>'8. bevétel egysz Közösség'!D85</f>
        <v>0</v>
      </c>
      <c r="E14" s="26">
        <f>'8. bevétel egysz Közösség'!E85</f>
        <v>0</v>
      </c>
    </row>
    <row r="15" spans="1:5" ht="30" hidden="1" x14ac:dyDescent="0.25">
      <c r="A15" s="55" t="s">
        <v>779</v>
      </c>
      <c r="B15" s="5" t="s">
        <v>369</v>
      </c>
      <c r="C15" s="26"/>
      <c r="D15" s="26"/>
      <c r="E15" s="26"/>
    </row>
    <row r="16" spans="1:5" ht="21" hidden="1" customHeight="1" x14ac:dyDescent="0.25">
      <c r="A16" s="38" t="s">
        <v>783</v>
      </c>
      <c r="B16" s="38"/>
      <c r="C16" s="110">
        <f>SUM(C14:C15)</f>
        <v>0</v>
      </c>
      <c r="D16" s="110">
        <f>SUM(D14:D15)</f>
        <v>0</v>
      </c>
      <c r="E16" s="110">
        <f>SUM(E14:E15)</f>
        <v>0</v>
      </c>
    </row>
    <row r="18" spans="1:7" x14ac:dyDescent="0.25">
      <c r="A18" t="s">
        <v>985</v>
      </c>
    </row>
    <row r="19" spans="1:7" x14ac:dyDescent="0.25">
      <c r="A19" s="398" t="s">
        <v>762</v>
      </c>
      <c r="B19" s="356" t="s">
        <v>216</v>
      </c>
      <c r="C19" s="399" t="s">
        <v>780</v>
      </c>
      <c r="D19" s="400"/>
      <c r="E19" s="401"/>
    </row>
    <row r="20" spans="1:7" ht="26.25" x14ac:dyDescent="0.25">
      <c r="A20" s="382"/>
      <c r="B20" s="357"/>
      <c r="C20" s="59" t="s">
        <v>784</v>
      </c>
      <c r="D20" s="67" t="s">
        <v>11</v>
      </c>
      <c r="E20" s="59" t="s">
        <v>12</v>
      </c>
    </row>
    <row r="21" spans="1:7" ht="30" x14ac:dyDescent="0.25">
      <c r="A21" s="55" t="s">
        <v>778</v>
      </c>
      <c r="B21" s="5" t="s">
        <v>371</v>
      </c>
      <c r="C21" s="26">
        <f>'6.a  bev. egyszerűsített Óvoda'!C85</f>
        <v>49256</v>
      </c>
      <c r="D21" s="26">
        <f>'6.a  bev. egyszerűsített Óvoda'!D85</f>
        <v>49256</v>
      </c>
      <c r="E21" s="26">
        <f>'6.a  bev. egyszerűsített Óvoda'!E85</f>
        <v>48617</v>
      </c>
    </row>
    <row r="22" spans="1:7" ht="30" x14ac:dyDescent="0.25">
      <c r="A22" s="55" t="s">
        <v>779</v>
      </c>
      <c r="B22" s="5" t="s">
        <v>369</v>
      </c>
      <c r="C22" s="26"/>
      <c r="D22" s="26"/>
      <c r="E22" s="26"/>
    </row>
    <row r="23" spans="1:7" ht="22.5" customHeight="1" x14ac:dyDescent="0.25">
      <c r="A23" s="38" t="s">
        <v>783</v>
      </c>
      <c r="B23" s="38"/>
      <c r="C23" s="110">
        <f>SUM(C21:C22)</f>
        <v>49256</v>
      </c>
      <c r="D23" s="110">
        <f>SUM(D21:D22)</f>
        <v>49256</v>
      </c>
      <c r="E23" s="110">
        <f>SUM(E21:E22)</f>
        <v>48617</v>
      </c>
    </row>
    <row r="26" spans="1:7" x14ac:dyDescent="0.25">
      <c r="A26" s="398" t="s">
        <v>762</v>
      </c>
      <c r="B26" s="356" t="s">
        <v>216</v>
      </c>
      <c r="C26" s="399" t="s">
        <v>765</v>
      </c>
      <c r="D26" s="400"/>
      <c r="E26" s="401"/>
    </row>
    <row r="27" spans="1:7" ht="26.25" x14ac:dyDescent="0.25">
      <c r="A27" s="382"/>
      <c r="B27" s="357"/>
      <c r="C27" s="59" t="s">
        <v>784</v>
      </c>
      <c r="D27" s="67" t="s">
        <v>11</v>
      </c>
      <c r="E27" s="59" t="s">
        <v>12</v>
      </c>
    </row>
    <row r="28" spans="1:7" ht="30" x14ac:dyDescent="0.25">
      <c r="A28" s="55" t="s">
        <v>778</v>
      </c>
      <c r="B28" s="5" t="s">
        <v>371</v>
      </c>
      <c r="C28" s="38">
        <f t="shared" ref="C28:E29" si="0">SUM(C7+C14+C21)</f>
        <v>49256</v>
      </c>
      <c r="D28" s="38">
        <f t="shared" si="0"/>
        <v>49256</v>
      </c>
      <c r="E28" s="38">
        <f t="shared" si="0"/>
        <v>48617</v>
      </c>
      <c r="G28" t="s">
        <v>109</v>
      </c>
    </row>
    <row r="29" spans="1:7" ht="30" x14ac:dyDescent="0.25">
      <c r="A29" s="55" t="s">
        <v>779</v>
      </c>
      <c r="B29" s="5" t="s">
        <v>369</v>
      </c>
      <c r="C29" s="38">
        <f t="shared" si="0"/>
        <v>0</v>
      </c>
      <c r="D29" s="38">
        <f t="shared" si="0"/>
        <v>0</v>
      </c>
      <c r="E29" s="38">
        <f t="shared" si="0"/>
        <v>0</v>
      </c>
      <c r="G29" t="s">
        <v>109</v>
      </c>
    </row>
    <row r="30" spans="1:7" ht="21" customHeight="1" x14ac:dyDescent="0.25">
      <c r="A30" s="38" t="s">
        <v>783</v>
      </c>
      <c r="B30" s="38"/>
      <c r="C30" s="110">
        <f>SUM(C28:C29)</f>
        <v>49256</v>
      </c>
      <c r="D30" s="110">
        <f>SUM(D28:D29)</f>
        <v>49256</v>
      </c>
      <c r="E30" s="110">
        <f>SUM(E28:E29)</f>
        <v>48617</v>
      </c>
    </row>
    <row r="32" spans="1:7" x14ac:dyDescent="0.25">
      <c r="C32" s="144"/>
      <c r="D32" s="144"/>
      <c r="E32" s="144"/>
    </row>
  </sheetData>
  <mergeCells count="14">
    <mergeCell ref="A26:A27"/>
    <mergeCell ref="B26:B27"/>
    <mergeCell ref="C26:E26"/>
    <mergeCell ref="A12:A13"/>
    <mergeCell ref="B12:B13"/>
    <mergeCell ref="C12:E12"/>
    <mergeCell ref="A19:A20"/>
    <mergeCell ref="B19:B20"/>
    <mergeCell ref="C19:E19"/>
    <mergeCell ref="A1:E1"/>
    <mergeCell ref="A2:E2"/>
    <mergeCell ref="A5:A6"/>
    <mergeCell ref="B5:B6"/>
    <mergeCell ref="C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  <pageSetUpPr fitToPage="1"/>
  </sheetPr>
  <dimension ref="A1:F135"/>
  <sheetViews>
    <sheetView view="pageBreakPreview" topLeftCell="A70" zoomScale="60" zoomScaleNormal="100" workbookViewId="0">
      <selection activeCell="A118" sqref="A118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371" t="s">
        <v>984</v>
      </c>
      <c r="B1" s="346"/>
      <c r="C1" s="346"/>
      <c r="D1" s="346"/>
      <c r="E1" s="100"/>
      <c r="F1" s="66"/>
    </row>
    <row r="2" spans="1:6" ht="25.5" customHeight="1" x14ac:dyDescent="0.25">
      <c r="A2" s="344" t="s">
        <v>112</v>
      </c>
      <c r="B2" s="346"/>
      <c r="C2" s="346"/>
      <c r="D2" s="346"/>
      <c r="E2" s="50"/>
      <c r="F2" s="66"/>
    </row>
    <row r="4" spans="1:6" x14ac:dyDescent="0.25">
      <c r="A4" s="134" t="s">
        <v>986</v>
      </c>
      <c r="B4" s="4"/>
      <c r="C4" s="4"/>
      <c r="D4" s="4"/>
      <c r="E4" s="4"/>
      <c r="F4" s="4"/>
    </row>
    <row r="5" spans="1:6" ht="38.25" x14ac:dyDescent="0.25">
      <c r="A5" s="38" t="s">
        <v>762</v>
      </c>
      <c r="B5" s="101" t="s">
        <v>991</v>
      </c>
      <c r="C5" s="101" t="s">
        <v>111</v>
      </c>
      <c r="D5" s="101" t="s">
        <v>992</v>
      </c>
      <c r="E5" s="4"/>
      <c r="F5" s="4"/>
    </row>
    <row r="6" spans="1:6" x14ac:dyDescent="0.25">
      <c r="A6" s="72" t="s">
        <v>110</v>
      </c>
      <c r="B6" s="37"/>
      <c r="C6" s="37"/>
      <c r="D6" s="37"/>
      <c r="E6" s="4"/>
      <c r="F6" s="4"/>
    </row>
    <row r="7" spans="1:6" x14ac:dyDescent="0.25">
      <c r="A7" s="70" t="s">
        <v>14</v>
      </c>
      <c r="B7" s="71"/>
      <c r="C7" s="71"/>
      <c r="D7" s="71"/>
      <c r="E7" s="4"/>
      <c r="F7" s="4"/>
    </row>
    <row r="8" spans="1:6" x14ac:dyDescent="0.25">
      <c r="A8" s="70" t="s">
        <v>15</v>
      </c>
      <c r="B8" s="71">
        <v>304</v>
      </c>
      <c r="C8" s="71"/>
      <c r="D8" s="71">
        <v>462</v>
      </c>
      <c r="E8" s="4"/>
      <c r="F8" s="4"/>
    </row>
    <row r="9" spans="1:6" x14ac:dyDescent="0.25">
      <c r="A9" s="70" t="s">
        <v>16</v>
      </c>
      <c r="B9" s="71"/>
      <c r="C9" s="71"/>
      <c r="D9" s="71"/>
      <c r="E9" s="4"/>
      <c r="F9" s="4"/>
    </row>
    <row r="10" spans="1:6" x14ac:dyDescent="0.25">
      <c r="A10" s="72" t="s">
        <v>96</v>
      </c>
      <c r="B10" s="73">
        <f>SUM(B6:B9)</f>
        <v>304</v>
      </c>
      <c r="C10" s="73">
        <f>SUM(C6:C9)</f>
        <v>0</v>
      </c>
      <c r="D10" s="73">
        <f>SUM(D6:D9)</f>
        <v>462</v>
      </c>
      <c r="E10" s="4"/>
      <c r="F10" s="4"/>
    </row>
    <row r="11" spans="1:6" x14ac:dyDescent="0.25">
      <c r="A11" s="70" t="s">
        <v>17</v>
      </c>
      <c r="B11" s="71">
        <v>1456109</v>
      </c>
      <c r="C11" s="71"/>
      <c r="D11" s="71">
        <v>1451386</v>
      </c>
      <c r="E11" s="4"/>
      <c r="F11" s="4"/>
    </row>
    <row r="12" spans="1:6" x14ac:dyDescent="0.25">
      <c r="A12" s="70" t="s">
        <v>18</v>
      </c>
      <c r="B12" s="71">
        <v>13665</v>
      </c>
      <c r="C12" s="71"/>
      <c r="D12" s="71">
        <v>15696</v>
      </c>
      <c r="E12" s="4"/>
      <c r="F12" s="4"/>
    </row>
    <row r="13" spans="1:6" x14ac:dyDescent="0.25">
      <c r="A13" s="70" t="s">
        <v>19</v>
      </c>
      <c r="B13" s="71"/>
      <c r="C13" s="71"/>
      <c r="D13" s="71"/>
      <c r="E13" s="4"/>
      <c r="F13" s="4"/>
    </row>
    <row r="14" spans="1:6" x14ac:dyDescent="0.25">
      <c r="A14" s="70" t="s">
        <v>20</v>
      </c>
      <c r="B14" s="71">
        <v>116453</v>
      </c>
      <c r="C14" s="71"/>
      <c r="D14" s="71">
        <v>39901</v>
      </c>
      <c r="E14" s="4"/>
      <c r="F14" s="4"/>
    </row>
    <row r="15" spans="1:6" x14ac:dyDescent="0.25">
      <c r="A15" s="70" t="s">
        <v>21</v>
      </c>
      <c r="B15" s="71"/>
      <c r="C15" s="71"/>
      <c r="D15" s="71"/>
      <c r="E15" s="4"/>
      <c r="F15" s="4"/>
    </row>
    <row r="16" spans="1:6" x14ac:dyDescent="0.25">
      <c r="A16" s="72" t="s">
        <v>97</v>
      </c>
      <c r="B16" s="73">
        <f>SUM(B11:B15)</f>
        <v>1586227</v>
      </c>
      <c r="C16" s="73"/>
      <c r="D16" s="73">
        <f>SUM(D11:D15)</f>
        <v>1506983</v>
      </c>
      <c r="E16" s="4"/>
      <c r="F16" s="4"/>
    </row>
    <row r="17" spans="1:6" x14ac:dyDescent="0.25">
      <c r="A17" s="70" t="s">
        <v>93</v>
      </c>
      <c r="B17" s="71">
        <v>5530</v>
      </c>
      <c r="C17" s="71"/>
      <c r="D17" s="71">
        <v>8530</v>
      </c>
      <c r="E17" s="4"/>
      <c r="F17" s="4"/>
    </row>
    <row r="18" spans="1:6" x14ac:dyDescent="0.25">
      <c r="A18" s="70" t="s">
        <v>94</v>
      </c>
      <c r="B18" s="71"/>
      <c r="C18" s="71"/>
      <c r="D18" s="71"/>
      <c r="E18" s="4"/>
      <c r="F18" s="4"/>
    </row>
    <row r="19" spans="1:6" x14ac:dyDescent="0.25">
      <c r="A19" s="70" t="s">
        <v>22</v>
      </c>
      <c r="B19" s="71"/>
      <c r="C19" s="71"/>
      <c r="D19" s="71"/>
      <c r="E19" s="4"/>
      <c r="F19" s="4"/>
    </row>
    <row r="20" spans="1:6" x14ac:dyDescent="0.25">
      <c r="A20" s="72" t="s">
        <v>95</v>
      </c>
      <c r="B20" s="73">
        <f>SUM(B17:B19)</f>
        <v>5530</v>
      </c>
      <c r="C20" s="73"/>
      <c r="D20" s="73">
        <f>SUM(D17:D19)</f>
        <v>8530</v>
      </c>
      <c r="E20" s="4"/>
      <c r="F20" s="4"/>
    </row>
    <row r="21" spans="1:6" x14ac:dyDescent="0.25">
      <c r="A21" s="70" t="s">
        <v>23</v>
      </c>
      <c r="B21" s="71">
        <v>50622</v>
      </c>
      <c r="C21" s="71"/>
      <c r="D21" s="71">
        <v>177550</v>
      </c>
      <c r="E21" s="4"/>
      <c r="F21" s="4"/>
    </row>
    <row r="22" spans="1:6" ht="30" x14ac:dyDescent="0.25">
      <c r="A22" s="70" t="s">
        <v>24</v>
      </c>
      <c r="B22" s="71"/>
      <c r="C22" s="71"/>
      <c r="D22" s="71"/>
      <c r="E22" s="4"/>
      <c r="F22" s="4"/>
    </row>
    <row r="23" spans="1:6" x14ac:dyDescent="0.25">
      <c r="A23" s="72" t="s">
        <v>113</v>
      </c>
      <c r="B23" s="73">
        <f>SUM(B21:B22)</f>
        <v>50622</v>
      </c>
      <c r="C23" s="73"/>
      <c r="D23" s="73">
        <f>SUM(D21:D22)</f>
        <v>177550</v>
      </c>
      <c r="E23" s="4"/>
      <c r="F23" s="4"/>
    </row>
    <row r="24" spans="1:6" x14ac:dyDescent="0.25">
      <c r="A24" s="72" t="s">
        <v>98</v>
      </c>
      <c r="B24" s="73">
        <f>B20+B16+B10+B23</f>
        <v>1642683</v>
      </c>
      <c r="C24" s="73"/>
      <c r="D24" s="73">
        <f>D20+D16+D10+D23</f>
        <v>1693525</v>
      </c>
      <c r="E24" s="4"/>
      <c r="F24" s="4"/>
    </row>
    <row r="25" spans="1:6" x14ac:dyDescent="0.25">
      <c r="A25" s="70" t="s">
        <v>25</v>
      </c>
      <c r="B25" s="71"/>
      <c r="C25" s="71"/>
      <c r="D25" s="71"/>
      <c r="E25" s="4"/>
      <c r="F25" s="4"/>
    </row>
    <row r="26" spans="1:6" x14ac:dyDescent="0.25">
      <c r="A26" s="70" t="s">
        <v>26</v>
      </c>
      <c r="B26" s="71"/>
      <c r="C26" s="71"/>
      <c r="D26" s="71"/>
      <c r="E26" s="4"/>
      <c r="F26" s="4"/>
    </row>
    <row r="27" spans="1:6" x14ac:dyDescent="0.25">
      <c r="A27" s="70" t="s">
        <v>27</v>
      </c>
      <c r="B27" s="71"/>
      <c r="C27" s="71"/>
      <c r="D27" s="71"/>
      <c r="E27" s="4"/>
      <c r="F27" s="4"/>
    </row>
    <row r="28" spans="1:6" x14ac:dyDescent="0.25">
      <c r="A28" s="70" t="s">
        <v>28</v>
      </c>
      <c r="B28" s="71"/>
      <c r="C28" s="71"/>
      <c r="D28" s="71"/>
      <c r="E28" s="4"/>
      <c r="F28" s="4"/>
    </row>
    <row r="29" spans="1:6" x14ac:dyDescent="0.25">
      <c r="A29" s="70" t="s">
        <v>29</v>
      </c>
      <c r="B29" s="71"/>
      <c r="C29" s="71"/>
      <c r="D29" s="71"/>
      <c r="E29" s="4"/>
      <c r="F29" s="4"/>
    </row>
    <row r="30" spans="1:6" x14ac:dyDescent="0.25">
      <c r="A30" s="72" t="s">
        <v>114</v>
      </c>
      <c r="B30" s="73"/>
      <c r="C30" s="73"/>
      <c r="D30" s="73"/>
      <c r="E30" s="4"/>
      <c r="F30" s="4"/>
    </row>
    <row r="31" spans="1:6" x14ac:dyDescent="0.25">
      <c r="A31" s="70" t="s">
        <v>30</v>
      </c>
      <c r="B31" s="71"/>
      <c r="C31" s="71"/>
      <c r="D31" s="71"/>
      <c r="E31" s="4"/>
      <c r="F31" s="4"/>
    </row>
    <row r="32" spans="1:6" x14ac:dyDescent="0.25">
      <c r="A32" s="70" t="s">
        <v>99</v>
      </c>
      <c r="B32" s="71">
        <v>181661</v>
      </c>
      <c r="C32" s="71"/>
      <c r="D32" s="71">
        <v>121438</v>
      </c>
      <c r="E32" s="4"/>
      <c r="F32" s="4"/>
    </row>
    <row r="33" spans="1:6" x14ac:dyDescent="0.25">
      <c r="A33" s="70" t="s">
        <v>31</v>
      </c>
      <c r="B33" s="71"/>
      <c r="C33" s="71"/>
      <c r="D33" s="71"/>
      <c r="E33" s="4"/>
      <c r="F33" s="4"/>
    </row>
    <row r="34" spans="1:6" x14ac:dyDescent="0.25">
      <c r="A34" s="70" t="s">
        <v>32</v>
      </c>
      <c r="B34" s="71"/>
      <c r="C34" s="71"/>
      <c r="D34" s="71"/>
      <c r="E34" s="4"/>
      <c r="F34" s="4"/>
    </row>
    <row r="35" spans="1:6" x14ac:dyDescent="0.25">
      <c r="A35" s="70" t="s">
        <v>33</v>
      </c>
      <c r="B35" s="71"/>
      <c r="C35" s="71"/>
      <c r="D35" s="71"/>
      <c r="E35" s="4"/>
      <c r="F35" s="4"/>
    </row>
    <row r="36" spans="1:6" x14ac:dyDescent="0.25">
      <c r="A36" s="70" t="s">
        <v>34</v>
      </c>
      <c r="B36" s="71"/>
      <c r="C36" s="71"/>
      <c r="D36" s="71"/>
      <c r="E36" s="4"/>
      <c r="F36" s="4"/>
    </row>
    <row r="37" spans="1:6" x14ac:dyDescent="0.25">
      <c r="A37" s="70" t="s">
        <v>35</v>
      </c>
      <c r="B37" s="71"/>
      <c r="C37" s="71"/>
      <c r="D37" s="71"/>
      <c r="E37" s="4"/>
      <c r="F37" s="4"/>
    </row>
    <row r="38" spans="1:6" x14ac:dyDescent="0.25">
      <c r="A38" s="72" t="s">
        <v>100</v>
      </c>
      <c r="B38" s="73">
        <f>SUM(B31:B37)</f>
        <v>181661</v>
      </c>
      <c r="C38" s="73"/>
      <c r="D38" s="73">
        <f>SUM(D31:D37)</f>
        <v>121438</v>
      </c>
      <c r="E38" s="4"/>
      <c r="F38" s="4"/>
    </row>
    <row r="39" spans="1:6" x14ac:dyDescent="0.25">
      <c r="A39" s="72" t="s">
        <v>115</v>
      </c>
      <c r="B39" s="73">
        <f>B38+B30</f>
        <v>181661</v>
      </c>
      <c r="C39" s="73"/>
      <c r="D39" s="73">
        <f>D38+D30</f>
        <v>121438</v>
      </c>
      <c r="E39" s="4"/>
      <c r="F39" s="4"/>
    </row>
    <row r="40" spans="1:6" x14ac:dyDescent="0.25">
      <c r="A40" s="70" t="s">
        <v>36</v>
      </c>
      <c r="B40" s="71"/>
      <c r="C40" s="71"/>
      <c r="D40" s="71"/>
      <c r="E40" s="4"/>
      <c r="F40" s="4"/>
    </row>
    <row r="41" spans="1:6" x14ac:dyDescent="0.25">
      <c r="A41" s="70" t="s">
        <v>37</v>
      </c>
      <c r="B41" s="71">
        <v>48</v>
      </c>
      <c r="C41" s="71"/>
      <c r="D41" s="71">
        <v>276</v>
      </c>
      <c r="E41" s="4"/>
      <c r="F41" s="4"/>
    </row>
    <row r="42" spans="1:6" x14ac:dyDescent="0.25">
      <c r="A42" s="70" t="s">
        <v>38</v>
      </c>
      <c r="B42" s="71">
        <v>73713</v>
      </c>
      <c r="C42" s="71"/>
      <c r="D42" s="71">
        <v>66928</v>
      </c>
      <c r="E42" s="4"/>
      <c r="F42" s="4"/>
    </row>
    <row r="43" spans="1:6" x14ac:dyDescent="0.25">
      <c r="A43" s="70" t="s">
        <v>39</v>
      </c>
      <c r="B43" s="71"/>
      <c r="C43" s="71"/>
      <c r="D43" s="71"/>
      <c r="E43" s="4"/>
      <c r="F43" s="4"/>
    </row>
    <row r="44" spans="1:6" x14ac:dyDescent="0.25">
      <c r="A44" s="70" t="s">
        <v>40</v>
      </c>
      <c r="B44" s="71"/>
      <c r="C44" s="71"/>
      <c r="D44" s="71"/>
      <c r="E44" s="4"/>
      <c r="F44" s="4"/>
    </row>
    <row r="45" spans="1:6" x14ac:dyDescent="0.25">
      <c r="A45" s="72" t="s">
        <v>101</v>
      </c>
      <c r="B45" s="73">
        <f>SUM(B40:B44)</f>
        <v>73761</v>
      </c>
      <c r="C45" s="73"/>
      <c r="D45" s="73">
        <f>SUM(D40:D44)</f>
        <v>67204</v>
      </c>
      <c r="E45" s="4"/>
      <c r="F45" s="4"/>
    </row>
    <row r="46" spans="1:6" ht="30" x14ac:dyDescent="0.25">
      <c r="A46" s="70" t="s">
        <v>116</v>
      </c>
      <c r="B46" s="71"/>
      <c r="C46" s="71"/>
      <c r="D46" s="71"/>
      <c r="E46" s="4"/>
      <c r="F46" s="4"/>
    </row>
    <row r="47" spans="1:6" ht="30" x14ac:dyDescent="0.25">
      <c r="A47" s="70" t="s">
        <v>117</v>
      </c>
      <c r="B47" s="71"/>
      <c r="C47" s="71"/>
      <c r="D47" s="71"/>
      <c r="E47" s="4"/>
      <c r="F47" s="4"/>
    </row>
    <row r="48" spans="1:6" ht="30" x14ac:dyDescent="0.25">
      <c r="A48" s="70" t="s">
        <v>41</v>
      </c>
      <c r="B48" s="71">
        <v>1413</v>
      </c>
      <c r="C48" s="71"/>
      <c r="D48" s="71">
        <v>25907</v>
      </c>
      <c r="E48" s="4"/>
      <c r="F48" s="4"/>
    </row>
    <row r="49" spans="1:6" x14ac:dyDescent="0.25">
      <c r="A49" s="70" t="s">
        <v>42</v>
      </c>
      <c r="B49" s="71">
        <v>2237</v>
      </c>
      <c r="C49" s="71"/>
      <c r="D49" s="71">
        <v>2774</v>
      </c>
      <c r="E49" s="4"/>
      <c r="F49" s="4"/>
    </row>
    <row r="50" spans="1:6" ht="30" x14ac:dyDescent="0.25">
      <c r="A50" s="70" t="s">
        <v>43</v>
      </c>
      <c r="B50" s="71"/>
      <c r="C50" s="71"/>
      <c r="D50" s="71"/>
      <c r="E50" s="4"/>
      <c r="F50" s="4"/>
    </row>
    <row r="51" spans="1:6" ht="30" x14ac:dyDescent="0.25">
      <c r="A51" s="70" t="s">
        <v>118</v>
      </c>
      <c r="B51" s="71">
        <v>0</v>
      </c>
      <c r="C51" s="71"/>
      <c r="D51" s="71">
        <v>12000</v>
      </c>
      <c r="E51" s="4"/>
      <c r="F51" s="4"/>
    </row>
    <row r="52" spans="1:6" ht="30" x14ac:dyDescent="0.25">
      <c r="A52" s="70" t="s">
        <v>119</v>
      </c>
      <c r="B52" s="71"/>
      <c r="C52" s="71"/>
      <c r="D52" s="71"/>
      <c r="E52" s="4"/>
      <c r="F52" s="4"/>
    </row>
    <row r="53" spans="1:6" ht="30" x14ac:dyDescent="0.25">
      <c r="A53" s="70" t="s">
        <v>120</v>
      </c>
      <c r="B53" s="71"/>
      <c r="C53" s="71"/>
      <c r="D53" s="71"/>
      <c r="E53" s="4"/>
      <c r="F53" s="4"/>
    </row>
    <row r="54" spans="1:6" x14ac:dyDescent="0.25">
      <c r="A54" s="72" t="s">
        <v>121</v>
      </c>
      <c r="B54" s="73">
        <f>SUM(B48:B53)</f>
        <v>3650</v>
      </c>
      <c r="C54" s="73"/>
      <c r="D54" s="73">
        <f>SUM(D48:D53)</f>
        <v>40681</v>
      </c>
      <c r="E54" s="4"/>
      <c r="F54" s="4"/>
    </row>
    <row r="55" spans="1:6" ht="30" x14ac:dyDescent="0.25">
      <c r="A55" s="70" t="s">
        <v>122</v>
      </c>
      <c r="B55" s="71"/>
      <c r="C55" s="71"/>
      <c r="D55" s="71"/>
      <c r="E55" s="4"/>
      <c r="F55" s="4"/>
    </row>
    <row r="56" spans="1:6" ht="30" x14ac:dyDescent="0.25">
      <c r="A56" s="70" t="s">
        <v>126</v>
      </c>
      <c r="B56" s="71"/>
      <c r="C56" s="71"/>
      <c r="D56" s="71"/>
      <c r="E56" s="4"/>
      <c r="F56" s="4"/>
    </row>
    <row r="57" spans="1:6" ht="30" x14ac:dyDescent="0.25">
      <c r="A57" s="70" t="s">
        <v>44</v>
      </c>
      <c r="B57" s="71"/>
      <c r="C57" s="71"/>
      <c r="D57" s="71"/>
      <c r="E57" s="4"/>
      <c r="F57" s="4"/>
    </row>
    <row r="58" spans="1:6" ht="30" x14ac:dyDescent="0.25">
      <c r="A58" s="70" t="s">
        <v>45</v>
      </c>
      <c r="B58" s="71"/>
      <c r="C58" s="71"/>
      <c r="D58" s="71"/>
      <c r="E58" s="4"/>
      <c r="F58" s="4"/>
    </row>
    <row r="59" spans="1:6" ht="30" x14ac:dyDescent="0.25">
      <c r="A59" s="70" t="s">
        <v>46</v>
      </c>
      <c r="B59" s="71"/>
      <c r="C59" s="71"/>
      <c r="D59" s="71"/>
      <c r="E59" s="4"/>
      <c r="F59" s="4"/>
    </row>
    <row r="60" spans="1:6" ht="30" x14ac:dyDescent="0.25">
      <c r="A60" s="70" t="s">
        <v>125</v>
      </c>
      <c r="B60" s="71"/>
      <c r="C60" s="71"/>
      <c r="D60" s="71"/>
      <c r="E60" s="4"/>
      <c r="F60" s="4"/>
    </row>
    <row r="61" spans="1:6" ht="30" x14ac:dyDescent="0.25">
      <c r="A61" s="70" t="s">
        <v>124</v>
      </c>
      <c r="B61" s="71"/>
      <c r="C61" s="71"/>
      <c r="D61" s="71"/>
      <c r="E61" s="4"/>
      <c r="F61" s="4"/>
    </row>
    <row r="62" spans="1:6" ht="30" x14ac:dyDescent="0.25">
      <c r="A62" s="70" t="s">
        <v>123</v>
      </c>
      <c r="B62" s="71"/>
      <c r="C62" s="71"/>
      <c r="D62" s="71"/>
      <c r="E62" s="4"/>
      <c r="F62" s="4"/>
    </row>
    <row r="63" spans="1:6" x14ac:dyDescent="0.25">
      <c r="A63" s="72" t="s">
        <v>102</v>
      </c>
      <c r="B63" s="73">
        <f>SUM(B55:B62)</f>
        <v>0</v>
      </c>
      <c r="C63" s="73"/>
      <c r="D63" s="73">
        <f>SUM(D55:D62)</f>
        <v>0</v>
      </c>
      <c r="E63" s="4"/>
      <c r="F63" s="4"/>
    </row>
    <row r="64" spans="1:6" x14ac:dyDescent="0.25">
      <c r="A64" s="70" t="s">
        <v>103</v>
      </c>
      <c r="B64" s="71"/>
      <c r="C64" s="71"/>
      <c r="D64" s="71"/>
      <c r="E64" s="4"/>
      <c r="F64" s="4"/>
    </row>
    <row r="65" spans="1:6" x14ac:dyDescent="0.25">
      <c r="A65" s="70" t="s">
        <v>47</v>
      </c>
      <c r="B65" s="71"/>
      <c r="C65" s="71"/>
      <c r="D65" s="71"/>
      <c r="E65" s="4"/>
      <c r="F65" s="4"/>
    </row>
    <row r="66" spans="1:6" x14ac:dyDescent="0.25">
      <c r="A66" s="70" t="s">
        <v>48</v>
      </c>
      <c r="B66" s="71"/>
      <c r="C66" s="71"/>
      <c r="D66" s="71"/>
      <c r="E66" s="4"/>
      <c r="F66" s="4"/>
    </row>
    <row r="67" spans="1:6" x14ac:dyDescent="0.25">
      <c r="A67" s="70" t="s">
        <v>49</v>
      </c>
      <c r="B67" s="71"/>
      <c r="C67" s="71"/>
      <c r="D67" s="71"/>
      <c r="E67" s="4"/>
      <c r="F67" s="4"/>
    </row>
    <row r="68" spans="1:6" x14ac:dyDescent="0.25">
      <c r="A68" s="70" t="s">
        <v>50</v>
      </c>
      <c r="B68" s="71"/>
      <c r="C68" s="71"/>
      <c r="D68" s="71"/>
      <c r="E68" s="4"/>
      <c r="F68" s="4"/>
    </row>
    <row r="69" spans="1:6" x14ac:dyDescent="0.25">
      <c r="A69" s="70" t="s">
        <v>51</v>
      </c>
      <c r="B69" s="71"/>
      <c r="C69" s="71"/>
      <c r="D69" s="71"/>
      <c r="E69" s="4"/>
      <c r="F69" s="4"/>
    </row>
    <row r="70" spans="1:6" ht="30" x14ac:dyDescent="0.25">
      <c r="A70" s="70" t="s">
        <v>52</v>
      </c>
      <c r="B70" s="71"/>
      <c r="C70" s="71"/>
      <c r="D70" s="71"/>
      <c r="E70" s="4"/>
      <c r="F70" s="4"/>
    </row>
    <row r="71" spans="1:6" x14ac:dyDescent="0.25">
      <c r="A71" s="70" t="s">
        <v>53</v>
      </c>
      <c r="B71" s="71"/>
      <c r="C71" s="71"/>
      <c r="D71" s="71"/>
      <c r="E71" s="4"/>
      <c r="F71" s="4"/>
    </row>
    <row r="72" spans="1:6" x14ac:dyDescent="0.25">
      <c r="A72" s="70" t="s">
        <v>54</v>
      </c>
      <c r="B72" s="71">
        <v>10</v>
      </c>
      <c r="C72" s="71"/>
      <c r="D72" s="71">
        <v>10</v>
      </c>
      <c r="E72" s="4"/>
      <c r="F72" s="4"/>
    </row>
    <row r="73" spans="1:6" ht="30" x14ac:dyDescent="0.25">
      <c r="A73" s="70" t="s">
        <v>55</v>
      </c>
      <c r="B73" s="71">
        <v>148996</v>
      </c>
      <c r="C73" s="71"/>
      <c r="D73" s="71">
        <v>149349</v>
      </c>
      <c r="E73" s="4"/>
      <c r="F73" s="4"/>
    </row>
    <row r="74" spans="1:6" ht="30" x14ac:dyDescent="0.25">
      <c r="A74" s="70" t="s">
        <v>56</v>
      </c>
      <c r="B74" s="71"/>
      <c r="C74" s="71"/>
      <c r="D74" s="71"/>
      <c r="E74" s="4"/>
      <c r="F74" s="4"/>
    </row>
    <row r="75" spans="1:6" ht="30" x14ac:dyDescent="0.25">
      <c r="A75" s="70" t="s">
        <v>57</v>
      </c>
      <c r="B75" s="71"/>
      <c r="C75" s="71"/>
      <c r="D75" s="71"/>
      <c r="E75" s="4"/>
      <c r="F75" s="4"/>
    </row>
    <row r="76" spans="1:6" x14ac:dyDescent="0.25">
      <c r="A76" s="72" t="s">
        <v>104</v>
      </c>
      <c r="B76" s="73">
        <f>SUM(B64:B75)</f>
        <v>149006</v>
      </c>
      <c r="C76" s="73"/>
      <c r="D76" s="73">
        <f>SUM(D64:D75)</f>
        <v>149359</v>
      </c>
      <c r="E76" s="4"/>
      <c r="F76" s="4"/>
    </row>
    <row r="77" spans="1:6" x14ac:dyDescent="0.25">
      <c r="A77" s="72" t="s">
        <v>128</v>
      </c>
      <c r="B77" s="73">
        <f>B76+B54+B63</f>
        <v>152656</v>
      </c>
      <c r="C77" s="73"/>
      <c r="D77" s="73">
        <f>D76+D54+D63</f>
        <v>190040</v>
      </c>
      <c r="E77" s="4"/>
      <c r="F77" s="4"/>
    </row>
    <row r="78" spans="1:6" x14ac:dyDescent="0.25">
      <c r="A78" s="72" t="s">
        <v>58</v>
      </c>
      <c r="B78" s="73"/>
      <c r="C78" s="73"/>
      <c r="D78" s="73"/>
      <c r="E78" s="4"/>
      <c r="F78" s="4"/>
    </row>
    <row r="79" spans="1:6" x14ac:dyDescent="0.25">
      <c r="A79" s="70" t="s">
        <v>59</v>
      </c>
      <c r="B79" s="71">
        <v>0</v>
      </c>
      <c r="C79" s="71"/>
      <c r="D79" s="71">
        <v>0</v>
      </c>
      <c r="E79" s="4"/>
      <c r="F79" s="4"/>
    </row>
    <row r="80" spans="1:6" x14ac:dyDescent="0.25">
      <c r="A80" s="70" t="s">
        <v>60</v>
      </c>
      <c r="B80" s="71">
        <v>-4570</v>
      </c>
      <c r="C80" s="71"/>
      <c r="D80" s="71">
        <v>-128</v>
      </c>
      <c r="E80" s="4"/>
      <c r="F80" s="4"/>
    </row>
    <row r="81" spans="1:6" x14ac:dyDescent="0.25">
      <c r="A81" s="70" t="s">
        <v>61</v>
      </c>
      <c r="B81" s="71"/>
      <c r="C81" s="71"/>
      <c r="D81" s="71"/>
      <c r="E81" s="4"/>
      <c r="F81" s="4"/>
    </row>
    <row r="82" spans="1:6" x14ac:dyDescent="0.25">
      <c r="A82" s="72" t="s">
        <v>127</v>
      </c>
      <c r="B82" s="73">
        <f>SUM(B79:B81)</f>
        <v>-4570</v>
      </c>
      <c r="C82" s="73"/>
      <c r="D82" s="73">
        <f>SUM(D79:D81)</f>
        <v>-128</v>
      </c>
      <c r="E82" s="4"/>
      <c r="F82" s="4"/>
    </row>
    <row r="83" spans="1:6" x14ac:dyDescent="0.25">
      <c r="A83" s="99" t="s">
        <v>105</v>
      </c>
      <c r="B83" s="74">
        <f>B82+B78+B77+B45+B39+B24</f>
        <v>2046191</v>
      </c>
      <c r="C83" s="74"/>
      <c r="D83" s="74">
        <f>D82+D78+D77+D45+D39+D24</f>
        <v>2072079</v>
      </c>
      <c r="E83" s="4"/>
      <c r="F83" s="4"/>
    </row>
    <row r="84" spans="1:6" x14ac:dyDescent="0.25">
      <c r="A84" s="72" t="s">
        <v>62</v>
      </c>
      <c r="B84" s="37"/>
      <c r="C84" s="37"/>
      <c r="D84" s="37"/>
      <c r="E84" s="4"/>
      <c r="F84" s="4"/>
    </row>
    <row r="85" spans="1:6" x14ac:dyDescent="0.25">
      <c r="A85" s="70" t="s">
        <v>63</v>
      </c>
      <c r="B85" s="71">
        <v>675623</v>
      </c>
      <c r="C85" s="71"/>
      <c r="D85" s="71">
        <v>675623</v>
      </c>
      <c r="E85" s="4"/>
      <c r="F85" s="4"/>
    </row>
    <row r="86" spans="1:6" x14ac:dyDescent="0.25">
      <c r="A86" s="70" t="s">
        <v>64</v>
      </c>
      <c r="B86" s="71">
        <v>148955</v>
      </c>
      <c r="C86" s="71"/>
      <c r="D86" s="71">
        <v>149309</v>
      </c>
      <c r="E86" s="4"/>
      <c r="F86" s="4"/>
    </row>
    <row r="87" spans="1:6" x14ac:dyDescent="0.25">
      <c r="A87" s="70" t="s">
        <v>65</v>
      </c>
      <c r="B87" s="71">
        <v>98788</v>
      </c>
      <c r="C87" s="71"/>
      <c r="D87" s="71">
        <v>98788</v>
      </c>
      <c r="E87" s="4"/>
      <c r="F87" s="4"/>
    </row>
    <row r="88" spans="1:6" x14ac:dyDescent="0.25">
      <c r="A88" s="70" t="s">
        <v>66</v>
      </c>
      <c r="B88" s="71">
        <v>1011220</v>
      </c>
      <c r="C88" s="71"/>
      <c r="D88" s="71">
        <v>1058460</v>
      </c>
      <c r="E88" s="4"/>
      <c r="F88" s="4"/>
    </row>
    <row r="89" spans="1:6" x14ac:dyDescent="0.25">
      <c r="A89" s="70" t="s">
        <v>67</v>
      </c>
      <c r="B89" s="71"/>
      <c r="C89" s="71"/>
      <c r="D89" s="71"/>
      <c r="E89" s="4"/>
      <c r="F89" s="4"/>
    </row>
    <row r="90" spans="1:6" x14ac:dyDescent="0.25">
      <c r="A90" s="70" t="s">
        <v>68</v>
      </c>
      <c r="B90" s="71">
        <v>47240</v>
      </c>
      <c r="C90" s="71"/>
      <c r="D90" s="71">
        <v>-39523</v>
      </c>
      <c r="E90" s="4"/>
      <c r="F90" s="4"/>
    </row>
    <row r="91" spans="1:6" x14ac:dyDescent="0.25">
      <c r="A91" s="72" t="s">
        <v>129</v>
      </c>
      <c r="B91" s="73">
        <f>SUM(B85:B90)</f>
        <v>1981826</v>
      </c>
      <c r="C91" s="73"/>
      <c r="D91" s="73">
        <f>SUM(D85:D90)</f>
        <v>1942657</v>
      </c>
      <c r="E91" s="4"/>
      <c r="F91" s="4"/>
    </row>
    <row r="92" spans="1:6" ht="30" x14ac:dyDescent="0.25">
      <c r="A92" s="70" t="s">
        <v>69</v>
      </c>
      <c r="B92" s="71"/>
      <c r="C92" s="71"/>
      <c r="D92" s="71"/>
      <c r="E92" s="4"/>
      <c r="F92" s="4"/>
    </row>
    <row r="93" spans="1:6" ht="30" x14ac:dyDescent="0.25">
      <c r="A93" s="70" t="s">
        <v>70</v>
      </c>
      <c r="B93" s="71">
        <v>0</v>
      </c>
      <c r="C93" s="71"/>
      <c r="D93" s="71">
        <v>0</v>
      </c>
      <c r="E93" s="4"/>
      <c r="F93" s="4"/>
    </row>
    <row r="94" spans="1:6" ht="30" x14ac:dyDescent="0.25">
      <c r="A94" s="70" t="s">
        <v>71</v>
      </c>
      <c r="B94" s="71">
        <v>305</v>
      </c>
      <c r="C94" s="71"/>
      <c r="D94" s="71">
        <v>1339</v>
      </c>
      <c r="E94" s="4"/>
      <c r="F94" s="4"/>
    </row>
    <row r="95" spans="1:6" ht="30" x14ac:dyDescent="0.25">
      <c r="A95" s="70" t="s">
        <v>72</v>
      </c>
      <c r="B95" s="71">
        <v>0</v>
      </c>
      <c r="C95" s="71"/>
      <c r="D95" s="71">
        <v>0</v>
      </c>
      <c r="E95" s="4"/>
      <c r="F95" s="4"/>
    </row>
    <row r="96" spans="1:6" ht="30" x14ac:dyDescent="0.25">
      <c r="A96" s="70" t="s">
        <v>130</v>
      </c>
      <c r="B96" s="71"/>
      <c r="C96" s="71"/>
      <c r="D96" s="71"/>
      <c r="E96" s="4"/>
      <c r="F96" s="4"/>
    </row>
    <row r="97" spans="1:6" x14ac:dyDescent="0.25">
      <c r="A97" s="70" t="s">
        <v>73</v>
      </c>
      <c r="B97" s="71">
        <v>0</v>
      </c>
      <c r="C97" s="71"/>
      <c r="D97" s="71">
        <v>4946</v>
      </c>
      <c r="E97" s="4"/>
      <c r="F97" s="4"/>
    </row>
    <row r="98" spans="1:6" x14ac:dyDescent="0.25">
      <c r="A98" s="70" t="s">
        <v>74</v>
      </c>
      <c r="B98" s="71"/>
      <c r="C98" s="71"/>
      <c r="D98" s="71"/>
      <c r="E98" s="4"/>
      <c r="F98" s="4"/>
    </row>
    <row r="99" spans="1:6" ht="30" x14ac:dyDescent="0.25">
      <c r="A99" s="70" t="s">
        <v>131</v>
      </c>
      <c r="B99" s="71"/>
      <c r="C99" s="71"/>
      <c r="D99" s="71"/>
      <c r="E99" s="4"/>
      <c r="F99" s="4"/>
    </row>
    <row r="100" spans="1:6" ht="30" x14ac:dyDescent="0.25">
      <c r="A100" s="70" t="s">
        <v>132</v>
      </c>
      <c r="B100" s="71"/>
      <c r="C100" s="71"/>
      <c r="D100" s="71"/>
      <c r="E100" s="4"/>
      <c r="F100" s="4"/>
    </row>
    <row r="101" spans="1:6" x14ac:dyDescent="0.25">
      <c r="A101" s="72" t="s">
        <v>106</v>
      </c>
      <c r="B101" s="73">
        <f>SUM(B92:B100)</f>
        <v>305</v>
      </c>
      <c r="C101" s="73">
        <f>SUM(C92:C100)</f>
        <v>0</v>
      </c>
      <c r="D101" s="73">
        <f>SUM(D92:D100)</f>
        <v>6285</v>
      </c>
      <c r="E101" s="4"/>
      <c r="F101" s="4"/>
    </row>
    <row r="102" spans="1:6" ht="30" x14ac:dyDescent="0.25">
      <c r="A102" s="70" t="s">
        <v>75</v>
      </c>
      <c r="B102" s="71"/>
      <c r="C102" s="71"/>
      <c r="D102" s="71"/>
      <c r="E102" s="4"/>
      <c r="F102" s="4"/>
    </row>
    <row r="103" spans="1:6" ht="30" x14ac:dyDescent="0.25">
      <c r="A103" s="70" t="s">
        <v>76</v>
      </c>
      <c r="B103" s="71"/>
      <c r="C103" s="71"/>
      <c r="D103" s="71"/>
      <c r="E103" s="4"/>
      <c r="F103" s="4"/>
    </row>
    <row r="104" spans="1:6" ht="30" x14ac:dyDescent="0.25">
      <c r="A104" s="70" t="s">
        <v>77</v>
      </c>
      <c r="B104" s="71"/>
      <c r="C104" s="71"/>
      <c r="D104" s="71"/>
      <c r="E104" s="4"/>
      <c r="F104" s="4"/>
    </row>
    <row r="105" spans="1:6" ht="30" x14ac:dyDescent="0.25">
      <c r="A105" s="70" t="s">
        <v>78</v>
      </c>
      <c r="B105" s="71"/>
      <c r="C105" s="71"/>
      <c r="D105" s="71"/>
      <c r="E105" s="4"/>
      <c r="F105" s="4"/>
    </row>
    <row r="106" spans="1:6" ht="30" x14ac:dyDescent="0.25">
      <c r="A106" s="70" t="s">
        <v>133</v>
      </c>
      <c r="B106" s="71"/>
      <c r="C106" s="71"/>
      <c r="D106" s="71"/>
      <c r="E106" s="4"/>
      <c r="F106" s="4"/>
    </row>
    <row r="107" spans="1:6" ht="30" x14ac:dyDescent="0.25">
      <c r="A107" s="70" t="s">
        <v>79</v>
      </c>
      <c r="B107" s="71"/>
      <c r="C107" s="71"/>
      <c r="D107" s="71"/>
      <c r="E107" s="4"/>
      <c r="F107" s="4"/>
    </row>
    <row r="108" spans="1:6" ht="30" x14ac:dyDescent="0.25">
      <c r="A108" s="70" t="s">
        <v>80</v>
      </c>
      <c r="B108" s="71"/>
      <c r="C108" s="71"/>
      <c r="D108" s="71"/>
      <c r="E108" s="4"/>
      <c r="F108" s="4"/>
    </row>
    <row r="109" spans="1:6" ht="30" x14ac:dyDescent="0.25">
      <c r="A109" s="70" t="s">
        <v>134</v>
      </c>
      <c r="B109" s="71"/>
      <c r="C109" s="71"/>
      <c r="D109" s="71"/>
      <c r="E109" s="4"/>
      <c r="F109" s="4"/>
    </row>
    <row r="110" spans="1:6" ht="30" x14ac:dyDescent="0.25">
      <c r="A110" s="70" t="s">
        <v>135</v>
      </c>
      <c r="B110" s="71">
        <v>1374</v>
      </c>
      <c r="C110" s="71"/>
      <c r="D110" s="71">
        <v>2555</v>
      </c>
      <c r="E110" s="4"/>
      <c r="F110" s="4"/>
    </row>
    <row r="111" spans="1:6" x14ac:dyDescent="0.25">
      <c r="A111" s="72" t="s">
        <v>107</v>
      </c>
      <c r="B111" s="73">
        <f>SUM(B110)</f>
        <v>1374</v>
      </c>
      <c r="C111" s="73"/>
      <c r="D111" s="73">
        <f>SUM(D110)</f>
        <v>2555</v>
      </c>
      <c r="E111" s="4"/>
      <c r="F111" s="4"/>
    </row>
    <row r="112" spans="1:6" x14ac:dyDescent="0.25">
      <c r="A112" s="70" t="s">
        <v>81</v>
      </c>
      <c r="B112" s="71">
        <v>2438</v>
      </c>
      <c r="C112" s="71"/>
      <c r="D112" s="71">
        <v>16878</v>
      </c>
      <c r="E112" s="4"/>
      <c r="F112" s="4"/>
    </row>
    <row r="113" spans="1:6" ht="30" x14ac:dyDescent="0.25">
      <c r="A113" s="70" t="s">
        <v>82</v>
      </c>
      <c r="B113" s="71"/>
      <c r="C113" s="71"/>
      <c r="D113" s="71"/>
      <c r="E113" s="4"/>
      <c r="F113" s="4"/>
    </row>
    <row r="114" spans="1:6" x14ac:dyDescent="0.25">
      <c r="A114" s="70" t="s">
        <v>83</v>
      </c>
      <c r="B114" s="71">
        <v>49</v>
      </c>
      <c r="C114" s="71"/>
      <c r="D114" s="71">
        <v>134</v>
      </c>
      <c r="E114" s="4"/>
      <c r="F114" s="4"/>
    </row>
    <row r="115" spans="1:6" x14ac:dyDescent="0.25">
      <c r="A115" s="70" t="s">
        <v>84</v>
      </c>
      <c r="B115" s="71"/>
      <c r="C115" s="71"/>
      <c r="D115" s="71"/>
      <c r="E115" s="4"/>
      <c r="F115" s="4"/>
    </row>
    <row r="116" spans="1:6" ht="30" x14ac:dyDescent="0.25">
      <c r="A116" s="70" t="s">
        <v>85</v>
      </c>
      <c r="B116" s="71"/>
      <c r="C116" s="71"/>
      <c r="D116" s="71"/>
      <c r="E116" s="4"/>
      <c r="F116" s="4"/>
    </row>
    <row r="117" spans="1:6" ht="30" x14ac:dyDescent="0.25">
      <c r="A117" s="70" t="s">
        <v>86</v>
      </c>
      <c r="B117" s="71"/>
      <c r="C117" s="71"/>
      <c r="D117" s="71"/>
      <c r="E117" s="4"/>
      <c r="F117" s="4"/>
    </row>
    <row r="118" spans="1:6" x14ac:dyDescent="0.25">
      <c r="A118" s="70" t="s">
        <v>1001</v>
      </c>
      <c r="B118" s="71">
        <v>5267</v>
      </c>
      <c r="C118" s="71"/>
      <c r="D118" s="71">
        <v>6424</v>
      </c>
      <c r="E118" s="4"/>
      <c r="F118" s="4"/>
    </row>
    <row r="119" spans="1:6" x14ac:dyDescent="0.25">
      <c r="A119" s="72" t="s">
        <v>136</v>
      </c>
      <c r="B119" s="73">
        <f>SUM(B112:B118)</f>
        <v>7754</v>
      </c>
      <c r="C119" s="73"/>
      <c r="D119" s="73">
        <f>SUM(D112:D118)</f>
        <v>23436</v>
      </c>
      <c r="E119" s="4"/>
      <c r="F119" s="4"/>
    </row>
    <row r="120" spans="1:6" x14ac:dyDescent="0.25">
      <c r="A120" s="72" t="s">
        <v>108</v>
      </c>
      <c r="B120" s="73">
        <f>B119+B111+B101</f>
        <v>9433</v>
      </c>
      <c r="C120" s="73"/>
      <c r="D120" s="73">
        <f>D119+D111+D101</f>
        <v>32276</v>
      </c>
      <c r="E120" s="4"/>
      <c r="F120" s="4"/>
    </row>
    <row r="121" spans="1:6" x14ac:dyDescent="0.25">
      <c r="A121" s="72" t="s">
        <v>88</v>
      </c>
      <c r="B121" s="73"/>
      <c r="C121" s="73"/>
      <c r="D121" s="73"/>
      <c r="E121" s="4"/>
      <c r="F121" s="4"/>
    </row>
    <row r="122" spans="1:6" ht="25.5" x14ac:dyDescent="0.25">
      <c r="A122" s="72" t="s">
        <v>89</v>
      </c>
      <c r="B122" s="73"/>
      <c r="C122" s="73"/>
      <c r="D122" s="73"/>
      <c r="E122" s="4"/>
      <c r="F122" s="4"/>
    </row>
    <row r="123" spans="1:6" x14ac:dyDescent="0.25">
      <c r="A123" s="70" t="s">
        <v>90</v>
      </c>
      <c r="B123" s="71">
        <v>0</v>
      </c>
      <c r="C123" s="71"/>
      <c r="D123" s="71">
        <v>0</v>
      </c>
      <c r="E123" s="4"/>
      <c r="F123" s="4"/>
    </row>
    <row r="124" spans="1:6" x14ac:dyDescent="0.25">
      <c r="A124" s="70" t="s">
        <v>91</v>
      </c>
      <c r="B124" s="71">
        <v>4932</v>
      </c>
      <c r="C124" s="71"/>
      <c r="D124" s="71">
        <v>4398</v>
      </c>
      <c r="E124" s="4"/>
      <c r="F124" s="4"/>
    </row>
    <row r="125" spans="1:6" x14ac:dyDescent="0.25">
      <c r="A125" s="70" t="s">
        <v>92</v>
      </c>
      <c r="B125" s="71">
        <v>50000</v>
      </c>
      <c r="C125" s="71"/>
      <c r="D125" s="71">
        <v>92748</v>
      </c>
      <c r="E125" s="4"/>
      <c r="F125" s="4"/>
    </row>
    <row r="126" spans="1:6" x14ac:dyDescent="0.25">
      <c r="A126" s="72" t="s">
        <v>137</v>
      </c>
      <c r="B126" s="73">
        <f>SUM(B123:B125)</f>
        <v>54932</v>
      </c>
      <c r="C126" s="73"/>
      <c r="D126" s="73">
        <f>SUM(D123:D125)</f>
        <v>97146</v>
      </c>
      <c r="E126" s="4"/>
      <c r="F126" s="4"/>
    </row>
    <row r="127" spans="1:6" x14ac:dyDescent="0.25">
      <c r="A127" s="99" t="s">
        <v>138</v>
      </c>
      <c r="B127" s="74">
        <f>B126+B122+B121+B120+B91</f>
        <v>2046191</v>
      </c>
      <c r="C127" s="74"/>
      <c r="D127" s="74">
        <f>D126+D122+D121+D120+D91</f>
        <v>2072079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rowBreaks count="1" manualBreakCount="1">
    <brk id="82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  <pageSetUpPr fitToPage="1"/>
  </sheetPr>
  <dimension ref="A1:F135"/>
  <sheetViews>
    <sheetView workbookViewId="0">
      <selection activeCell="B126" sqref="B126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371" t="s">
        <v>952</v>
      </c>
      <c r="B1" s="346"/>
      <c r="C1" s="346"/>
      <c r="D1" s="346"/>
      <c r="E1" s="100"/>
      <c r="F1" s="66"/>
    </row>
    <row r="2" spans="1:6" ht="25.5" customHeight="1" x14ac:dyDescent="0.25">
      <c r="A2" s="344" t="s">
        <v>112</v>
      </c>
      <c r="B2" s="346"/>
      <c r="C2" s="346"/>
      <c r="D2" s="346"/>
      <c r="E2" s="50"/>
      <c r="F2" s="66"/>
    </row>
    <row r="4" spans="1:6" x14ac:dyDescent="0.25">
      <c r="A4" s="134" t="s">
        <v>785</v>
      </c>
      <c r="B4" s="4"/>
      <c r="C4" s="4"/>
      <c r="D4" s="4"/>
      <c r="E4" s="4"/>
      <c r="F4" s="4"/>
    </row>
    <row r="5" spans="1:6" ht="38.25" x14ac:dyDescent="0.25">
      <c r="A5" s="38" t="s">
        <v>762</v>
      </c>
      <c r="B5" s="101" t="s">
        <v>953</v>
      </c>
      <c r="C5" s="101" t="s">
        <v>111</v>
      </c>
      <c r="D5" s="101" t="s">
        <v>954</v>
      </c>
      <c r="E5" s="4"/>
      <c r="F5" s="4"/>
    </row>
    <row r="6" spans="1:6" x14ac:dyDescent="0.25">
      <c r="A6" s="72" t="s">
        <v>110</v>
      </c>
      <c r="B6" s="37"/>
      <c r="C6" s="37"/>
      <c r="D6" s="37"/>
      <c r="E6" s="4"/>
      <c r="F6" s="4"/>
    </row>
    <row r="7" spans="1:6" x14ac:dyDescent="0.25">
      <c r="A7" s="70" t="s">
        <v>14</v>
      </c>
      <c r="B7" s="71"/>
      <c r="C7" s="71"/>
      <c r="D7" s="71"/>
      <c r="E7" s="4"/>
      <c r="F7" s="4"/>
    </row>
    <row r="8" spans="1:6" x14ac:dyDescent="0.25">
      <c r="A8" s="70" t="s">
        <v>15</v>
      </c>
      <c r="B8" s="71"/>
      <c r="C8" s="71"/>
      <c r="D8" s="71"/>
      <c r="E8" s="4"/>
      <c r="F8" s="4"/>
    </row>
    <row r="9" spans="1:6" x14ac:dyDescent="0.25">
      <c r="A9" s="70" t="s">
        <v>16</v>
      </c>
      <c r="B9" s="71"/>
      <c r="C9" s="71"/>
      <c r="D9" s="71"/>
      <c r="E9" s="4"/>
      <c r="F9" s="4"/>
    </row>
    <row r="10" spans="1:6" x14ac:dyDescent="0.25">
      <c r="A10" s="72" t="s">
        <v>96</v>
      </c>
      <c r="B10" s="73"/>
      <c r="C10" s="73"/>
      <c r="D10" s="73"/>
      <c r="E10" s="4"/>
      <c r="F10" s="4"/>
    </row>
    <row r="11" spans="1:6" x14ac:dyDescent="0.25">
      <c r="A11" s="70" t="s">
        <v>17</v>
      </c>
      <c r="B11" s="71"/>
      <c r="C11" s="71"/>
      <c r="D11" s="71"/>
      <c r="E11" s="4"/>
      <c r="F11" s="4"/>
    </row>
    <row r="12" spans="1:6" x14ac:dyDescent="0.25">
      <c r="A12" s="70" t="s">
        <v>18</v>
      </c>
      <c r="B12" s="71"/>
      <c r="C12" s="71"/>
      <c r="D12" s="71"/>
      <c r="E12" s="4"/>
      <c r="F12" s="4"/>
    </row>
    <row r="13" spans="1:6" x14ac:dyDescent="0.25">
      <c r="A13" s="70" t="s">
        <v>19</v>
      </c>
      <c r="B13" s="71"/>
      <c r="C13" s="71"/>
      <c r="D13" s="71"/>
      <c r="E13" s="4"/>
      <c r="F13" s="4"/>
    </row>
    <row r="14" spans="1:6" x14ac:dyDescent="0.25">
      <c r="A14" s="70" t="s">
        <v>20</v>
      </c>
      <c r="B14" s="71"/>
      <c r="C14" s="71"/>
      <c r="D14" s="71"/>
      <c r="E14" s="4"/>
      <c r="F14" s="4"/>
    </row>
    <row r="15" spans="1:6" x14ac:dyDescent="0.25">
      <c r="A15" s="70" t="s">
        <v>21</v>
      </c>
      <c r="B15" s="71"/>
      <c r="C15" s="71"/>
      <c r="D15" s="71"/>
      <c r="E15" s="4"/>
      <c r="F15" s="4"/>
    </row>
    <row r="16" spans="1:6" x14ac:dyDescent="0.25">
      <c r="A16" s="72" t="s">
        <v>97</v>
      </c>
      <c r="B16" s="73"/>
      <c r="C16" s="73"/>
      <c r="D16" s="73">
        <f>D12</f>
        <v>0</v>
      </c>
      <c r="E16" s="4"/>
      <c r="F16" s="4"/>
    </row>
    <row r="17" spans="1:6" x14ac:dyDescent="0.25">
      <c r="A17" s="70" t="s">
        <v>93</v>
      </c>
      <c r="B17" s="71"/>
      <c r="C17" s="71"/>
      <c r="D17" s="71"/>
      <c r="E17" s="4"/>
      <c r="F17" s="4"/>
    </row>
    <row r="18" spans="1:6" x14ac:dyDescent="0.25">
      <c r="A18" s="70" t="s">
        <v>94</v>
      </c>
      <c r="B18" s="71"/>
      <c r="C18" s="71"/>
      <c r="D18" s="71"/>
      <c r="E18" s="4"/>
      <c r="F18" s="4"/>
    </row>
    <row r="19" spans="1:6" x14ac:dyDescent="0.25">
      <c r="A19" s="70" t="s">
        <v>22</v>
      </c>
      <c r="B19" s="71"/>
      <c r="C19" s="71"/>
      <c r="D19" s="71"/>
      <c r="E19" s="4"/>
      <c r="F19" s="4"/>
    </row>
    <row r="20" spans="1:6" x14ac:dyDescent="0.25">
      <c r="A20" s="72" t="s">
        <v>95</v>
      </c>
      <c r="B20" s="73"/>
      <c r="C20" s="73"/>
      <c r="D20" s="73"/>
      <c r="E20" s="4"/>
      <c r="F20" s="4"/>
    </row>
    <row r="21" spans="1:6" x14ac:dyDescent="0.25">
      <c r="A21" s="70" t="s">
        <v>23</v>
      </c>
      <c r="B21" s="71"/>
      <c r="C21" s="71"/>
      <c r="D21" s="71"/>
      <c r="E21" s="4"/>
      <c r="F21" s="4"/>
    </row>
    <row r="22" spans="1:6" ht="30" x14ac:dyDescent="0.25">
      <c r="A22" s="70" t="s">
        <v>24</v>
      </c>
      <c r="B22" s="71"/>
      <c r="C22" s="71"/>
      <c r="D22" s="71"/>
      <c r="E22" s="4"/>
      <c r="F22" s="4"/>
    </row>
    <row r="23" spans="1:6" x14ac:dyDescent="0.25">
      <c r="A23" s="72" t="s">
        <v>113</v>
      </c>
      <c r="B23" s="73"/>
      <c r="C23" s="73"/>
      <c r="D23" s="73"/>
      <c r="E23" s="4"/>
      <c r="F23" s="4"/>
    </row>
    <row r="24" spans="1:6" x14ac:dyDescent="0.25">
      <c r="A24" s="72" t="s">
        <v>98</v>
      </c>
      <c r="B24" s="73"/>
      <c r="C24" s="73"/>
      <c r="D24" s="73">
        <f>D16</f>
        <v>0</v>
      </c>
      <c r="E24" s="4"/>
      <c r="F24" s="4"/>
    </row>
    <row r="25" spans="1:6" x14ac:dyDescent="0.25">
      <c r="A25" s="70" t="s">
        <v>25</v>
      </c>
      <c r="B25" s="71"/>
      <c r="C25" s="71"/>
      <c r="D25" s="71"/>
      <c r="E25" s="4"/>
      <c r="F25" s="4"/>
    </row>
    <row r="26" spans="1:6" x14ac:dyDescent="0.25">
      <c r="A26" s="70" t="s">
        <v>26</v>
      </c>
      <c r="B26" s="71"/>
      <c r="C26" s="71"/>
      <c r="D26" s="71"/>
      <c r="E26" s="4"/>
      <c r="F26" s="4"/>
    </row>
    <row r="27" spans="1:6" x14ac:dyDescent="0.25">
      <c r="A27" s="70" t="s">
        <v>27</v>
      </c>
      <c r="B27" s="71"/>
      <c r="C27" s="71"/>
      <c r="D27" s="71"/>
      <c r="E27" s="4"/>
      <c r="F27" s="4"/>
    </row>
    <row r="28" spans="1:6" x14ac:dyDescent="0.25">
      <c r="A28" s="70" t="s">
        <v>28</v>
      </c>
      <c r="B28" s="71"/>
      <c r="C28" s="71"/>
      <c r="D28" s="71"/>
      <c r="E28" s="4"/>
      <c r="F28" s="4"/>
    </row>
    <row r="29" spans="1:6" x14ac:dyDescent="0.25">
      <c r="A29" s="70" t="s">
        <v>29</v>
      </c>
      <c r="B29" s="71"/>
      <c r="C29" s="71"/>
      <c r="D29" s="71"/>
      <c r="E29" s="4"/>
      <c r="F29" s="4"/>
    </row>
    <row r="30" spans="1:6" x14ac:dyDescent="0.25">
      <c r="A30" s="72" t="s">
        <v>114</v>
      </c>
      <c r="B30" s="73"/>
      <c r="C30" s="73"/>
      <c r="D30" s="73"/>
      <c r="E30" s="4"/>
      <c r="F30" s="4"/>
    </row>
    <row r="31" spans="1:6" x14ac:dyDescent="0.25">
      <c r="A31" s="70" t="s">
        <v>30</v>
      </c>
      <c r="B31" s="71"/>
      <c r="C31" s="71"/>
      <c r="D31" s="71"/>
      <c r="E31" s="4"/>
      <c r="F31" s="4"/>
    </row>
    <row r="32" spans="1:6" x14ac:dyDescent="0.25">
      <c r="A32" s="70" t="s">
        <v>99</v>
      </c>
      <c r="B32" s="71"/>
      <c r="C32" s="71"/>
      <c r="D32" s="71"/>
      <c r="E32" s="4"/>
      <c r="F32" s="4"/>
    </row>
    <row r="33" spans="1:6" x14ac:dyDescent="0.25">
      <c r="A33" s="70" t="s">
        <v>31</v>
      </c>
      <c r="B33" s="71"/>
      <c r="C33" s="71"/>
      <c r="D33" s="71"/>
      <c r="E33" s="4"/>
      <c r="F33" s="4"/>
    </row>
    <row r="34" spans="1:6" x14ac:dyDescent="0.25">
      <c r="A34" s="70" t="s">
        <v>32</v>
      </c>
      <c r="B34" s="71"/>
      <c r="C34" s="71"/>
      <c r="D34" s="71"/>
      <c r="E34" s="4"/>
      <c r="F34" s="4"/>
    </row>
    <row r="35" spans="1:6" x14ac:dyDescent="0.25">
      <c r="A35" s="70" t="s">
        <v>33</v>
      </c>
      <c r="B35" s="71"/>
      <c r="C35" s="71"/>
      <c r="D35" s="71"/>
      <c r="E35" s="4"/>
      <c r="F35" s="4"/>
    </row>
    <row r="36" spans="1:6" x14ac:dyDescent="0.25">
      <c r="A36" s="70" t="s">
        <v>34</v>
      </c>
      <c r="B36" s="71"/>
      <c r="C36" s="71"/>
      <c r="D36" s="71"/>
      <c r="E36" s="4"/>
      <c r="F36" s="4"/>
    </row>
    <row r="37" spans="1:6" x14ac:dyDescent="0.25">
      <c r="A37" s="70" t="s">
        <v>35</v>
      </c>
      <c r="B37" s="71"/>
      <c r="C37" s="71"/>
      <c r="D37" s="71"/>
      <c r="E37" s="4"/>
      <c r="F37" s="4"/>
    </row>
    <row r="38" spans="1:6" x14ac:dyDescent="0.25">
      <c r="A38" s="72" t="s">
        <v>100</v>
      </c>
      <c r="B38" s="73"/>
      <c r="C38" s="73"/>
      <c r="D38" s="73"/>
      <c r="E38" s="4"/>
      <c r="F38" s="4"/>
    </row>
    <row r="39" spans="1:6" x14ac:dyDescent="0.25">
      <c r="A39" s="72" t="s">
        <v>115</v>
      </c>
      <c r="B39" s="73"/>
      <c r="C39" s="73"/>
      <c r="D39" s="73"/>
      <c r="E39" s="4"/>
      <c r="F39" s="4"/>
    </row>
    <row r="40" spans="1:6" x14ac:dyDescent="0.25">
      <c r="A40" s="70" t="s">
        <v>36</v>
      </c>
      <c r="B40" s="71"/>
      <c r="C40" s="71"/>
      <c r="D40" s="71"/>
      <c r="E40" s="4"/>
      <c r="F40" s="4"/>
    </row>
    <row r="41" spans="1:6" x14ac:dyDescent="0.25">
      <c r="A41" s="70" t="s">
        <v>37</v>
      </c>
      <c r="B41" s="71"/>
      <c r="C41" s="71"/>
      <c r="D41" s="71"/>
      <c r="E41" s="4"/>
      <c r="F41" s="4"/>
    </row>
    <row r="42" spans="1:6" x14ac:dyDescent="0.25">
      <c r="A42" s="70" t="s">
        <v>38</v>
      </c>
      <c r="B42" s="71"/>
      <c r="C42" s="71"/>
      <c r="D42" s="71"/>
      <c r="E42" s="4"/>
      <c r="F42" s="4"/>
    </row>
    <row r="43" spans="1:6" x14ac:dyDescent="0.25">
      <c r="A43" s="70" t="s">
        <v>39</v>
      </c>
      <c r="B43" s="71"/>
      <c r="C43" s="71"/>
      <c r="D43" s="71"/>
      <c r="E43" s="4"/>
      <c r="F43" s="4"/>
    </row>
    <row r="44" spans="1:6" x14ac:dyDescent="0.25">
      <c r="A44" s="70" t="s">
        <v>40</v>
      </c>
      <c r="B44" s="71"/>
      <c r="C44" s="71"/>
      <c r="D44" s="71"/>
      <c r="E44" s="4"/>
      <c r="F44" s="4"/>
    </row>
    <row r="45" spans="1:6" x14ac:dyDescent="0.25">
      <c r="A45" s="72" t="s">
        <v>101</v>
      </c>
      <c r="B45" s="73"/>
      <c r="C45" s="73"/>
      <c r="D45" s="73">
        <f>SUM(D41:D44)</f>
        <v>0</v>
      </c>
      <c r="E45" s="4"/>
      <c r="F45" s="4"/>
    </row>
    <row r="46" spans="1:6" ht="30" x14ac:dyDescent="0.25">
      <c r="A46" s="70" t="s">
        <v>116</v>
      </c>
      <c r="B46" s="71">
        <v>0</v>
      </c>
      <c r="C46" s="71"/>
      <c r="D46" s="71">
        <v>0</v>
      </c>
      <c r="E46" s="4"/>
      <c r="F46" s="4"/>
    </row>
    <row r="47" spans="1:6" ht="30" x14ac:dyDescent="0.25">
      <c r="A47" s="70" t="s">
        <v>117</v>
      </c>
      <c r="B47" s="71"/>
      <c r="C47" s="71"/>
      <c r="D47" s="71"/>
      <c r="E47" s="4"/>
      <c r="F47" s="4"/>
    </row>
    <row r="48" spans="1:6" ht="30" x14ac:dyDescent="0.25">
      <c r="A48" s="70" t="s">
        <v>41</v>
      </c>
      <c r="B48" s="71"/>
      <c r="C48" s="71"/>
      <c r="D48" s="71"/>
      <c r="E48" s="4"/>
      <c r="F48" s="4"/>
    </row>
    <row r="49" spans="1:6" ht="30" x14ac:dyDescent="0.25">
      <c r="A49" s="70" t="s">
        <v>42</v>
      </c>
      <c r="B49" s="71"/>
      <c r="C49" s="71"/>
      <c r="D49" s="71"/>
      <c r="E49" s="4"/>
      <c r="F49" s="4"/>
    </row>
    <row r="50" spans="1:6" ht="30" x14ac:dyDescent="0.25">
      <c r="A50" s="70" t="s">
        <v>43</v>
      </c>
      <c r="B50" s="71"/>
      <c r="C50" s="71"/>
      <c r="D50" s="71"/>
      <c r="E50" s="4"/>
      <c r="F50" s="4"/>
    </row>
    <row r="51" spans="1:6" ht="30" x14ac:dyDescent="0.25">
      <c r="A51" s="70" t="s">
        <v>118</v>
      </c>
      <c r="B51" s="71"/>
      <c r="C51" s="71"/>
      <c r="D51" s="71"/>
      <c r="E51" s="4"/>
      <c r="F51" s="4"/>
    </row>
    <row r="52" spans="1:6" ht="30" x14ac:dyDescent="0.25">
      <c r="A52" s="70" t="s">
        <v>119</v>
      </c>
      <c r="B52" s="71"/>
      <c r="C52" s="71"/>
      <c r="D52" s="71"/>
      <c r="E52" s="4"/>
      <c r="F52" s="4"/>
    </row>
    <row r="53" spans="1:6" ht="30" x14ac:dyDescent="0.25">
      <c r="A53" s="70" t="s">
        <v>120</v>
      </c>
      <c r="B53" s="71"/>
      <c r="C53" s="71"/>
      <c r="D53" s="71"/>
      <c r="E53" s="4"/>
      <c r="F53" s="4"/>
    </row>
    <row r="54" spans="1:6" x14ac:dyDescent="0.25">
      <c r="A54" s="72" t="s">
        <v>121</v>
      </c>
      <c r="B54" s="73">
        <v>0</v>
      </c>
      <c r="C54" s="73"/>
      <c r="D54" s="73">
        <v>0</v>
      </c>
      <c r="E54" s="4"/>
      <c r="F54" s="4"/>
    </row>
    <row r="55" spans="1:6" ht="30" x14ac:dyDescent="0.25">
      <c r="A55" s="70" t="s">
        <v>122</v>
      </c>
      <c r="B55" s="71"/>
      <c r="C55" s="71"/>
      <c r="D55" s="71"/>
      <c r="E55" s="4"/>
      <c r="F55" s="4"/>
    </row>
    <row r="56" spans="1:6" ht="30" x14ac:dyDescent="0.25">
      <c r="A56" s="70" t="s">
        <v>126</v>
      </c>
      <c r="B56" s="71"/>
      <c r="C56" s="71"/>
      <c r="D56" s="71"/>
      <c r="E56" s="4"/>
      <c r="F56" s="4"/>
    </row>
    <row r="57" spans="1:6" ht="30" x14ac:dyDescent="0.25">
      <c r="A57" s="70" t="s">
        <v>44</v>
      </c>
      <c r="B57" s="71"/>
      <c r="C57" s="71"/>
      <c r="D57" s="71"/>
      <c r="E57" s="4"/>
      <c r="F57" s="4"/>
    </row>
    <row r="58" spans="1:6" ht="30" x14ac:dyDescent="0.25">
      <c r="A58" s="70" t="s">
        <v>45</v>
      </c>
      <c r="B58" s="71"/>
      <c r="C58" s="71"/>
      <c r="D58" s="71"/>
      <c r="E58" s="4"/>
      <c r="F58" s="4"/>
    </row>
    <row r="59" spans="1:6" ht="30" x14ac:dyDescent="0.25">
      <c r="A59" s="70" t="s">
        <v>46</v>
      </c>
      <c r="B59" s="71"/>
      <c r="C59" s="71"/>
      <c r="D59" s="71"/>
      <c r="E59" s="4"/>
      <c r="F59" s="4"/>
    </row>
    <row r="60" spans="1:6" ht="30" x14ac:dyDescent="0.25">
      <c r="A60" s="70" t="s">
        <v>125</v>
      </c>
      <c r="B60" s="71"/>
      <c r="C60" s="71"/>
      <c r="D60" s="71"/>
      <c r="E60" s="4"/>
      <c r="F60" s="4"/>
    </row>
    <row r="61" spans="1:6" ht="30" x14ac:dyDescent="0.25">
      <c r="A61" s="70" t="s">
        <v>124</v>
      </c>
      <c r="B61" s="71"/>
      <c r="C61" s="71"/>
      <c r="D61" s="71"/>
      <c r="E61" s="4"/>
      <c r="F61" s="4"/>
    </row>
    <row r="62" spans="1:6" ht="30" x14ac:dyDescent="0.25">
      <c r="A62" s="70" t="s">
        <v>123</v>
      </c>
      <c r="B62" s="71"/>
      <c r="C62" s="71"/>
      <c r="D62" s="71"/>
      <c r="E62" s="4"/>
      <c r="F62" s="4"/>
    </row>
    <row r="63" spans="1:6" x14ac:dyDescent="0.25">
      <c r="A63" s="72" t="s">
        <v>102</v>
      </c>
      <c r="B63" s="73">
        <v>0</v>
      </c>
      <c r="C63" s="73"/>
      <c r="D63" s="73">
        <v>0</v>
      </c>
      <c r="E63" s="4"/>
      <c r="F63" s="4"/>
    </row>
    <row r="64" spans="1:6" x14ac:dyDescent="0.25">
      <c r="A64" s="70" t="s">
        <v>103</v>
      </c>
      <c r="B64" s="71"/>
      <c r="C64" s="71"/>
      <c r="D64" s="71"/>
      <c r="E64" s="4"/>
      <c r="F64" s="4"/>
    </row>
    <row r="65" spans="1:6" x14ac:dyDescent="0.25">
      <c r="A65" s="70" t="s">
        <v>47</v>
      </c>
      <c r="B65" s="71"/>
      <c r="C65" s="71"/>
      <c r="D65" s="71"/>
      <c r="E65" s="4"/>
      <c r="F65" s="4"/>
    </row>
    <row r="66" spans="1:6" x14ac:dyDescent="0.25">
      <c r="A66" s="70" t="s">
        <v>48</v>
      </c>
      <c r="B66" s="71"/>
      <c r="C66" s="71"/>
      <c r="D66" s="71"/>
      <c r="E66" s="4"/>
      <c r="F66" s="4"/>
    </row>
    <row r="67" spans="1:6" x14ac:dyDescent="0.25">
      <c r="A67" s="70" t="s">
        <v>49</v>
      </c>
      <c r="B67" s="71"/>
      <c r="C67" s="71"/>
      <c r="D67" s="71"/>
      <c r="E67" s="4"/>
      <c r="F67" s="4"/>
    </row>
    <row r="68" spans="1:6" x14ac:dyDescent="0.25">
      <c r="A68" s="70" t="s">
        <v>50</v>
      </c>
      <c r="B68" s="71"/>
      <c r="C68" s="71"/>
      <c r="D68" s="71"/>
      <c r="E68" s="4"/>
      <c r="F68" s="4"/>
    </row>
    <row r="69" spans="1:6" x14ac:dyDescent="0.25">
      <c r="A69" s="70" t="s">
        <v>51</v>
      </c>
      <c r="B69" s="71"/>
      <c r="C69" s="71"/>
      <c r="D69" s="71"/>
      <c r="E69" s="4"/>
      <c r="F69" s="4"/>
    </row>
    <row r="70" spans="1:6" ht="30" x14ac:dyDescent="0.25">
      <c r="A70" s="70" t="s">
        <v>52</v>
      </c>
      <c r="B70" s="71"/>
      <c r="C70" s="71"/>
      <c r="D70" s="71"/>
      <c r="E70" s="4"/>
      <c r="F70" s="4"/>
    </row>
    <row r="71" spans="1:6" x14ac:dyDescent="0.25">
      <c r="A71" s="70" t="s">
        <v>53</v>
      </c>
      <c r="B71" s="71"/>
      <c r="C71" s="71"/>
      <c r="D71" s="71"/>
      <c r="E71" s="4"/>
      <c r="F71" s="4"/>
    </row>
    <row r="72" spans="1:6" x14ac:dyDescent="0.25">
      <c r="A72" s="70" t="s">
        <v>54</v>
      </c>
      <c r="B72" s="71"/>
      <c r="C72" s="71"/>
      <c r="D72" s="71"/>
      <c r="E72" s="4"/>
      <c r="F72" s="4"/>
    </row>
    <row r="73" spans="1:6" ht="30" x14ac:dyDescent="0.25">
      <c r="A73" s="70" t="s">
        <v>55</v>
      </c>
      <c r="B73" s="71"/>
      <c r="C73" s="71"/>
      <c r="D73" s="71"/>
      <c r="E73" s="4"/>
      <c r="F73" s="4"/>
    </row>
    <row r="74" spans="1:6" ht="30" x14ac:dyDescent="0.25">
      <c r="A74" s="70" t="s">
        <v>56</v>
      </c>
      <c r="B74" s="71"/>
      <c r="C74" s="71"/>
      <c r="D74" s="71"/>
      <c r="E74" s="4"/>
      <c r="F74" s="4"/>
    </row>
    <row r="75" spans="1:6" ht="30" x14ac:dyDescent="0.25">
      <c r="A75" s="70" t="s">
        <v>57</v>
      </c>
      <c r="B75" s="71"/>
      <c r="C75" s="71"/>
      <c r="D75" s="71"/>
      <c r="E75" s="4"/>
      <c r="F75" s="4"/>
    </row>
    <row r="76" spans="1:6" x14ac:dyDescent="0.25">
      <c r="A76" s="72" t="s">
        <v>104</v>
      </c>
      <c r="B76" s="73"/>
      <c r="C76" s="73"/>
      <c r="D76" s="73">
        <f>SUM(D68:D75)</f>
        <v>0</v>
      </c>
      <c r="E76" s="4"/>
      <c r="F76" s="4"/>
    </row>
    <row r="77" spans="1:6" x14ac:dyDescent="0.25">
      <c r="A77" s="72" t="s">
        <v>128</v>
      </c>
      <c r="B77" s="73">
        <v>0</v>
      </c>
      <c r="C77" s="73"/>
      <c r="D77" s="73">
        <f>D76</f>
        <v>0</v>
      </c>
      <c r="E77" s="4"/>
      <c r="F77" s="4"/>
    </row>
    <row r="78" spans="1:6" x14ac:dyDescent="0.25">
      <c r="A78" s="72" t="s">
        <v>58</v>
      </c>
      <c r="B78" s="73"/>
      <c r="C78" s="73"/>
      <c r="D78" s="73">
        <v>0</v>
      </c>
      <c r="E78" s="4"/>
      <c r="F78" s="4"/>
    </row>
    <row r="79" spans="1:6" x14ac:dyDescent="0.25">
      <c r="A79" s="70" t="s">
        <v>59</v>
      </c>
      <c r="B79" s="71"/>
      <c r="C79" s="71"/>
      <c r="D79" s="71"/>
      <c r="E79" s="4"/>
      <c r="F79" s="4"/>
    </row>
    <row r="80" spans="1:6" x14ac:dyDescent="0.25">
      <c r="A80" s="70" t="s">
        <v>60</v>
      </c>
      <c r="B80" s="71"/>
      <c r="C80" s="71"/>
      <c r="D80" s="71"/>
      <c r="E80" s="4"/>
      <c r="F80" s="4"/>
    </row>
    <row r="81" spans="1:6" x14ac:dyDescent="0.25">
      <c r="A81" s="70" t="s">
        <v>61</v>
      </c>
      <c r="B81" s="71"/>
      <c r="C81" s="71"/>
      <c r="D81" s="71"/>
      <c r="E81" s="4"/>
      <c r="F81" s="4"/>
    </row>
    <row r="82" spans="1:6" x14ac:dyDescent="0.25">
      <c r="A82" s="72" t="s">
        <v>127</v>
      </c>
      <c r="B82" s="73"/>
      <c r="C82" s="73"/>
      <c r="D82" s="73"/>
      <c r="E82" s="4"/>
      <c r="F82" s="4"/>
    </row>
    <row r="83" spans="1:6" x14ac:dyDescent="0.25">
      <c r="A83" s="99" t="s">
        <v>105</v>
      </c>
      <c r="B83" s="74">
        <f>B82+B78+B77+B45+B39+B24</f>
        <v>0</v>
      </c>
      <c r="C83" s="74"/>
      <c r="D83" s="74">
        <f>D82+D78+D77+D45+D39+D24</f>
        <v>0</v>
      </c>
      <c r="E83" s="4"/>
      <c r="F83" s="4"/>
    </row>
    <row r="84" spans="1:6" x14ac:dyDescent="0.25">
      <c r="A84" s="72" t="s">
        <v>62</v>
      </c>
      <c r="B84" s="37"/>
      <c r="C84" s="37"/>
      <c r="D84" s="37"/>
      <c r="E84" s="4"/>
      <c r="F84" s="4"/>
    </row>
    <row r="85" spans="1:6" x14ac:dyDescent="0.25">
      <c r="A85" s="70" t="s">
        <v>63</v>
      </c>
      <c r="B85" s="71"/>
      <c r="C85" s="71"/>
      <c r="D85" s="71"/>
      <c r="E85" s="4"/>
      <c r="F85" s="4"/>
    </row>
    <row r="86" spans="1:6" x14ac:dyDescent="0.25">
      <c r="A86" s="70" t="s">
        <v>64</v>
      </c>
      <c r="B86" s="71"/>
      <c r="C86" s="71"/>
      <c r="D86" s="71"/>
      <c r="E86" s="4"/>
      <c r="F86" s="4"/>
    </row>
    <row r="87" spans="1:6" x14ac:dyDescent="0.25">
      <c r="A87" s="70" t="s">
        <v>65</v>
      </c>
      <c r="B87" s="71"/>
      <c r="C87" s="71"/>
      <c r="D87" s="71"/>
      <c r="E87" s="4"/>
      <c r="F87" s="4"/>
    </row>
    <row r="88" spans="1:6" x14ac:dyDescent="0.25">
      <c r="A88" s="70" t="s">
        <v>66</v>
      </c>
      <c r="B88" s="71"/>
      <c r="C88" s="71"/>
      <c r="D88" s="71"/>
      <c r="E88" s="4"/>
      <c r="F88" s="4"/>
    </row>
    <row r="89" spans="1:6" x14ac:dyDescent="0.25">
      <c r="A89" s="70" t="s">
        <v>67</v>
      </c>
      <c r="B89" s="71"/>
      <c r="C89" s="71"/>
      <c r="D89" s="71"/>
      <c r="E89" s="4"/>
      <c r="F89" s="4"/>
    </row>
    <row r="90" spans="1:6" x14ac:dyDescent="0.25">
      <c r="A90" s="70" t="s">
        <v>68</v>
      </c>
      <c r="B90" s="71"/>
      <c r="C90" s="71"/>
      <c r="D90" s="71"/>
      <c r="E90" s="4"/>
      <c r="F90" s="4"/>
    </row>
    <row r="91" spans="1:6" x14ac:dyDescent="0.25">
      <c r="A91" s="72" t="s">
        <v>129</v>
      </c>
      <c r="B91" s="73">
        <f>SUM(B85:B90)</f>
        <v>0</v>
      </c>
      <c r="C91" s="73"/>
      <c r="D91" s="73">
        <f>SUM(D85:D90)</f>
        <v>0</v>
      </c>
      <c r="E91" s="4"/>
      <c r="F91" s="4"/>
    </row>
    <row r="92" spans="1:6" ht="30" x14ac:dyDescent="0.25">
      <c r="A92" s="70" t="s">
        <v>69</v>
      </c>
      <c r="B92" s="71">
        <v>0</v>
      </c>
      <c r="C92" s="71"/>
      <c r="D92" s="71">
        <v>0</v>
      </c>
      <c r="E92" s="4"/>
      <c r="F92" s="4"/>
    </row>
    <row r="93" spans="1:6" ht="30" x14ac:dyDescent="0.25">
      <c r="A93" s="70" t="s">
        <v>70</v>
      </c>
      <c r="B93" s="71"/>
      <c r="C93" s="71"/>
      <c r="D93" s="71"/>
      <c r="E93" s="4"/>
      <c r="F93" s="4"/>
    </row>
    <row r="94" spans="1:6" ht="30" x14ac:dyDescent="0.25">
      <c r="A94" s="70" t="s">
        <v>71</v>
      </c>
      <c r="B94" s="71">
        <v>0</v>
      </c>
      <c r="C94" s="71"/>
      <c r="D94" s="71">
        <v>0</v>
      </c>
      <c r="E94" s="4"/>
      <c r="F94" s="4"/>
    </row>
    <row r="95" spans="1:6" ht="30" x14ac:dyDescent="0.25">
      <c r="A95" s="70" t="s">
        <v>72</v>
      </c>
      <c r="B95" s="71"/>
      <c r="C95" s="71"/>
      <c r="D95" s="71"/>
      <c r="E95" s="4"/>
      <c r="F95" s="4"/>
    </row>
    <row r="96" spans="1:6" ht="30" x14ac:dyDescent="0.25">
      <c r="A96" s="70" t="s">
        <v>130</v>
      </c>
      <c r="B96" s="71"/>
      <c r="C96" s="71"/>
      <c r="D96" s="71"/>
      <c r="E96" s="4"/>
      <c r="F96" s="4"/>
    </row>
    <row r="97" spans="1:6" x14ac:dyDescent="0.25">
      <c r="A97" s="70" t="s">
        <v>73</v>
      </c>
      <c r="B97" s="71">
        <v>0</v>
      </c>
      <c r="C97" s="71"/>
      <c r="D97" s="71">
        <v>0</v>
      </c>
      <c r="E97" s="4"/>
      <c r="F97" s="4"/>
    </row>
    <row r="98" spans="1:6" x14ac:dyDescent="0.25">
      <c r="A98" s="70" t="s">
        <v>74</v>
      </c>
      <c r="B98" s="71"/>
      <c r="C98" s="71"/>
      <c r="D98" s="71"/>
      <c r="E98" s="4"/>
      <c r="F98" s="4"/>
    </row>
    <row r="99" spans="1:6" ht="30" x14ac:dyDescent="0.25">
      <c r="A99" s="70" t="s">
        <v>131</v>
      </c>
      <c r="B99" s="71"/>
      <c r="C99" s="71"/>
      <c r="D99" s="71"/>
      <c r="E99" s="4"/>
      <c r="F99" s="4"/>
    </row>
    <row r="100" spans="1:6" ht="30" x14ac:dyDescent="0.25">
      <c r="A100" s="70" t="s">
        <v>132</v>
      </c>
      <c r="B100" s="71"/>
      <c r="C100" s="71"/>
      <c r="D100" s="71"/>
      <c r="E100" s="4"/>
      <c r="F100" s="4"/>
    </row>
    <row r="101" spans="1:6" x14ac:dyDescent="0.25">
      <c r="A101" s="72" t="s">
        <v>106</v>
      </c>
      <c r="B101" s="73">
        <v>0</v>
      </c>
      <c r="C101" s="73"/>
      <c r="D101" s="73">
        <v>0</v>
      </c>
      <c r="E101" s="4"/>
      <c r="F101" s="4"/>
    </row>
    <row r="102" spans="1:6" ht="30" x14ac:dyDescent="0.25">
      <c r="A102" s="70" t="s">
        <v>75</v>
      </c>
      <c r="B102" s="71"/>
      <c r="C102" s="71"/>
      <c r="D102" s="71"/>
      <c r="E102" s="4"/>
      <c r="F102" s="4"/>
    </row>
    <row r="103" spans="1:6" ht="30" x14ac:dyDescent="0.25">
      <c r="A103" s="70" t="s">
        <v>76</v>
      </c>
      <c r="B103" s="71"/>
      <c r="C103" s="71"/>
      <c r="D103" s="71"/>
      <c r="E103" s="4"/>
      <c r="F103" s="4"/>
    </row>
    <row r="104" spans="1:6" ht="30" x14ac:dyDescent="0.25">
      <c r="A104" s="70" t="s">
        <v>77</v>
      </c>
      <c r="B104" s="71"/>
      <c r="C104" s="71"/>
      <c r="D104" s="71"/>
      <c r="E104" s="4"/>
      <c r="F104" s="4"/>
    </row>
    <row r="105" spans="1:6" ht="30" x14ac:dyDescent="0.25">
      <c r="A105" s="70" t="s">
        <v>78</v>
      </c>
      <c r="B105" s="71"/>
      <c r="C105" s="71"/>
      <c r="D105" s="71"/>
      <c r="E105" s="4"/>
      <c r="F105" s="4"/>
    </row>
    <row r="106" spans="1:6" ht="30" x14ac:dyDescent="0.25">
      <c r="A106" s="70" t="s">
        <v>133</v>
      </c>
      <c r="B106" s="71"/>
      <c r="C106" s="71"/>
      <c r="D106" s="71"/>
      <c r="E106" s="4"/>
      <c r="F106" s="4"/>
    </row>
    <row r="107" spans="1:6" ht="30" x14ac:dyDescent="0.25">
      <c r="A107" s="70" t="s">
        <v>79</v>
      </c>
      <c r="B107" s="71"/>
      <c r="C107" s="71"/>
      <c r="D107" s="71"/>
      <c r="E107" s="4"/>
      <c r="F107" s="4"/>
    </row>
    <row r="108" spans="1:6" ht="30" x14ac:dyDescent="0.25">
      <c r="A108" s="70" t="s">
        <v>80</v>
      </c>
      <c r="B108" s="71"/>
      <c r="C108" s="71"/>
      <c r="D108" s="71"/>
      <c r="E108" s="4"/>
      <c r="F108" s="4"/>
    </row>
    <row r="109" spans="1:6" ht="30" x14ac:dyDescent="0.25">
      <c r="A109" s="70" t="s">
        <v>134</v>
      </c>
      <c r="B109" s="71"/>
      <c r="C109" s="71"/>
      <c r="D109" s="71"/>
      <c r="E109" s="4"/>
      <c r="F109" s="4"/>
    </row>
    <row r="110" spans="1:6" ht="30" x14ac:dyDescent="0.25">
      <c r="A110" s="70" t="s">
        <v>135</v>
      </c>
      <c r="B110" s="71"/>
      <c r="C110" s="71"/>
      <c r="D110" s="71"/>
      <c r="E110" s="4"/>
      <c r="F110" s="4"/>
    </row>
    <row r="111" spans="1:6" x14ac:dyDescent="0.25">
      <c r="A111" s="72" t="s">
        <v>107</v>
      </c>
      <c r="B111" s="73">
        <v>0</v>
      </c>
      <c r="C111" s="73"/>
      <c r="D111" s="73">
        <v>0</v>
      </c>
      <c r="E111" s="4"/>
      <c r="F111" s="4"/>
    </row>
    <row r="112" spans="1:6" x14ac:dyDescent="0.25">
      <c r="A112" s="70" t="s">
        <v>81</v>
      </c>
      <c r="B112" s="71"/>
      <c r="C112" s="71"/>
      <c r="D112" s="71"/>
      <c r="E112" s="4"/>
      <c r="F112" s="4"/>
    </row>
    <row r="113" spans="1:6" ht="30" x14ac:dyDescent="0.25">
      <c r="A113" s="70" t="s">
        <v>82</v>
      </c>
      <c r="B113" s="71"/>
      <c r="C113" s="71"/>
      <c r="D113" s="71"/>
      <c r="E113" s="4"/>
      <c r="F113" s="4"/>
    </row>
    <row r="114" spans="1:6" x14ac:dyDescent="0.25">
      <c r="A114" s="70" t="s">
        <v>83</v>
      </c>
      <c r="B114" s="71"/>
      <c r="C114" s="71"/>
      <c r="D114" s="71"/>
      <c r="E114" s="4"/>
      <c r="F114" s="4"/>
    </row>
    <row r="115" spans="1:6" x14ac:dyDescent="0.25">
      <c r="A115" s="70" t="s">
        <v>84</v>
      </c>
      <c r="B115" s="71"/>
      <c r="C115" s="71"/>
      <c r="D115" s="71"/>
      <c r="E115" s="4"/>
      <c r="F115" s="4"/>
    </row>
    <row r="116" spans="1:6" ht="30" x14ac:dyDescent="0.25">
      <c r="A116" s="70" t="s">
        <v>85</v>
      </c>
      <c r="B116" s="71"/>
      <c r="C116" s="71"/>
      <c r="D116" s="71"/>
      <c r="E116" s="4"/>
      <c r="F116" s="4"/>
    </row>
    <row r="117" spans="1:6" ht="30" x14ac:dyDescent="0.25">
      <c r="A117" s="70" t="s">
        <v>86</v>
      </c>
      <c r="B117" s="71"/>
      <c r="C117" s="71"/>
      <c r="D117" s="71"/>
      <c r="E117" s="4"/>
      <c r="F117" s="4"/>
    </row>
    <row r="118" spans="1:6" ht="30" x14ac:dyDescent="0.25">
      <c r="A118" s="70" t="s">
        <v>87</v>
      </c>
      <c r="B118" s="71"/>
      <c r="C118" s="71"/>
      <c r="D118" s="71"/>
      <c r="E118" s="4"/>
      <c r="F118" s="4"/>
    </row>
    <row r="119" spans="1:6" x14ac:dyDescent="0.25">
      <c r="A119" s="72" t="s">
        <v>136</v>
      </c>
      <c r="B119" s="71"/>
      <c r="C119" s="71"/>
      <c r="D119" s="71"/>
      <c r="E119" s="4"/>
      <c r="F119" s="4"/>
    </row>
    <row r="120" spans="1:6" x14ac:dyDescent="0.25">
      <c r="A120" s="72" t="s">
        <v>108</v>
      </c>
      <c r="B120" s="73">
        <v>0</v>
      </c>
      <c r="C120" s="73"/>
      <c r="D120" s="73">
        <v>0</v>
      </c>
      <c r="E120" s="4"/>
      <c r="F120" s="4"/>
    </row>
    <row r="121" spans="1:6" x14ac:dyDescent="0.25">
      <c r="A121" s="72" t="s">
        <v>88</v>
      </c>
      <c r="B121" s="73"/>
      <c r="C121" s="73"/>
      <c r="D121" s="73"/>
      <c r="E121" s="4"/>
      <c r="F121" s="4"/>
    </row>
    <row r="122" spans="1:6" ht="25.5" x14ac:dyDescent="0.25">
      <c r="A122" s="72" t="s">
        <v>89</v>
      </c>
      <c r="B122" s="73"/>
      <c r="C122" s="73"/>
      <c r="D122" s="73"/>
      <c r="E122" s="4"/>
      <c r="F122" s="4"/>
    </row>
    <row r="123" spans="1:6" x14ac:dyDescent="0.25">
      <c r="A123" s="70" t="s">
        <v>90</v>
      </c>
      <c r="B123" s="71"/>
      <c r="C123" s="71"/>
      <c r="D123" s="71"/>
      <c r="E123" s="4"/>
      <c r="F123" s="4"/>
    </row>
    <row r="124" spans="1:6" x14ac:dyDescent="0.25">
      <c r="A124" s="70" t="s">
        <v>91</v>
      </c>
      <c r="B124" s="71"/>
      <c r="C124" s="71"/>
      <c r="D124" s="71"/>
      <c r="E124" s="4"/>
      <c r="F124" s="4"/>
    </row>
    <row r="125" spans="1:6" x14ac:dyDescent="0.25">
      <c r="A125" s="70" t="s">
        <v>92</v>
      </c>
      <c r="B125" s="71"/>
      <c r="C125" s="71"/>
      <c r="D125" s="71"/>
      <c r="E125" s="4"/>
      <c r="F125" s="4"/>
    </row>
    <row r="126" spans="1:6" x14ac:dyDescent="0.25">
      <c r="A126" s="72" t="s">
        <v>137</v>
      </c>
      <c r="B126" s="73"/>
      <c r="C126" s="73"/>
      <c r="D126" s="73">
        <f>D124</f>
        <v>0</v>
      </c>
      <c r="E126" s="4"/>
      <c r="F126" s="4"/>
    </row>
    <row r="127" spans="1:6" x14ac:dyDescent="0.25">
      <c r="A127" s="99" t="s">
        <v>138</v>
      </c>
      <c r="B127" s="74">
        <f>B126+B122+B121+B120+B91</f>
        <v>0</v>
      </c>
      <c r="C127" s="74"/>
      <c r="D127" s="74">
        <f>D126+D122+D121+D120+D91</f>
        <v>0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>
    <oddHeader>&amp;L23. sz. melléklet az önkormányzat 2017. évi zárszámadásáról szóló 5/2018. (V.31.) önkormányzati rendeletéhez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  <pageSetUpPr fitToPage="1"/>
  </sheetPr>
  <dimension ref="A1:F135"/>
  <sheetViews>
    <sheetView topLeftCell="A112" workbookViewId="0">
      <selection activeCell="B124" sqref="B124:D124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371" t="s">
        <v>952</v>
      </c>
      <c r="B1" s="346"/>
      <c r="C1" s="346"/>
      <c r="D1" s="346"/>
      <c r="E1" s="108"/>
      <c r="F1" s="107"/>
    </row>
    <row r="2" spans="1:6" ht="25.5" customHeight="1" x14ac:dyDescent="0.25">
      <c r="A2" s="344" t="s">
        <v>112</v>
      </c>
      <c r="B2" s="346"/>
      <c r="C2" s="346"/>
      <c r="D2" s="346"/>
      <c r="E2" s="106"/>
      <c r="F2" s="107"/>
    </row>
    <row r="4" spans="1:6" x14ac:dyDescent="0.25">
      <c r="A4" s="134" t="s">
        <v>804</v>
      </c>
      <c r="B4" s="4"/>
      <c r="C4" s="4"/>
      <c r="D4" s="4"/>
      <c r="E4" s="4"/>
      <c r="F4" s="4"/>
    </row>
    <row r="5" spans="1:6" ht="38.25" x14ac:dyDescent="0.25">
      <c r="A5" s="38" t="s">
        <v>762</v>
      </c>
      <c r="B5" s="101" t="s">
        <v>953</v>
      </c>
      <c r="C5" s="101" t="s">
        <v>111</v>
      </c>
      <c r="D5" s="101" t="s">
        <v>954</v>
      </c>
      <c r="E5" s="4"/>
      <c r="F5" s="4"/>
    </row>
    <row r="6" spans="1:6" x14ac:dyDescent="0.25">
      <c r="A6" s="72" t="s">
        <v>110</v>
      </c>
      <c r="B6" s="37"/>
      <c r="C6" s="37"/>
      <c r="D6" s="37"/>
      <c r="E6" s="4"/>
      <c r="F6" s="4"/>
    </row>
    <row r="7" spans="1:6" x14ac:dyDescent="0.25">
      <c r="A7" s="70" t="s">
        <v>14</v>
      </c>
      <c r="B7" s="71"/>
      <c r="C7" s="71"/>
      <c r="D7" s="71"/>
      <c r="E7" s="4"/>
      <c r="F7" s="4"/>
    </row>
    <row r="8" spans="1:6" x14ac:dyDescent="0.25">
      <c r="A8" s="70" t="s">
        <v>15</v>
      </c>
      <c r="B8" s="71"/>
      <c r="C8" s="71"/>
      <c r="D8" s="71"/>
      <c r="E8" s="4"/>
      <c r="F8" s="4"/>
    </row>
    <row r="9" spans="1:6" x14ac:dyDescent="0.25">
      <c r="A9" s="70" t="s">
        <v>16</v>
      </c>
      <c r="B9" s="71"/>
      <c r="C9" s="71"/>
      <c r="D9" s="71"/>
      <c r="E9" s="4"/>
      <c r="F9" s="4"/>
    </row>
    <row r="10" spans="1:6" x14ac:dyDescent="0.25">
      <c r="A10" s="72" t="s">
        <v>96</v>
      </c>
      <c r="B10" s="73"/>
      <c r="C10" s="73"/>
      <c r="D10" s="73"/>
      <c r="E10" s="4"/>
      <c r="F10" s="4"/>
    </row>
    <row r="11" spans="1:6" x14ac:dyDescent="0.25">
      <c r="A11" s="70" t="s">
        <v>17</v>
      </c>
      <c r="B11" s="71"/>
      <c r="C11" s="71"/>
      <c r="D11" s="71"/>
      <c r="E11" s="4"/>
      <c r="F11" s="4"/>
    </row>
    <row r="12" spans="1:6" x14ac:dyDescent="0.25">
      <c r="A12" s="70" t="s">
        <v>18</v>
      </c>
      <c r="B12" s="71"/>
      <c r="C12" s="71"/>
      <c r="D12" s="71"/>
      <c r="E12" s="4"/>
      <c r="F12" s="4"/>
    </row>
    <row r="13" spans="1:6" x14ac:dyDescent="0.25">
      <c r="A13" s="70" t="s">
        <v>19</v>
      </c>
      <c r="B13" s="71"/>
      <c r="C13" s="71"/>
      <c r="D13" s="71"/>
      <c r="E13" s="4"/>
      <c r="F13" s="4"/>
    </row>
    <row r="14" spans="1:6" x14ac:dyDescent="0.25">
      <c r="A14" s="70" t="s">
        <v>20</v>
      </c>
      <c r="B14" s="71"/>
      <c r="C14" s="71"/>
      <c r="D14" s="71"/>
      <c r="E14" s="4"/>
      <c r="F14" s="4"/>
    </row>
    <row r="15" spans="1:6" x14ac:dyDescent="0.25">
      <c r="A15" s="70" t="s">
        <v>21</v>
      </c>
      <c r="B15" s="71"/>
      <c r="C15" s="71"/>
      <c r="D15" s="71"/>
      <c r="E15" s="4"/>
      <c r="F15" s="4"/>
    </row>
    <row r="16" spans="1:6" x14ac:dyDescent="0.25">
      <c r="A16" s="72" t="s">
        <v>97</v>
      </c>
      <c r="B16" s="73"/>
      <c r="C16" s="73"/>
      <c r="D16" s="73"/>
      <c r="E16" s="4"/>
      <c r="F16" s="4"/>
    </row>
    <row r="17" spans="1:6" x14ac:dyDescent="0.25">
      <c r="A17" s="70" t="s">
        <v>93</v>
      </c>
      <c r="B17" s="71"/>
      <c r="C17" s="71"/>
      <c r="D17" s="71"/>
      <c r="E17" s="4"/>
      <c r="F17" s="4"/>
    </row>
    <row r="18" spans="1:6" x14ac:dyDescent="0.25">
      <c r="A18" s="70" t="s">
        <v>94</v>
      </c>
      <c r="B18" s="71"/>
      <c r="C18" s="71"/>
      <c r="D18" s="71"/>
      <c r="E18" s="4"/>
      <c r="F18" s="4"/>
    </row>
    <row r="19" spans="1:6" x14ac:dyDescent="0.25">
      <c r="A19" s="70" t="s">
        <v>22</v>
      </c>
      <c r="B19" s="71"/>
      <c r="C19" s="71"/>
      <c r="D19" s="71"/>
      <c r="E19" s="4"/>
      <c r="F19" s="4"/>
    </row>
    <row r="20" spans="1:6" x14ac:dyDescent="0.25">
      <c r="A20" s="72" t="s">
        <v>95</v>
      </c>
      <c r="B20" s="73"/>
      <c r="C20" s="73"/>
      <c r="D20" s="73"/>
      <c r="E20" s="4"/>
      <c r="F20" s="4"/>
    </row>
    <row r="21" spans="1:6" x14ac:dyDescent="0.25">
      <c r="A21" s="70" t="s">
        <v>23</v>
      </c>
      <c r="B21" s="71"/>
      <c r="C21" s="71"/>
      <c r="D21" s="71"/>
      <c r="E21" s="4"/>
      <c r="F21" s="4"/>
    </row>
    <row r="22" spans="1:6" ht="30" x14ac:dyDescent="0.25">
      <c r="A22" s="70" t="s">
        <v>24</v>
      </c>
      <c r="B22" s="71"/>
      <c r="C22" s="71"/>
      <c r="D22" s="71"/>
      <c r="E22" s="4"/>
      <c r="F22" s="4"/>
    </row>
    <row r="23" spans="1:6" x14ac:dyDescent="0.25">
      <c r="A23" s="72" t="s">
        <v>113</v>
      </c>
      <c r="B23" s="73"/>
      <c r="C23" s="73"/>
      <c r="D23" s="73"/>
      <c r="E23" s="4"/>
      <c r="F23" s="4"/>
    </row>
    <row r="24" spans="1:6" x14ac:dyDescent="0.25">
      <c r="A24" s="72" t="s">
        <v>98</v>
      </c>
      <c r="B24" s="73">
        <v>0</v>
      </c>
      <c r="C24" s="73"/>
      <c r="D24" s="73">
        <v>0</v>
      </c>
      <c r="E24" s="4"/>
      <c r="F24" s="4"/>
    </row>
    <row r="25" spans="1:6" x14ac:dyDescent="0.25">
      <c r="A25" s="70" t="s">
        <v>25</v>
      </c>
      <c r="B25" s="71"/>
      <c r="C25" s="71"/>
      <c r="D25" s="71"/>
      <c r="E25" s="4"/>
      <c r="F25" s="4"/>
    </row>
    <row r="26" spans="1:6" x14ac:dyDescent="0.25">
      <c r="A26" s="70" t="s">
        <v>26</v>
      </c>
      <c r="B26" s="71"/>
      <c r="C26" s="71"/>
      <c r="D26" s="71"/>
      <c r="E26" s="4"/>
      <c r="F26" s="4"/>
    </row>
    <row r="27" spans="1:6" x14ac:dyDescent="0.25">
      <c r="A27" s="70" t="s">
        <v>27</v>
      </c>
      <c r="B27" s="71"/>
      <c r="C27" s="71"/>
      <c r="D27" s="71"/>
      <c r="E27" s="4"/>
      <c r="F27" s="4"/>
    </row>
    <row r="28" spans="1:6" x14ac:dyDescent="0.25">
      <c r="A28" s="70" t="s">
        <v>28</v>
      </c>
      <c r="B28" s="71"/>
      <c r="C28" s="71"/>
      <c r="D28" s="71"/>
      <c r="E28" s="4"/>
      <c r="F28" s="4"/>
    </row>
    <row r="29" spans="1:6" x14ac:dyDescent="0.25">
      <c r="A29" s="70" t="s">
        <v>29</v>
      </c>
      <c r="B29" s="71"/>
      <c r="C29" s="71"/>
      <c r="D29" s="71"/>
      <c r="E29" s="4"/>
      <c r="F29" s="4"/>
    </row>
    <row r="30" spans="1:6" x14ac:dyDescent="0.25">
      <c r="A30" s="72" t="s">
        <v>114</v>
      </c>
      <c r="B30" s="73">
        <v>0</v>
      </c>
      <c r="C30" s="73"/>
      <c r="D30" s="73">
        <v>0</v>
      </c>
      <c r="E30" s="4"/>
      <c r="F30" s="4"/>
    </row>
    <row r="31" spans="1:6" x14ac:dyDescent="0.25">
      <c r="A31" s="70" t="s">
        <v>30</v>
      </c>
      <c r="B31" s="71"/>
      <c r="C31" s="71"/>
      <c r="D31" s="71"/>
      <c r="E31" s="4"/>
      <c r="F31" s="4"/>
    </row>
    <row r="32" spans="1:6" x14ac:dyDescent="0.25">
      <c r="A32" s="70" t="s">
        <v>99</v>
      </c>
      <c r="B32" s="71"/>
      <c r="C32" s="71"/>
      <c r="D32" s="71"/>
      <c r="E32" s="4"/>
      <c r="F32" s="4"/>
    </row>
    <row r="33" spans="1:6" x14ac:dyDescent="0.25">
      <c r="A33" s="70" t="s">
        <v>31</v>
      </c>
      <c r="B33" s="71"/>
      <c r="C33" s="71"/>
      <c r="D33" s="71"/>
      <c r="E33" s="4"/>
      <c r="F33" s="4"/>
    </row>
    <row r="34" spans="1:6" x14ac:dyDescent="0.25">
      <c r="A34" s="70" t="s">
        <v>32</v>
      </c>
      <c r="B34" s="71"/>
      <c r="C34" s="71"/>
      <c r="D34" s="71"/>
      <c r="E34" s="4"/>
      <c r="F34" s="4"/>
    </row>
    <row r="35" spans="1:6" x14ac:dyDescent="0.25">
      <c r="A35" s="70" t="s">
        <v>33</v>
      </c>
      <c r="B35" s="71"/>
      <c r="C35" s="71"/>
      <c r="D35" s="71"/>
      <c r="E35" s="4"/>
      <c r="F35" s="4"/>
    </row>
    <row r="36" spans="1:6" x14ac:dyDescent="0.25">
      <c r="A36" s="70" t="s">
        <v>34</v>
      </c>
      <c r="B36" s="71"/>
      <c r="C36" s="71"/>
      <c r="D36" s="71"/>
      <c r="E36" s="4"/>
      <c r="F36" s="4"/>
    </row>
    <row r="37" spans="1:6" x14ac:dyDescent="0.25">
      <c r="A37" s="70" t="s">
        <v>35</v>
      </c>
      <c r="B37" s="71"/>
      <c r="C37" s="71"/>
      <c r="D37" s="71"/>
      <c r="E37" s="4"/>
      <c r="F37" s="4"/>
    </row>
    <row r="38" spans="1:6" x14ac:dyDescent="0.25">
      <c r="A38" s="72" t="s">
        <v>100</v>
      </c>
      <c r="B38" s="73"/>
      <c r="C38" s="73"/>
      <c r="D38" s="73"/>
      <c r="E38" s="4"/>
      <c r="F38" s="4"/>
    </row>
    <row r="39" spans="1:6" x14ac:dyDescent="0.25">
      <c r="A39" s="72" t="s">
        <v>115</v>
      </c>
      <c r="B39" s="73">
        <v>0</v>
      </c>
      <c r="C39" s="73"/>
      <c r="D39" s="73">
        <v>0</v>
      </c>
      <c r="E39" s="4"/>
      <c r="F39" s="4"/>
    </row>
    <row r="40" spans="1:6" x14ac:dyDescent="0.25">
      <c r="A40" s="70" t="s">
        <v>36</v>
      </c>
      <c r="B40" s="71"/>
      <c r="C40" s="71"/>
      <c r="D40" s="71"/>
      <c r="E40" s="4"/>
      <c r="F40" s="4"/>
    </row>
    <row r="41" spans="1:6" x14ac:dyDescent="0.25">
      <c r="A41" s="70" t="s">
        <v>37</v>
      </c>
      <c r="B41" s="71"/>
      <c r="C41" s="71"/>
      <c r="D41" s="71"/>
      <c r="E41" s="4"/>
      <c r="F41" s="4"/>
    </row>
    <row r="42" spans="1:6" x14ac:dyDescent="0.25">
      <c r="A42" s="70" t="s">
        <v>38</v>
      </c>
      <c r="B42" s="71"/>
      <c r="C42" s="71"/>
      <c r="D42" s="71"/>
      <c r="E42" s="4"/>
      <c r="F42" s="4"/>
    </row>
    <row r="43" spans="1:6" x14ac:dyDescent="0.25">
      <c r="A43" s="70" t="s">
        <v>39</v>
      </c>
      <c r="B43" s="71"/>
      <c r="C43" s="71"/>
      <c r="D43" s="71"/>
      <c r="E43" s="4"/>
      <c r="F43" s="4"/>
    </row>
    <row r="44" spans="1:6" x14ac:dyDescent="0.25">
      <c r="A44" s="70" t="s">
        <v>40</v>
      </c>
      <c r="B44" s="71"/>
      <c r="C44" s="71"/>
      <c r="D44" s="71"/>
      <c r="E44" s="4"/>
      <c r="F44" s="4"/>
    </row>
    <row r="45" spans="1:6" x14ac:dyDescent="0.25">
      <c r="A45" s="72" t="s">
        <v>101</v>
      </c>
      <c r="B45" s="73">
        <f>SUM(B41:B44)</f>
        <v>0</v>
      </c>
      <c r="C45" s="73"/>
      <c r="D45" s="73">
        <f>SUM(D41:D44)</f>
        <v>0</v>
      </c>
      <c r="E45" s="4"/>
      <c r="F45" s="4"/>
    </row>
    <row r="46" spans="1:6" ht="30" x14ac:dyDescent="0.25">
      <c r="A46" s="70" t="s">
        <v>116</v>
      </c>
      <c r="B46" s="71"/>
      <c r="C46" s="71"/>
      <c r="D46" s="71"/>
      <c r="E46" s="4"/>
      <c r="F46" s="4"/>
    </row>
    <row r="47" spans="1:6" ht="30" x14ac:dyDescent="0.25">
      <c r="A47" s="70" t="s">
        <v>117</v>
      </c>
      <c r="B47" s="71"/>
      <c r="C47" s="71"/>
      <c r="D47" s="71"/>
      <c r="E47" s="4"/>
      <c r="F47" s="4"/>
    </row>
    <row r="48" spans="1:6" ht="30" x14ac:dyDescent="0.25">
      <c r="A48" s="70" t="s">
        <v>41</v>
      </c>
      <c r="B48" s="71"/>
      <c r="C48" s="71"/>
      <c r="D48" s="71"/>
      <c r="E48" s="4"/>
      <c r="F48" s="4"/>
    </row>
    <row r="49" spans="1:6" x14ac:dyDescent="0.25">
      <c r="A49" s="70" t="s">
        <v>42</v>
      </c>
      <c r="B49" s="71"/>
      <c r="C49" s="71"/>
      <c r="D49" s="71"/>
      <c r="E49" s="4"/>
      <c r="F49" s="4"/>
    </row>
    <row r="50" spans="1:6" ht="30" x14ac:dyDescent="0.25">
      <c r="A50" s="70" t="s">
        <v>43</v>
      </c>
      <c r="B50" s="71"/>
      <c r="C50" s="71"/>
      <c r="D50" s="71"/>
      <c r="E50" s="4"/>
      <c r="F50" s="4"/>
    </row>
    <row r="51" spans="1:6" ht="30" x14ac:dyDescent="0.25">
      <c r="A51" s="70" t="s">
        <v>118</v>
      </c>
      <c r="B51" s="71"/>
      <c r="C51" s="71"/>
      <c r="D51" s="71"/>
      <c r="E51" s="4"/>
      <c r="F51" s="4"/>
    </row>
    <row r="52" spans="1:6" ht="30" x14ac:dyDescent="0.25">
      <c r="A52" s="70" t="s">
        <v>119</v>
      </c>
      <c r="B52" s="71"/>
      <c r="C52" s="71"/>
      <c r="D52" s="71"/>
      <c r="E52" s="4"/>
      <c r="F52" s="4"/>
    </row>
    <row r="53" spans="1:6" ht="30" x14ac:dyDescent="0.25">
      <c r="A53" s="70" t="s">
        <v>120</v>
      </c>
      <c r="B53" s="71"/>
      <c r="C53" s="71"/>
      <c r="D53" s="71"/>
      <c r="E53" s="4"/>
      <c r="F53" s="4"/>
    </row>
    <row r="54" spans="1:6" x14ac:dyDescent="0.25">
      <c r="A54" s="72" t="s">
        <v>121</v>
      </c>
      <c r="B54" s="73"/>
      <c r="C54" s="73"/>
      <c r="D54" s="73"/>
      <c r="E54" s="4"/>
      <c r="F54" s="4"/>
    </row>
    <row r="55" spans="1:6" ht="30" x14ac:dyDescent="0.25">
      <c r="A55" s="70" t="s">
        <v>122</v>
      </c>
      <c r="B55" s="71"/>
      <c r="C55" s="71"/>
      <c r="D55" s="71"/>
      <c r="E55" s="4"/>
      <c r="F55" s="4"/>
    </row>
    <row r="56" spans="1:6" ht="30" x14ac:dyDescent="0.25">
      <c r="A56" s="70" t="s">
        <v>126</v>
      </c>
      <c r="B56" s="71"/>
      <c r="C56" s="71"/>
      <c r="D56" s="71"/>
      <c r="E56" s="4"/>
      <c r="F56" s="4"/>
    </row>
    <row r="57" spans="1:6" ht="30" x14ac:dyDescent="0.25">
      <c r="A57" s="70" t="s">
        <v>44</v>
      </c>
      <c r="B57" s="71"/>
      <c r="C57" s="71"/>
      <c r="D57" s="71"/>
      <c r="E57" s="4"/>
      <c r="F57" s="4"/>
    </row>
    <row r="58" spans="1:6" ht="30" x14ac:dyDescent="0.25">
      <c r="A58" s="70" t="s">
        <v>45</v>
      </c>
      <c r="B58" s="71"/>
      <c r="C58" s="71"/>
      <c r="D58" s="71"/>
      <c r="E58" s="4"/>
      <c r="F58" s="4"/>
    </row>
    <row r="59" spans="1:6" ht="30" x14ac:dyDescent="0.25">
      <c r="A59" s="70" t="s">
        <v>46</v>
      </c>
      <c r="B59" s="71"/>
      <c r="C59" s="71"/>
      <c r="D59" s="71"/>
      <c r="E59" s="4"/>
      <c r="F59" s="4"/>
    </row>
    <row r="60" spans="1:6" ht="30" x14ac:dyDescent="0.25">
      <c r="A60" s="70" t="s">
        <v>125</v>
      </c>
      <c r="B60" s="71"/>
      <c r="C60" s="71"/>
      <c r="D60" s="71"/>
      <c r="E60" s="4"/>
      <c r="F60" s="4"/>
    </row>
    <row r="61" spans="1:6" ht="30" x14ac:dyDescent="0.25">
      <c r="A61" s="70" t="s">
        <v>124</v>
      </c>
      <c r="B61" s="71"/>
      <c r="C61" s="71"/>
      <c r="D61" s="71"/>
      <c r="E61" s="4"/>
      <c r="F61" s="4"/>
    </row>
    <row r="62" spans="1:6" ht="30" x14ac:dyDescent="0.25">
      <c r="A62" s="70" t="s">
        <v>123</v>
      </c>
      <c r="B62" s="71"/>
      <c r="C62" s="71"/>
      <c r="D62" s="71"/>
      <c r="E62" s="4"/>
      <c r="F62" s="4"/>
    </row>
    <row r="63" spans="1:6" x14ac:dyDescent="0.25">
      <c r="A63" s="72" t="s">
        <v>102</v>
      </c>
      <c r="B63" s="73"/>
      <c r="C63" s="73"/>
      <c r="D63" s="73"/>
      <c r="E63" s="4"/>
      <c r="F63" s="4"/>
    </row>
    <row r="64" spans="1:6" x14ac:dyDescent="0.25">
      <c r="A64" s="70" t="s">
        <v>103</v>
      </c>
      <c r="B64" s="71"/>
      <c r="C64" s="71"/>
      <c r="D64" s="71"/>
      <c r="E64" s="4"/>
      <c r="F64" s="4"/>
    </row>
    <row r="65" spans="1:6" x14ac:dyDescent="0.25">
      <c r="A65" s="70" t="s">
        <v>47</v>
      </c>
      <c r="B65" s="71"/>
      <c r="C65" s="71"/>
      <c r="D65" s="71"/>
      <c r="E65" s="4"/>
      <c r="F65" s="4"/>
    </row>
    <row r="66" spans="1:6" x14ac:dyDescent="0.25">
      <c r="A66" s="70" t="s">
        <v>48</v>
      </c>
      <c r="B66" s="71"/>
      <c r="C66" s="71"/>
      <c r="D66" s="71"/>
      <c r="E66" s="4"/>
      <c r="F66" s="4"/>
    </row>
    <row r="67" spans="1:6" x14ac:dyDescent="0.25">
      <c r="A67" s="70" t="s">
        <v>49</v>
      </c>
      <c r="B67" s="71"/>
      <c r="C67" s="71"/>
      <c r="D67" s="71"/>
      <c r="E67" s="4"/>
      <c r="F67" s="4"/>
    </row>
    <row r="68" spans="1:6" x14ac:dyDescent="0.25">
      <c r="A68" s="70" t="s">
        <v>50</v>
      </c>
      <c r="B68" s="71"/>
      <c r="C68" s="71"/>
      <c r="D68" s="71"/>
      <c r="E68" s="4"/>
      <c r="F68" s="4"/>
    </row>
    <row r="69" spans="1:6" x14ac:dyDescent="0.25">
      <c r="A69" s="70" t="s">
        <v>51</v>
      </c>
      <c r="B69" s="71"/>
      <c r="C69" s="71"/>
      <c r="D69" s="71"/>
      <c r="E69" s="4"/>
      <c r="F69" s="4"/>
    </row>
    <row r="70" spans="1:6" ht="30" x14ac:dyDescent="0.25">
      <c r="A70" s="70" t="s">
        <v>52</v>
      </c>
      <c r="B70" s="71"/>
      <c r="C70" s="71"/>
      <c r="D70" s="71"/>
      <c r="E70" s="4"/>
      <c r="F70" s="4"/>
    </row>
    <row r="71" spans="1:6" x14ac:dyDescent="0.25">
      <c r="A71" s="70" t="s">
        <v>53</v>
      </c>
      <c r="B71" s="71"/>
      <c r="C71" s="71"/>
      <c r="D71" s="71"/>
      <c r="E71" s="4"/>
      <c r="F71" s="4"/>
    </row>
    <row r="72" spans="1:6" x14ac:dyDescent="0.25">
      <c r="A72" s="70" t="s">
        <v>54</v>
      </c>
      <c r="B72" s="71"/>
      <c r="C72" s="71"/>
      <c r="D72" s="71"/>
      <c r="E72" s="4"/>
      <c r="F72" s="4"/>
    </row>
    <row r="73" spans="1:6" ht="30" x14ac:dyDescent="0.25">
      <c r="A73" s="70" t="s">
        <v>55</v>
      </c>
      <c r="B73" s="71"/>
      <c r="C73" s="71"/>
      <c r="D73" s="71"/>
      <c r="E73" s="4"/>
      <c r="F73" s="4"/>
    </row>
    <row r="74" spans="1:6" ht="30" x14ac:dyDescent="0.25">
      <c r="A74" s="70" t="s">
        <v>56</v>
      </c>
      <c r="B74" s="71"/>
      <c r="C74" s="71"/>
      <c r="D74" s="71"/>
      <c r="E74" s="4"/>
      <c r="F74" s="4"/>
    </row>
    <row r="75" spans="1:6" ht="30" x14ac:dyDescent="0.25">
      <c r="A75" s="70" t="s">
        <v>57</v>
      </c>
      <c r="B75" s="71"/>
      <c r="C75" s="71"/>
      <c r="D75" s="71"/>
      <c r="E75" s="4"/>
      <c r="F75" s="4"/>
    </row>
    <row r="76" spans="1:6" x14ac:dyDescent="0.25">
      <c r="A76" s="72" t="s">
        <v>104</v>
      </c>
      <c r="B76" s="73"/>
      <c r="C76" s="73"/>
      <c r="D76" s="73"/>
      <c r="E76" s="4"/>
      <c r="F76" s="4"/>
    </row>
    <row r="77" spans="1:6" x14ac:dyDescent="0.25">
      <c r="A77" s="72" t="s">
        <v>128</v>
      </c>
      <c r="B77" s="73">
        <v>0</v>
      </c>
      <c r="C77" s="73"/>
      <c r="D77" s="73">
        <v>0</v>
      </c>
      <c r="E77" s="4"/>
      <c r="F77" s="4"/>
    </row>
    <row r="78" spans="1:6" x14ac:dyDescent="0.25">
      <c r="A78" s="72" t="s">
        <v>58</v>
      </c>
      <c r="B78" s="73">
        <v>0</v>
      </c>
      <c r="C78" s="73"/>
      <c r="D78" s="73">
        <v>0</v>
      </c>
      <c r="E78" s="4"/>
      <c r="F78" s="4"/>
    </row>
    <row r="79" spans="1:6" x14ac:dyDescent="0.25">
      <c r="A79" s="70" t="s">
        <v>59</v>
      </c>
      <c r="B79" s="71"/>
      <c r="C79" s="71"/>
      <c r="D79" s="71"/>
      <c r="E79" s="4"/>
      <c r="F79" s="4"/>
    </row>
    <row r="80" spans="1:6" x14ac:dyDescent="0.25">
      <c r="A80" s="70" t="s">
        <v>60</v>
      </c>
      <c r="B80" s="71"/>
      <c r="C80" s="71"/>
      <c r="D80" s="71"/>
      <c r="E80" s="4"/>
      <c r="F80" s="4"/>
    </row>
    <row r="81" spans="1:6" x14ac:dyDescent="0.25">
      <c r="A81" s="70" t="s">
        <v>61</v>
      </c>
      <c r="B81" s="71"/>
      <c r="C81" s="71"/>
      <c r="D81" s="71"/>
      <c r="E81" s="4"/>
      <c r="F81" s="4"/>
    </row>
    <row r="82" spans="1:6" x14ac:dyDescent="0.25">
      <c r="A82" s="72" t="s">
        <v>127</v>
      </c>
      <c r="B82" s="73">
        <v>0</v>
      </c>
      <c r="C82" s="73"/>
      <c r="D82" s="73">
        <v>0</v>
      </c>
      <c r="E82" s="4"/>
      <c r="F82" s="4"/>
    </row>
    <row r="83" spans="1:6" x14ac:dyDescent="0.25">
      <c r="A83" s="99" t="s">
        <v>105</v>
      </c>
      <c r="B83" s="74">
        <f>B82+B78+B77+B45+B39+B24</f>
        <v>0</v>
      </c>
      <c r="C83" s="74"/>
      <c r="D83" s="74">
        <f>D82+D78+D77+D45+D39+D24</f>
        <v>0</v>
      </c>
      <c r="E83" s="4"/>
      <c r="F83" s="4"/>
    </row>
    <row r="84" spans="1:6" x14ac:dyDescent="0.25">
      <c r="A84" s="72" t="s">
        <v>62</v>
      </c>
      <c r="B84" s="37"/>
      <c r="C84" s="37"/>
      <c r="D84" s="37"/>
      <c r="E84" s="4"/>
      <c r="F84" s="4"/>
    </row>
    <row r="85" spans="1:6" x14ac:dyDescent="0.25">
      <c r="A85" s="70" t="s">
        <v>63</v>
      </c>
      <c r="B85" s="71"/>
      <c r="C85" s="71"/>
      <c r="D85" s="71"/>
      <c r="E85" s="4"/>
      <c r="F85" s="4"/>
    </row>
    <row r="86" spans="1:6" x14ac:dyDescent="0.25">
      <c r="A86" s="70" t="s">
        <v>64</v>
      </c>
      <c r="B86" s="71"/>
      <c r="C86" s="71"/>
      <c r="D86" s="71"/>
      <c r="E86" s="4"/>
      <c r="F86" s="4"/>
    </row>
    <row r="87" spans="1:6" x14ac:dyDescent="0.25">
      <c r="A87" s="70" t="s">
        <v>65</v>
      </c>
      <c r="B87" s="71"/>
      <c r="C87" s="71"/>
      <c r="D87" s="71"/>
      <c r="E87" s="4"/>
      <c r="F87" s="4"/>
    </row>
    <row r="88" spans="1:6" x14ac:dyDescent="0.25">
      <c r="A88" s="70" t="s">
        <v>66</v>
      </c>
      <c r="B88" s="71"/>
      <c r="C88" s="71"/>
      <c r="D88" s="71"/>
      <c r="E88" s="4"/>
      <c r="F88" s="4"/>
    </row>
    <row r="89" spans="1:6" x14ac:dyDescent="0.25">
      <c r="A89" s="70" t="s">
        <v>67</v>
      </c>
      <c r="B89" s="71"/>
      <c r="C89" s="71"/>
      <c r="D89" s="71"/>
      <c r="E89" s="4"/>
      <c r="F89" s="4"/>
    </row>
    <row r="90" spans="1:6" x14ac:dyDescent="0.25">
      <c r="A90" s="70" t="s">
        <v>68</v>
      </c>
      <c r="B90" s="71"/>
      <c r="C90" s="71"/>
      <c r="D90" s="71"/>
      <c r="E90" s="4"/>
      <c r="F90" s="4"/>
    </row>
    <row r="91" spans="1:6" x14ac:dyDescent="0.25">
      <c r="A91" s="72" t="s">
        <v>129</v>
      </c>
      <c r="B91" s="73">
        <f>SUM(B85:B90)</f>
        <v>0</v>
      </c>
      <c r="C91" s="73"/>
      <c r="D91" s="73">
        <f>SUM(D85:D90)</f>
        <v>0</v>
      </c>
      <c r="E91" s="4"/>
      <c r="F91" s="4"/>
    </row>
    <row r="92" spans="1:6" ht="30" x14ac:dyDescent="0.25">
      <c r="A92" s="70" t="s">
        <v>69</v>
      </c>
      <c r="B92" s="71"/>
      <c r="C92" s="71"/>
      <c r="D92" s="71"/>
      <c r="E92" s="4"/>
      <c r="F92" s="4"/>
    </row>
    <row r="93" spans="1:6" ht="30" x14ac:dyDescent="0.25">
      <c r="A93" s="70" t="s">
        <v>70</v>
      </c>
      <c r="B93" s="71"/>
      <c r="C93" s="71"/>
      <c r="D93" s="71"/>
      <c r="E93" s="4"/>
      <c r="F93" s="4"/>
    </row>
    <row r="94" spans="1:6" ht="30" x14ac:dyDescent="0.25">
      <c r="A94" s="70" t="s">
        <v>71</v>
      </c>
      <c r="B94" s="71"/>
      <c r="C94" s="71"/>
      <c r="D94" s="71"/>
      <c r="E94" s="4"/>
      <c r="F94" s="4"/>
    </row>
    <row r="95" spans="1:6" ht="30" x14ac:dyDescent="0.25">
      <c r="A95" s="70" t="s">
        <v>72</v>
      </c>
      <c r="B95" s="71"/>
      <c r="C95" s="71"/>
      <c r="D95" s="71"/>
      <c r="E95" s="4"/>
      <c r="F95" s="4"/>
    </row>
    <row r="96" spans="1:6" ht="30" x14ac:dyDescent="0.25">
      <c r="A96" s="70" t="s">
        <v>130</v>
      </c>
      <c r="B96" s="71"/>
      <c r="C96" s="71"/>
      <c r="D96" s="71"/>
      <c r="E96" s="4"/>
      <c r="F96" s="4"/>
    </row>
    <row r="97" spans="1:6" x14ac:dyDescent="0.25">
      <c r="A97" s="70" t="s">
        <v>73</v>
      </c>
      <c r="B97" s="71"/>
      <c r="C97" s="71"/>
      <c r="D97" s="71"/>
      <c r="E97" s="4"/>
      <c r="F97" s="4"/>
    </row>
    <row r="98" spans="1:6" x14ac:dyDescent="0.25">
      <c r="A98" s="70" t="s">
        <v>74</v>
      </c>
      <c r="B98" s="71"/>
      <c r="C98" s="71"/>
      <c r="D98" s="71"/>
      <c r="E98" s="4"/>
      <c r="F98" s="4"/>
    </row>
    <row r="99" spans="1:6" ht="30" x14ac:dyDescent="0.25">
      <c r="A99" s="70" t="s">
        <v>131</v>
      </c>
      <c r="B99" s="71"/>
      <c r="C99" s="71"/>
      <c r="D99" s="71"/>
      <c r="E99" s="4"/>
      <c r="F99" s="4"/>
    </row>
    <row r="100" spans="1:6" ht="30" x14ac:dyDescent="0.25">
      <c r="A100" s="70" t="s">
        <v>132</v>
      </c>
      <c r="B100" s="71"/>
      <c r="C100" s="71"/>
      <c r="D100" s="71"/>
      <c r="E100" s="4"/>
      <c r="F100" s="4"/>
    </row>
    <row r="101" spans="1:6" x14ac:dyDescent="0.25">
      <c r="A101" s="72" t="s">
        <v>106</v>
      </c>
      <c r="B101" s="73">
        <v>0</v>
      </c>
      <c r="C101" s="73"/>
      <c r="D101" s="73">
        <v>0</v>
      </c>
      <c r="E101" s="4"/>
      <c r="F101" s="4"/>
    </row>
    <row r="102" spans="1:6" ht="30" x14ac:dyDescent="0.25">
      <c r="A102" s="70" t="s">
        <v>75</v>
      </c>
      <c r="B102" s="71"/>
      <c r="C102" s="71"/>
      <c r="D102" s="71"/>
      <c r="E102" s="4"/>
      <c r="F102" s="4"/>
    </row>
    <row r="103" spans="1:6" ht="30" x14ac:dyDescent="0.25">
      <c r="A103" s="70" t="s">
        <v>76</v>
      </c>
      <c r="B103" s="71"/>
      <c r="C103" s="71"/>
      <c r="D103" s="71"/>
      <c r="E103" s="4"/>
      <c r="F103" s="4"/>
    </row>
    <row r="104" spans="1:6" ht="30" x14ac:dyDescent="0.25">
      <c r="A104" s="70" t="s">
        <v>77</v>
      </c>
      <c r="B104" s="71"/>
      <c r="C104" s="71"/>
      <c r="D104" s="71"/>
      <c r="E104" s="4"/>
      <c r="F104" s="4"/>
    </row>
    <row r="105" spans="1:6" ht="30" x14ac:dyDescent="0.25">
      <c r="A105" s="70" t="s">
        <v>78</v>
      </c>
      <c r="B105" s="71"/>
      <c r="C105" s="71"/>
      <c r="D105" s="71"/>
      <c r="E105" s="4"/>
      <c r="F105" s="4"/>
    </row>
    <row r="106" spans="1:6" ht="30" x14ac:dyDescent="0.25">
      <c r="A106" s="70" t="s">
        <v>133</v>
      </c>
      <c r="B106" s="71"/>
      <c r="C106" s="71"/>
      <c r="D106" s="71"/>
      <c r="E106" s="4"/>
      <c r="F106" s="4"/>
    </row>
    <row r="107" spans="1:6" ht="30" x14ac:dyDescent="0.25">
      <c r="A107" s="70" t="s">
        <v>79</v>
      </c>
      <c r="B107" s="71"/>
      <c r="C107" s="71"/>
      <c r="D107" s="71"/>
      <c r="E107" s="4"/>
      <c r="F107" s="4"/>
    </row>
    <row r="108" spans="1:6" ht="30" x14ac:dyDescent="0.25">
      <c r="A108" s="70" t="s">
        <v>80</v>
      </c>
      <c r="B108" s="71"/>
      <c r="C108" s="71"/>
      <c r="D108" s="71"/>
      <c r="E108" s="4"/>
      <c r="F108" s="4"/>
    </row>
    <row r="109" spans="1:6" ht="30" x14ac:dyDescent="0.25">
      <c r="A109" s="70" t="s">
        <v>134</v>
      </c>
      <c r="B109" s="71"/>
      <c r="C109" s="71"/>
      <c r="D109" s="71"/>
      <c r="E109" s="4"/>
      <c r="F109" s="4"/>
    </row>
    <row r="110" spans="1:6" ht="30" x14ac:dyDescent="0.25">
      <c r="A110" s="70" t="s">
        <v>135</v>
      </c>
      <c r="B110" s="71"/>
      <c r="C110" s="71"/>
      <c r="D110" s="71"/>
      <c r="E110" s="4"/>
      <c r="F110" s="4"/>
    </row>
    <row r="111" spans="1:6" x14ac:dyDescent="0.25">
      <c r="A111" s="72" t="s">
        <v>107</v>
      </c>
      <c r="B111" s="73"/>
      <c r="C111" s="73"/>
      <c r="D111" s="73"/>
      <c r="E111" s="4"/>
      <c r="F111" s="4"/>
    </row>
    <row r="112" spans="1:6" x14ac:dyDescent="0.25">
      <c r="A112" s="70" t="s">
        <v>81</v>
      </c>
      <c r="B112" s="71"/>
      <c r="C112" s="71"/>
      <c r="D112" s="71"/>
      <c r="E112" s="4"/>
      <c r="F112" s="4"/>
    </row>
    <row r="113" spans="1:6" ht="30" x14ac:dyDescent="0.25">
      <c r="A113" s="70" t="s">
        <v>82</v>
      </c>
      <c r="B113" s="71"/>
      <c r="C113" s="71"/>
      <c r="D113" s="71"/>
      <c r="E113" s="4"/>
      <c r="F113" s="4"/>
    </row>
    <row r="114" spans="1:6" x14ac:dyDescent="0.25">
      <c r="A114" s="70" t="s">
        <v>83</v>
      </c>
      <c r="B114" s="71"/>
      <c r="C114" s="71"/>
      <c r="D114" s="71"/>
      <c r="E114" s="4"/>
      <c r="F114" s="4"/>
    </row>
    <row r="115" spans="1:6" x14ac:dyDescent="0.25">
      <c r="A115" s="70" t="s">
        <v>84</v>
      </c>
      <c r="B115" s="71"/>
      <c r="C115" s="71"/>
      <c r="D115" s="71"/>
      <c r="E115" s="4"/>
      <c r="F115" s="4"/>
    </row>
    <row r="116" spans="1:6" ht="30" x14ac:dyDescent="0.25">
      <c r="A116" s="70" t="s">
        <v>85</v>
      </c>
      <c r="B116" s="71"/>
      <c r="C116" s="71"/>
      <c r="D116" s="71"/>
      <c r="E116" s="4"/>
      <c r="F116" s="4"/>
    </row>
    <row r="117" spans="1:6" ht="30" x14ac:dyDescent="0.25">
      <c r="A117" s="70" t="s">
        <v>86</v>
      </c>
      <c r="B117" s="71"/>
      <c r="C117" s="71"/>
      <c r="D117" s="71"/>
      <c r="E117" s="4"/>
      <c r="F117" s="4"/>
    </row>
    <row r="118" spans="1:6" ht="30" x14ac:dyDescent="0.25">
      <c r="A118" s="70" t="s">
        <v>87</v>
      </c>
      <c r="B118" s="71"/>
      <c r="C118" s="71"/>
      <c r="D118" s="71"/>
      <c r="E118" s="4"/>
      <c r="F118" s="4"/>
    </row>
    <row r="119" spans="1:6" x14ac:dyDescent="0.25">
      <c r="A119" s="72" t="s">
        <v>136</v>
      </c>
      <c r="B119" s="71"/>
      <c r="C119" s="71"/>
      <c r="D119" s="71"/>
      <c r="E119" s="4"/>
      <c r="F119" s="4"/>
    </row>
    <row r="120" spans="1:6" x14ac:dyDescent="0.25">
      <c r="A120" s="72" t="s">
        <v>108</v>
      </c>
      <c r="B120" s="73">
        <v>0</v>
      </c>
      <c r="C120" s="73"/>
      <c r="D120" s="73">
        <v>0</v>
      </c>
      <c r="E120" s="4"/>
      <c r="F120" s="4"/>
    </row>
    <row r="121" spans="1:6" x14ac:dyDescent="0.25">
      <c r="A121" s="72" t="s">
        <v>88</v>
      </c>
      <c r="B121" s="73"/>
      <c r="C121" s="73"/>
      <c r="D121" s="73"/>
      <c r="E121" s="4"/>
      <c r="F121" s="4"/>
    </row>
    <row r="122" spans="1:6" ht="25.5" x14ac:dyDescent="0.25">
      <c r="A122" s="72" t="s">
        <v>89</v>
      </c>
      <c r="B122" s="73"/>
      <c r="C122" s="73"/>
      <c r="D122" s="73"/>
      <c r="E122" s="4"/>
      <c r="F122" s="4"/>
    </row>
    <row r="123" spans="1:6" x14ac:dyDescent="0.25">
      <c r="A123" s="70" t="s">
        <v>90</v>
      </c>
      <c r="B123" s="71"/>
      <c r="C123" s="71"/>
      <c r="D123" s="71"/>
      <c r="E123" s="4"/>
      <c r="F123" s="4"/>
    </row>
    <row r="124" spans="1:6" x14ac:dyDescent="0.25">
      <c r="A124" s="70" t="s">
        <v>91</v>
      </c>
      <c r="B124" s="71"/>
      <c r="C124" s="71"/>
      <c r="D124" s="71"/>
      <c r="E124" s="4"/>
      <c r="F124" s="4"/>
    </row>
    <row r="125" spans="1:6" x14ac:dyDescent="0.25">
      <c r="A125" s="70" t="s">
        <v>92</v>
      </c>
      <c r="B125" s="71"/>
      <c r="C125" s="71"/>
      <c r="D125" s="71"/>
      <c r="E125" s="4"/>
      <c r="F125" s="4"/>
    </row>
    <row r="126" spans="1:6" x14ac:dyDescent="0.25">
      <c r="A126" s="72" t="s">
        <v>137</v>
      </c>
      <c r="B126" s="73">
        <f>SUM(B124:B125)</f>
        <v>0</v>
      </c>
      <c r="C126" s="73"/>
      <c r="D126" s="73">
        <f>SUM(D124:D125)</f>
        <v>0</v>
      </c>
      <c r="E126" s="4"/>
      <c r="F126" s="4"/>
    </row>
    <row r="127" spans="1:6" x14ac:dyDescent="0.25">
      <c r="A127" s="99" t="s">
        <v>138</v>
      </c>
      <c r="B127" s="74">
        <f>B126+B122+B121+B120+B91</f>
        <v>0</v>
      </c>
      <c r="C127" s="74"/>
      <c r="D127" s="74">
        <f>D126+D122+D121+D120+D91</f>
        <v>0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>
    <oddHeader>&amp;L24. sz. melléklet az önkormányzat 2017. évi zárszámadásáról szóló 5/2018. (V.31.) önkormányzati rendeletéhez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FF00"/>
    <pageSetUpPr fitToPage="1"/>
  </sheetPr>
  <dimension ref="A1:F135"/>
  <sheetViews>
    <sheetView view="pageBreakPreview" zoomScale="60" zoomScaleNormal="100" workbookViewId="0">
      <selection activeCell="B127" sqref="B127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371" t="s">
        <v>984</v>
      </c>
      <c r="B1" s="346"/>
      <c r="C1" s="346"/>
      <c r="D1" s="346"/>
      <c r="E1" s="108"/>
      <c r="F1" s="107"/>
    </row>
    <row r="2" spans="1:6" ht="25.5" customHeight="1" x14ac:dyDescent="0.25">
      <c r="A2" s="344" t="s">
        <v>112</v>
      </c>
      <c r="B2" s="346"/>
      <c r="C2" s="346"/>
      <c r="D2" s="346"/>
      <c r="E2" s="106"/>
      <c r="F2" s="107"/>
    </row>
    <row r="4" spans="1:6" x14ac:dyDescent="0.25">
      <c r="A4" s="134" t="s">
        <v>985</v>
      </c>
      <c r="B4" s="4"/>
      <c r="C4" s="4"/>
      <c r="D4" s="4"/>
      <c r="E4" s="4"/>
      <c r="F4" s="4"/>
    </row>
    <row r="5" spans="1:6" ht="38.25" x14ac:dyDescent="0.25">
      <c r="A5" s="38" t="s">
        <v>762</v>
      </c>
      <c r="B5" s="101" t="s">
        <v>991</v>
      </c>
      <c r="C5" s="101" t="s">
        <v>111</v>
      </c>
      <c r="D5" s="101" t="s">
        <v>992</v>
      </c>
      <c r="E5" s="4"/>
      <c r="F5" s="4"/>
    </row>
    <row r="6" spans="1:6" x14ac:dyDescent="0.25">
      <c r="A6" s="72" t="s">
        <v>110</v>
      </c>
      <c r="B6" s="37"/>
      <c r="C6" s="37"/>
      <c r="D6" s="37"/>
      <c r="E6" s="4"/>
      <c r="F6" s="4"/>
    </row>
    <row r="7" spans="1:6" x14ac:dyDescent="0.25">
      <c r="A7" s="70" t="s">
        <v>14</v>
      </c>
      <c r="B7" s="71"/>
      <c r="C7" s="71"/>
      <c r="D7" s="71"/>
      <c r="E7" s="4"/>
      <c r="F7" s="4"/>
    </row>
    <row r="8" spans="1:6" x14ac:dyDescent="0.25">
      <c r="A8" s="70" t="s">
        <v>15</v>
      </c>
      <c r="B8" s="71"/>
      <c r="C8" s="71"/>
      <c r="D8" s="71"/>
      <c r="E8" s="4"/>
      <c r="F8" s="4"/>
    </row>
    <row r="9" spans="1:6" x14ac:dyDescent="0.25">
      <c r="A9" s="70" t="s">
        <v>16</v>
      </c>
      <c r="B9" s="71"/>
      <c r="C9" s="71"/>
      <c r="D9" s="71"/>
      <c r="E9" s="4"/>
      <c r="F9" s="4"/>
    </row>
    <row r="10" spans="1:6" x14ac:dyDescent="0.25">
      <c r="A10" s="72" t="s">
        <v>96</v>
      </c>
      <c r="B10" s="73"/>
      <c r="C10" s="73"/>
      <c r="D10" s="73"/>
      <c r="E10" s="4"/>
      <c r="F10" s="4"/>
    </row>
    <row r="11" spans="1:6" x14ac:dyDescent="0.25">
      <c r="A11" s="70" t="s">
        <v>17</v>
      </c>
      <c r="B11" s="71"/>
      <c r="C11" s="71"/>
      <c r="D11" s="71"/>
      <c r="E11" s="4"/>
      <c r="F11" s="4"/>
    </row>
    <row r="12" spans="1:6" x14ac:dyDescent="0.25">
      <c r="A12" s="70" t="s">
        <v>18</v>
      </c>
      <c r="B12" s="71">
        <v>190</v>
      </c>
      <c r="C12" s="71"/>
      <c r="D12" s="71">
        <v>114</v>
      </c>
      <c r="E12" s="4"/>
      <c r="F12" s="4"/>
    </row>
    <row r="13" spans="1:6" x14ac:dyDescent="0.25">
      <c r="A13" s="70" t="s">
        <v>19</v>
      </c>
      <c r="B13" s="71"/>
      <c r="C13" s="71"/>
      <c r="D13" s="71"/>
      <c r="E13" s="4"/>
      <c r="F13" s="4"/>
    </row>
    <row r="14" spans="1:6" x14ac:dyDescent="0.25">
      <c r="A14" s="70" t="s">
        <v>20</v>
      </c>
      <c r="B14" s="71"/>
      <c r="C14" s="71"/>
      <c r="D14" s="71"/>
      <c r="E14" s="4"/>
      <c r="F14" s="4"/>
    </row>
    <row r="15" spans="1:6" x14ac:dyDescent="0.25">
      <c r="A15" s="70" t="s">
        <v>21</v>
      </c>
      <c r="B15" s="71"/>
      <c r="C15" s="71"/>
      <c r="D15" s="71"/>
      <c r="E15" s="4"/>
      <c r="F15" s="4"/>
    </row>
    <row r="16" spans="1:6" x14ac:dyDescent="0.25">
      <c r="A16" s="72" t="s">
        <v>97</v>
      </c>
      <c r="B16" s="73">
        <f>SUM(B12:B15)</f>
        <v>190</v>
      </c>
      <c r="C16" s="73"/>
      <c r="D16" s="73">
        <f>SUM(D12:D15)</f>
        <v>114</v>
      </c>
      <c r="E16" s="4"/>
      <c r="F16" s="4"/>
    </row>
    <row r="17" spans="1:6" x14ac:dyDescent="0.25">
      <c r="A17" s="70" t="s">
        <v>93</v>
      </c>
      <c r="B17" s="71"/>
      <c r="C17" s="71"/>
      <c r="D17" s="71"/>
      <c r="E17" s="4"/>
      <c r="F17" s="4"/>
    </row>
    <row r="18" spans="1:6" x14ac:dyDescent="0.25">
      <c r="A18" s="70" t="s">
        <v>94</v>
      </c>
      <c r="B18" s="71"/>
      <c r="C18" s="71"/>
      <c r="D18" s="71"/>
      <c r="E18" s="4"/>
      <c r="F18" s="4"/>
    </row>
    <row r="19" spans="1:6" x14ac:dyDescent="0.25">
      <c r="A19" s="70" t="s">
        <v>22</v>
      </c>
      <c r="B19" s="71"/>
      <c r="C19" s="71"/>
      <c r="D19" s="71"/>
      <c r="E19" s="4"/>
      <c r="F19" s="4"/>
    </row>
    <row r="20" spans="1:6" x14ac:dyDescent="0.25">
      <c r="A20" s="72" t="s">
        <v>95</v>
      </c>
      <c r="B20" s="73"/>
      <c r="C20" s="73"/>
      <c r="D20" s="73"/>
      <c r="E20" s="4"/>
      <c r="F20" s="4"/>
    </row>
    <row r="21" spans="1:6" x14ac:dyDescent="0.25">
      <c r="A21" s="70" t="s">
        <v>23</v>
      </c>
      <c r="B21" s="71"/>
      <c r="C21" s="71"/>
      <c r="D21" s="71"/>
      <c r="E21" s="4"/>
      <c r="F21" s="4"/>
    </row>
    <row r="22" spans="1:6" ht="30" x14ac:dyDescent="0.25">
      <c r="A22" s="70" t="s">
        <v>24</v>
      </c>
      <c r="B22" s="71"/>
      <c r="C22" s="71"/>
      <c r="D22" s="71"/>
      <c r="E22" s="4"/>
      <c r="F22" s="4"/>
    </row>
    <row r="23" spans="1:6" x14ac:dyDescent="0.25">
      <c r="A23" s="72" t="s">
        <v>113</v>
      </c>
      <c r="B23" s="73"/>
      <c r="C23" s="73"/>
      <c r="D23" s="73"/>
      <c r="E23" s="4"/>
      <c r="F23" s="4"/>
    </row>
    <row r="24" spans="1:6" x14ac:dyDescent="0.25">
      <c r="A24" s="72" t="s">
        <v>98</v>
      </c>
      <c r="B24" s="73">
        <f>B16</f>
        <v>190</v>
      </c>
      <c r="C24" s="73"/>
      <c r="D24" s="73">
        <f>D16</f>
        <v>114</v>
      </c>
      <c r="E24" s="4"/>
      <c r="F24" s="4"/>
    </row>
    <row r="25" spans="1:6" x14ac:dyDescent="0.25">
      <c r="A25" s="70" t="s">
        <v>25</v>
      </c>
      <c r="B25" s="71"/>
      <c r="C25" s="71"/>
      <c r="D25" s="71"/>
      <c r="E25" s="4"/>
      <c r="F25" s="4"/>
    </row>
    <row r="26" spans="1:6" x14ac:dyDescent="0.25">
      <c r="A26" s="70" t="s">
        <v>26</v>
      </c>
      <c r="B26" s="71"/>
      <c r="C26" s="71"/>
      <c r="D26" s="71"/>
      <c r="E26" s="4"/>
      <c r="F26" s="4"/>
    </row>
    <row r="27" spans="1:6" x14ac:dyDescent="0.25">
      <c r="A27" s="70" t="s">
        <v>27</v>
      </c>
      <c r="B27" s="71"/>
      <c r="C27" s="71"/>
      <c r="D27" s="71"/>
      <c r="E27" s="4"/>
      <c r="F27" s="4"/>
    </row>
    <row r="28" spans="1:6" x14ac:dyDescent="0.25">
      <c r="A28" s="70" t="s">
        <v>28</v>
      </c>
      <c r="B28" s="71"/>
      <c r="C28" s="71"/>
      <c r="D28" s="71"/>
      <c r="E28" s="4"/>
      <c r="F28" s="4"/>
    </row>
    <row r="29" spans="1:6" x14ac:dyDescent="0.25">
      <c r="A29" s="70" t="s">
        <v>29</v>
      </c>
      <c r="B29" s="71"/>
      <c r="C29" s="71"/>
      <c r="D29" s="71"/>
      <c r="E29" s="4"/>
      <c r="F29" s="4"/>
    </row>
    <row r="30" spans="1:6" x14ac:dyDescent="0.25">
      <c r="A30" s="72" t="s">
        <v>114</v>
      </c>
      <c r="B30" s="73"/>
      <c r="C30" s="73"/>
      <c r="D30" s="73">
        <f>SUM(D25:D29)</f>
        <v>0</v>
      </c>
      <c r="E30" s="4"/>
      <c r="F30" s="4"/>
    </row>
    <row r="31" spans="1:6" x14ac:dyDescent="0.25">
      <c r="A31" s="70" t="s">
        <v>30</v>
      </c>
      <c r="B31" s="71"/>
      <c r="C31" s="71"/>
      <c r="D31" s="71"/>
      <c r="E31" s="4"/>
      <c r="F31" s="4"/>
    </row>
    <row r="32" spans="1:6" x14ac:dyDescent="0.25">
      <c r="A32" s="70" t="s">
        <v>99</v>
      </c>
      <c r="B32" s="71"/>
      <c r="C32" s="71"/>
      <c r="D32" s="71"/>
      <c r="E32" s="4"/>
      <c r="F32" s="4"/>
    </row>
    <row r="33" spans="1:6" x14ac:dyDescent="0.25">
      <c r="A33" s="70" t="s">
        <v>31</v>
      </c>
      <c r="B33" s="71"/>
      <c r="C33" s="71"/>
      <c r="D33" s="71"/>
      <c r="E33" s="4"/>
      <c r="F33" s="4"/>
    </row>
    <row r="34" spans="1:6" x14ac:dyDescent="0.25">
      <c r="A34" s="70" t="s">
        <v>32</v>
      </c>
      <c r="B34" s="71"/>
      <c r="C34" s="71"/>
      <c r="D34" s="71"/>
      <c r="E34" s="4"/>
      <c r="F34" s="4"/>
    </row>
    <row r="35" spans="1:6" x14ac:dyDescent="0.25">
      <c r="A35" s="70" t="s">
        <v>33</v>
      </c>
      <c r="B35" s="71"/>
      <c r="C35" s="71"/>
      <c r="D35" s="71"/>
      <c r="E35" s="4"/>
      <c r="F35" s="4"/>
    </row>
    <row r="36" spans="1:6" x14ac:dyDescent="0.25">
      <c r="A36" s="70" t="s">
        <v>34</v>
      </c>
      <c r="B36" s="71"/>
      <c r="C36" s="71"/>
      <c r="D36" s="71"/>
      <c r="E36" s="4"/>
      <c r="F36" s="4"/>
    </row>
    <row r="37" spans="1:6" x14ac:dyDescent="0.25">
      <c r="A37" s="70" t="s">
        <v>35</v>
      </c>
      <c r="B37" s="71"/>
      <c r="C37" s="71"/>
      <c r="D37" s="71"/>
      <c r="E37" s="4"/>
      <c r="F37" s="4"/>
    </row>
    <row r="38" spans="1:6" x14ac:dyDescent="0.25">
      <c r="A38" s="72" t="s">
        <v>100</v>
      </c>
      <c r="B38" s="73"/>
      <c r="C38" s="73"/>
      <c r="D38" s="73"/>
      <c r="E38" s="4"/>
      <c r="F38" s="4"/>
    </row>
    <row r="39" spans="1:6" x14ac:dyDescent="0.25">
      <c r="A39" s="72" t="s">
        <v>115</v>
      </c>
      <c r="B39" s="73"/>
      <c r="C39" s="73"/>
      <c r="D39" s="73">
        <f>D30</f>
        <v>0</v>
      </c>
      <c r="E39" s="4"/>
      <c r="F39" s="4"/>
    </row>
    <row r="40" spans="1:6" x14ac:dyDescent="0.25">
      <c r="A40" s="70" t="s">
        <v>36</v>
      </c>
      <c r="B40" s="71"/>
      <c r="C40" s="71"/>
      <c r="D40" s="71"/>
      <c r="E40" s="4"/>
      <c r="F40" s="4"/>
    </row>
    <row r="41" spans="1:6" x14ac:dyDescent="0.25">
      <c r="A41" s="70" t="s">
        <v>37</v>
      </c>
      <c r="B41" s="71">
        <v>493</v>
      </c>
      <c r="C41" s="71"/>
      <c r="D41" s="71">
        <v>6</v>
      </c>
      <c r="E41" s="4"/>
      <c r="F41" s="4"/>
    </row>
    <row r="42" spans="1:6" x14ac:dyDescent="0.25">
      <c r="A42" s="70" t="s">
        <v>38</v>
      </c>
      <c r="B42" s="71">
        <v>69</v>
      </c>
      <c r="C42" s="71"/>
      <c r="D42" s="71">
        <v>907</v>
      </c>
      <c r="E42" s="4"/>
      <c r="F42" s="4"/>
    </row>
    <row r="43" spans="1:6" x14ac:dyDescent="0.25">
      <c r="A43" s="70" t="s">
        <v>39</v>
      </c>
      <c r="B43" s="71"/>
      <c r="C43" s="71"/>
      <c r="D43" s="71"/>
      <c r="E43" s="4"/>
      <c r="F43" s="4"/>
    </row>
    <row r="44" spans="1:6" x14ac:dyDescent="0.25">
      <c r="A44" s="70" t="s">
        <v>40</v>
      </c>
      <c r="B44" s="71"/>
      <c r="C44" s="71"/>
      <c r="D44" s="71"/>
      <c r="E44" s="4"/>
      <c r="F44" s="4"/>
    </row>
    <row r="45" spans="1:6" x14ac:dyDescent="0.25">
      <c r="A45" s="72" t="s">
        <v>101</v>
      </c>
      <c r="B45" s="73">
        <f>SUM(B41:B44)</f>
        <v>562</v>
      </c>
      <c r="C45" s="73"/>
      <c r="D45" s="73">
        <f>SUM(D41:D44)</f>
        <v>913</v>
      </c>
      <c r="E45" s="4"/>
      <c r="F45" s="4"/>
    </row>
    <row r="46" spans="1:6" ht="30" x14ac:dyDescent="0.25">
      <c r="A46" s="70" t="s">
        <v>116</v>
      </c>
      <c r="B46" s="71"/>
      <c r="C46" s="71"/>
      <c r="D46" s="71"/>
      <c r="E46" s="4"/>
      <c r="F46" s="4"/>
    </row>
    <row r="47" spans="1:6" ht="30" x14ac:dyDescent="0.25">
      <c r="A47" s="70" t="s">
        <v>117</v>
      </c>
      <c r="B47" s="71"/>
      <c r="C47" s="71"/>
      <c r="D47" s="71"/>
      <c r="E47" s="4"/>
      <c r="F47" s="4"/>
    </row>
    <row r="48" spans="1:6" ht="30" x14ac:dyDescent="0.25">
      <c r="A48" s="70" t="s">
        <v>41</v>
      </c>
      <c r="B48" s="71"/>
      <c r="C48" s="71"/>
      <c r="D48" s="71"/>
      <c r="E48" s="4"/>
      <c r="F48" s="4"/>
    </row>
    <row r="49" spans="1:6" ht="30" x14ac:dyDescent="0.25">
      <c r="A49" s="70" t="s">
        <v>42</v>
      </c>
      <c r="B49" s="71">
        <v>817</v>
      </c>
      <c r="C49" s="71"/>
      <c r="D49" s="71">
        <v>0</v>
      </c>
      <c r="E49" s="4"/>
      <c r="F49" s="4"/>
    </row>
    <row r="50" spans="1:6" ht="30" x14ac:dyDescent="0.25">
      <c r="A50" s="70" t="s">
        <v>43</v>
      </c>
      <c r="B50" s="71"/>
      <c r="C50" s="71"/>
      <c r="D50" s="71"/>
      <c r="E50" s="4"/>
      <c r="F50" s="4"/>
    </row>
    <row r="51" spans="1:6" ht="30" x14ac:dyDescent="0.25">
      <c r="A51" s="70" t="s">
        <v>118</v>
      </c>
      <c r="B51" s="71"/>
      <c r="C51" s="71"/>
      <c r="D51" s="71"/>
      <c r="E51" s="4"/>
      <c r="F51" s="4"/>
    </row>
    <row r="52" spans="1:6" ht="30" x14ac:dyDescent="0.25">
      <c r="A52" s="70" t="s">
        <v>119</v>
      </c>
      <c r="B52" s="71"/>
      <c r="C52" s="71"/>
      <c r="D52" s="71"/>
      <c r="E52" s="4"/>
      <c r="F52" s="4"/>
    </row>
    <row r="53" spans="1:6" ht="30" x14ac:dyDescent="0.25">
      <c r="A53" s="70" t="s">
        <v>120</v>
      </c>
      <c r="B53" s="71"/>
      <c r="C53" s="71"/>
      <c r="D53" s="71"/>
      <c r="E53" s="4"/>
      <c r="F53" s="4"/>
    </row>
    <row r="54" spans="1:6" x14ac:dyDescent="0.25">
      <c r="A54" s="72" t="s">
        <v>121</v>
      </c>
      <c r="B54" s="73">
        <f>B49</f>
        <v>817</v>
      </c>
      <c r="C54" s="73"/>
      <c r="D54" s="73">
        <f>D49</f>
        <v>0</v>
      </c>
      <c r="E54" s="4"/>
      <c r="F54" s="4"/>
    </row>
    <row r="55" spans="1:6" ht="30" x14ac:dyDescent="0.25">
      <c r="A55" s="70" t="s">
        <v>122</v>
      </c>
      <c r="B55" s="71"/>
      <c r="C55" s="71"/>
      <c r="D55" s="71"/>
      <c r="E55" s="4"/>
      <c r="F55" s="4"/>
    </row>
    <row r="56" spans="1:6" ht="30" x14ac:dyDescent="0.25">
      <c r="A56" s="70" t="s">
        <v>126</v>
      </c>
      <c r="B56" s="71"/>
      <c r="C56" s="71"/>
      <c r="D56" s="71"/>
      <c r="E56" s="4"/>
      <c r="F56" s="4"/>
    </row>
    <row r="57" spans="1:6" ht="30" x14ac:dyDescent="0.25">
      <c r="A57" s="70" t="s">
        <v>44</v>
      </c>
      <c r="B57" s="71"/>
      <c r="C57" s="71"/>
      <c r="D57" s="71"/>
      <c r="E57" s="4"/>
      <c r="F57" s="4"/>
    </row>
    <row r="58" spans="1:6" ht="30" x14ac:dyDescent="0.25">
      <c r="A58" s="70" t="s">
        <v>45</v>
      </c>
      <c r="B58" s="71">
        <v>0</v>
      </c>
      <c r="C58" s="71"/>
      <c r="D58" s="71">
        <v>0</v>
      </c>
      <c r="E58" s="4"/>
      <c r="F58" s="4"/>
    </row>
    <row r="59" spans="1:6" ht="30" x14ac:dyDescent="0.25">
      <c r="A59" s="70" t="s">
        <v>46</v>
      </c>
      <c r="B59" s="71"/>
      <c r="C59" s="71"/>
      <c r="D59" s="71"/>
      <c r="E59" s="4"/>
      <c r="F59" s="4"/>
    </row>
    <row r="60" spans="1:6" ht="30" x14ac:dyDescent="0.25">
      <c r="A60" s="70" t="s">
        <v>125</v>
      </c>
      <c r="B60" s="71"/>
      <c r="C60" s="71"/>
      <c r="D60" s="71"/>
      <c r="E60" s="4"/>
      <c r="F60" s="4"/>
    </row>
    <row r="61" spans="1:6" ht="30" x14ac:dyDescent="0.25">
      <c r="A61" s="70" t="s">
        <v>124</v>
      </c>
      <c r="B61" s="71"/>
      <c r="C61" s="71"/>
      <c r="D61" s="71"/>
      <c r="E61" s="4"/>
      <c r="F61" s="4"/>
    </row>
    <row r="62" spans="1:6" ht="30" x14ac:dyDescent="0.25">
      <c r="A62" s="70" t="s">
        <v>123</v>
      </c>
      <c r="B62" s="71"/>
      <c r="C62" s="71"/>
      <c r="D62" s="71"/>
      <c r="E62" s="4"/>
      <c r="F62" s="4"/>
    </row>
    <row r="63" spans="1:6" x14ac:dyDescent="0.25">
      <c r="A63" s="72" t="s">
        <v>102</v>
      </c>
      <c r="B63" s="73">
        <v>0</v>
      </c>
      <c r="C63" s="73"/>
      <c r="D63" s="73">
        <v>0</v>
      </c>
      <c r="E63" s="4"/>
      <c r="F63" s="4"/>
    </row>
    <row r="64" spans="1:6" x14ac:dyDescent="0.25">
      <c r="A64" s="70" t="s">
        <v>103</v>
      </c>
      <c r="B64" s="71"/>
      <c r="C64" s="71"/>
      <c r="D64" s="71">
        <v>0</v>
      </c>
      <c r="E64" s="4"/>
      <c r="F64" s="4"/>
    </row>
    <row r="65" spans="1:6" x14ac:dyDescent="0.25">
      <c r="A65" s="70" t="s">
        <v>47</v>
      </c>
      <c r="B65" s="71"/>
      <c r="C65" s="71"/>
      <c r="D65" s="71"/>
      <c r="E65" s="4"/>
      <c r="F65" s="4"/>
    </row>
    <row r="66" spans="1:6" x14ac:dyDescent="0.25">
      <c r="A66" s="70" t="s">
        <v>48</v>
      </c>
      <c r="B66" s="71"/>
      <c r="C66" s="71"/>
      <c r="D66" s="71"/>
      <c r="E66" s="4"/>
      <c r="F66" s="4"/>
    </row>
    <row r="67" spans="1:6" x14ac:dyDescent="0.25">
      <c r="A67" s="70" t="s">
        <v>49</v>
      </c>
      <c r="B67" s="71"/>
      <c r="C67" s="71"/>
      <c r="D67" s="71"/>
      <c r="E67" s="4"/>
      <c r="F67" s="4"/>
    </row>
    <row r="68" spans="1:6" x14ac:dyDescent="0.25">
      <c r="A68" s="70" t="s">
        <v>50</v>
      </c>
      <c r="B68" s="71"/>
      <c r="C68" s="71"/>
      <c r="D68" s="71"/>
      <c r="E68" s="4"/>
      <c r="F68" s="4"/>
    </row>
    <row r="69" spans="1:6" x14ac:dyDescent="0.25">
      <c r="A69" s="70" t="s">
        <v>51</v>
      </c>
      <c r="B69" s="71"/>
      <c r="C69" s="71"/>
      <c r="D69" s="71"/>
      <c r="E69" s="4"/>
      <c r="F69" s="4"/>
    </row>
    <row r="70" spans="1:6" ht="30" x14ac:dyDescent="0.25">
      <c r="A70" s="70" t="s">
        <v>52</v>
      </c>
      <c r="B70" s="71"/>
      <c r="C70" s="71"/>
      <c r="D70" s="71"/>
      <c r="E70" s="4"/>
      <c r="F70" s="4"/>
    </row>
    <row r="71" spans="1:6" x14ac:dyDescent="0.25">
      <c r="A71" s="70" t="s">
        <v>53</v>
      </c>
      <c r="B71" s="71"/>
      <c r="C71" s="71"/>
      <c r="D71" s="71"/>
      <c r="E71" s="4"/>
      <c r="F71" s="4"/>
    </row>
    <row r="72" spans="1:6" x14ac:dyDescent="0.25">
      <c r="A72" s="70" t="s">
        <v>54</v>
      </c>
      <c r="B72" s="71"/>
      <c r="C72" s="71"/>
      <c r="D72" s="71"/>
      <c r="E72" s="4"/>
      <c r="F72" s="4"/>
    </row>
    <row r="73" spans="1:6" ht="30" x14ac:dyDescent="0.25">
      <c r="A73" s="70" t="s">
        <v>55</v>
      </c>
      <c r="B73" s="71"/>
      <c r="C73" s="71"/>
      <c r="D73" s="71"/>
      <c r="E73" s="4"/>
      <c r="F73" s="4"/>
    </row>
    <row r="74" spans="1:6" ht="30" x14ac:dyDescent="0.25">
      <c r="A74" s="70" t="s">
        <v>56</v>
      </c>
      <c r="B74" s="71"/>
      <c r="C74" s="71"/>
      <c r="D74" s="71"/>
      <c r="E74" s="4"/>
      <c r="F74" s="4"/>
    </row>
    <row r="75" spans="1:6" ht="30" x14ac:dyDescent="0.25">
      <c r="A75" s="70" t="s">
        <v>57</v>
      </c>
      <c r="B75" s="71">
        <v>0</v>
      </c>
      <c r="C75" s="71"/>
      <c r="D75" s="71">
        <v>89</v>
      </c>
      <c r="E75" s="4"/>
      <c r="F75" s="4"/>
    </row>
    <row r="76" spans="1:6" x14ac:dyDescent="0.25">
      <c r="A76" s="72" t="s">
        <v>104</v>
      </c>
      <c r="B76" s="73">
        <v>0</v>
      </c>
      <c r="C76" s="73"/>
      <c r="D76" s="73">
        <v>89</v>
      </c>
      <c r="E76" s="4"/>
      <c r="F76" s="4"/>
    </row>
    <row r="77" spans="1:6" x14ac:dyDescent="0.25">
      <c r="A77" s="72" t="s">
        <v>128</v>
      </c>
      <c r="B77" s="73">
        <f>B76+B63+B54</f>
        <v>817</v>
      </c>
      <c r="C77" s="73"/>
      <c r="D77" s="73">
        <f>D76+D63+D54</f>
        <v>89</v>
      </c>
      <c r="E77" s="4"/>
      <c r="F77" s="4"/>
    </row>
    <row r="78" spans="1:6" x14ac:dyDescent="0.25">
      <c r="A78" s="72" t="s">
        <v>58</v>
      </c>
      <c r="B78" s="73">
        <v>1390</v>
      </c>
      <c r="C78" s="73"/>
      <c r="D78" s="73">
        <v>594</v>
      </c>
      <c r="E78" s="4"/>
      <c r="F78" s="4"/>
    </row>
    <row r="79" spans="1:6" x14ac:dyDescent="0.25">
      <c r="A79" s="70" t="s">
        <v>59</v>
      </c>
      <c r="B79" s="71"/>
      <c r="C79" s="71"/>
      <c r="D79" s="71"/>
      <c r="E79" s="4"/>
      <c r="F79" s="4"/>
    </row>
    <row r="80" spans="1:6" x14ac:dyDescent="0.25">
      <c r="A80" s="70" t="s">
        <v>60</v>
      </c>
      <c r="B80" s="71"/>
      <c r="C80" s="71"/>
      <c r="D80" s="71"/>
      <c r="E80" s="4"/>
      <c r="F80" s="4"/>
    </row>
    <row r="81" spans="1:6" x14ac:dyDescent="0.25">
      <c r="A81" s="70" t="s">
        <v>61</v>
      </c>
      <c r="B81" s="71"/>
      <c r="C81" s="71"/>
      <c r="D81" s="71"/>
      <c r="E81" s="4"/>
      <c r="F81" s="4"/>
    </row>
    <row r="82" spans="1:6" x14ac:dyDescent="0.25">
      <c r="A82" s="72" t="s">
        <v>127</v>
      </c>
      <c r="B82" s="73">
        <v>0</v>
      </c>
      <c r="C82" s="73"/>
      <c r="D82" s="73">
        <v>0</v>
      </c>
      <c r="E82" s="4"/>
      <c r="F82" s="4"/>
    </row>
    <row r="83" spans="1:6" x14ac:dyDescent="0.25">
      <c r="A83" s="99" t="s">
        <v>105</v>
      </c>
      <c r="B83" s="74">
        <f>B82+B78+B77+B45+B39+B24</f>
        <v>2959</v>
      </c>
      <c r="C83" s="74"/>
      <c r="D83" s="74">
        <f>D82+D78+D77+D45+D39+D24+D23</f>
        <v>1710</v>
      </c>
      <c r="E83" s="4"/>
      <c r="F83" s="4"/>
    </row>
    <row r="84" spans="1:6" x14ac:dyDescent="0.25">
      <c r="A84" s="72" t="s">
        <v>62</v>
      </c>
      <c r="B84" s="37"/>
      <c r="C84" s="37"/>
      <c r="D84" s="37"/>
      <c r="E84" s="4"/>
      <c r="F84" s="4"/>
    </row>
    <row r="85" spans="1:6" x14ac:dyDescent="0.25">
      <c r="A85" s="70" t="s">
        <v>63</v>
      </c>
      <c r="B85" s="71"/>
      <c r="C85" s="71"/>
      <c r="D85" s="71"/>
      <c r="E85" s="4"/>
      <c r="F85" s="4"/>
    </row>
    <row r="86" spans="1:6" x14ac:dyDescent="0.25">
      <c r="A86" s="70" t="s">
        <v>64</v>
      </c>
      <c r="B86" s="71"/>
      <c r="C86" s="71"/>
      <c r="D86" s="71"/>
      <c r="E86" s="4"/>
      <c r="F86" s="4"/>
    </row>
    <row r="87" spans="1:6" x14ac:dyDescent="0.25">
      <c r="A87" s="70" t="s">
        <v>65</v>
      </c>
      <c r="B87" s="71"/>
      <c r="C87" s="71"/>
      <c r="D87" s="71"/>
      <c r="E87" s="4"/>
      <c r="F87" s="4"/>
    </row>
    <row r="88" spans="1:6" x14ac:dyDescent="0.25">
      <c r="A88" s="70" t="s">
        <v>66</v>
      </c>
      <c r="B88" s="71">
        <v>1656</v>
      </c>
      <c r="C88" s="71"/>
      <c r="D88" s="71">
        <v>-2553</v>
      </c>
      <c r="E88" s="4"/>
      <c r="F88" s="4"/>
    </row>
    <row r="89" spans="1:6" x14ac:dyDescent="0.25">
      <c r="A89" s="70" t="s">
        <v>67</v>
      </c>
      <c r="B89" s="71"/>
      <c r="C89" s="71"/>
      <c r="D89" s="71"/>
      <c r="E89" s="4"/>
      <c r="F89" s="4"/>
    </row>
    <row r="90" spans="1:6" x14ac:dyDescent="0.25">
      <c r="A90" s="70" t="s">
        <v>68</v>
      </c>
      <c r="B90" s="71">
        <v>-4209</v>
      </c>
      <c r="C90" s="71"/>
      <c r="D90" s="71">
        <v>1776</v>
      </c>
      <c r="E90" s="4"/>
      <c r="F90" s="4"/>
    </row>
    <row r="91" spans="1:6" x14ac:dyDescent="0.25">
      <c r="A91" s="72" t="s">
        <v>129</v>
      </c>
      <c r="B91" s="73">
        <f>SUM(B85:B90)</f>
        <v>-2553</v>
      </c>
      <c r="C91" s="73"/>
      <c r="D91" s="73">
        <f>SUM(D85:D90)</f>
        <v>-777</v>
      </c>
      <c r="E91" s="4"/>
      <c r="F91" s="4"/>
    </row>
    <row r="92" spans="1:6" ht="30" x14ac:dyDescent="0.25">
      <c r="A92" s="70" t="s">
        <v>69</v>
      </c>
      <c r="B92" s="71"/>
      <c r="C92" s="71"/>
      <c r="D92" s="71"/>
      <c r="E92" s="4"/>
      <c r="F92" s="4"/>
    </row>
    <row r="93" spans="1:6" ht="30" x14ac:dyDescent="0.25">
      <c r="A93" s="70" t="s">
        <v>70</v>
      </c>
      <c r="B93" s="71"/>
      <c r="C93" s="71"/>
      <c r="D93" s="71"/>
      <c r="E93" s="4"/>
      <c r="F93" s="4"/>
    </row>
    <row r="94" spans="1:6" ht="30" x14ac:dyDescent="0.25">
      <c r="A94" s="70" t="s">
        <v>71</v>
      </c>
      <c r="B94" s="71">
        <v>1082</v>
      </c>
      <c r="C94" s="71"/>
      <c r="D94" s="71">
        <v>87</v>
      </c>
      <c r="E94" s="4"/>
      <c r="F94" s="4"/>
    </row>
    <row r="95" spans="1:6" ht="30" x14ac:dyDescent="0.25">
      <c r="A95" s="70" t="s">
        <v>72</v>
      </c>
      <c r="B95" s="71"/>
      <c r="C95" s="71"/>
      <c r="D95" s="71"/>
      <c r="E95" s="4"/>
      <c r="F95" s="4"/>
    </row>
    <row r="96" spans="1:6" ht="30" x14ac:dyDescent="0.25">
      <c r="A96" s="70" t="s">
        <v>130</v>
      </c>
      <c r="B96" s="71"/>
      <c r="C96" s="71"/>
      <c r="D96" s="71"/>
      <c r="E96" s="4"/>
      <c r="F96" s="4"/>
    </row>
    <row r="97" spans="1:6" x14ac:dyDescent="0.25">
      <c r="A97" s="70" t="s">
        <v>73</v>
      </c>
      <c r="B97" s="71"/>
      <c r="C97" s="71"/>
      <c r="D97" s="71"/>
      <c r="E97" s="4"/>
      <c r="F97" s="4"/>
    </row>
    <row r="98" spans="1:6" x14ac:dyDescent="0.25">
      <c r="A98" s="70" t="s">
        <v>74</v>
      </c>
      <c r="B98" s="71"/>
      <c r="C98" s="71"/>
      <c r="D98" s="71"/>
      <c r="E98" s="4"/>
      <c r="F98" s="4"/>
    </row>
    <row r="99" spans="1:6" ht="30" x14ac:dyDescent="0.25">
      <c r="A99" s="70" t="s">
        <v>131</v>
      </c>
      <c r="B99" s="71"/>
      <c r="C99" s="71"/>
      <c r="D99" s="71"/>
      <c r="E99" s="4"/>
      <c r="F99" s="4"/>
    </row>
    <row r="100" spans="1:6" ht="30" x14ac:dyDescent="0.25">
      <c r="A100" s="70" t="s">
        <v>132</v>
      </c>
      <c r="B100" s="71"/>
      <c r="C100" s="71"/>
      <c r="D100" s="71"/>
      <c r="E100" s="4"/>
      <c r="F100" s="4"/>
    </row>
    <row r="101" spans="1:6" x14ac:dyDescent="0.25">
      <c r="A101" s="72" t="s">
        <v>106</v>
      </c>
      <c r="B101" s="73">
        <v>1082</v>
      </c>
      <c r="C101" s="73"/>
      <c r="D101" s="73">
        <v>87</v>
      </c>
      <c r="E101" s="4"/>
      <c r="F101" s="4"/>
    </row>
    <row r="102" spans="1:6" ht="30" x14ac:dyDescent="0.25">
      <c r="A102" s="70" t="s">
        <v>75</v>
      </c>
      <c r="B102" s="71"/>
      <c r="C102" s="71"/>
      <c r="D102" s="71"/>
      <c r="E102" s="4"/>
      <c r="F102" s="4"/>
    </row>
    <row r="103" spans="1:6" ht="30" x14ac:dyDescent="0.25">
      <c r="A103" s="70" t="s">
        <v>76</v>
      </c>
      <c r="B103" s="71"/>
      <c r="C103" s="71"/>
      <c r="D103" s="71"/>
      <c r="E103" s="4"/>
      <c r="F103" s="4"/>
    </row>
    <row r="104" spans="1:6" ht="30" x14ac:dyDescent="0.25">
      <c r="A104" s="70" t="s">
        <v>77</v>
      </c>
      <c r="B104" s="71"/>
      <c r="C104" s="71"/>
      <c r="D104" s="71"/>
      <c r="E104" s="4"/>
      <c r="F104" s="4"/>
    </row>
    <row r="105" spans="1:6" ht="30" x14ac:dyDescent="0.25">
      <c r="A105" s="70" t="s">
        <v>78</v>
      </c>
      <c r="B105" s="71"/>
      <c r="C105" s="71"/>
      <c r="D105" s="71"/>
      <c r="E105" s="4"/>
      <c r="F105" s="4"/>
    </row>
    <row r="106" spans="1:6" ht="30" x14ac:dyDescent="0.25">
      <c r="A106" s="70" t="s">
        <v>133</v>
      </c>
      <c r="B106" s="71"/>
      <c r="C106" s="71"/>
      <c r="D106" s="71"/>
      <c r="E106" s="4"/>
      <c r="F106" s="4"/>
    </row>
    <row r="107" spans="1:6" ht="30" x14ac:dyDescent="0.25">
      <c r="A107" s="70" t="s">
        <v>79</v>
      </c>
      <c r="B107" s="71"/>
      <c r="C107" s="71"/>
      <c r="D107" s="71"/>
      <c r="E107" s="4"/>
      <c r="F107" s="4"/>
    </row>
    <row r="108" spans="1:6" ht="30" x14ac:dyDescent="0.25">
      <c r="A108" s="70" t="s">
        <v>80</v>
      </c>
      <c r="B108" s="71"/>
      <c r="C108" s="71"/>
      <c r="D108" s="71"/>
      <c r="E108" s="4"/>
      <c r="F108" s="4"/>
    </row>
    <row r="109" spans="1:6" ht="30" x14ac:dyDescent="0.25">
      <c r="A109" s="70" t="s">
        <v>134</v>
      </c>
      <c r="B109" s="71"/>
      <c r="C109" s="71"/>
      <c r="D109" s="71"/>
      <c r="E109" s="4"/>
      <c r="F109" s="4"/>
    </row>
    <row r="110" spans="1:6" ht="30" x14ac:dyDescent="0.25">
      <c r="A110" s="70" t="s">
        <v>135</v>
      </c>
      <c r="B110" s="71"/>
      <c r="C110" s="71"/>
      <c r="D110" s="71"/>
      <c r="E110" s="4"/>
      <c r="F110" s="4"/>
    </row>
    <row r="111" spans="1:6" x14ac:dyDescent="0.25">
      <c r="A111" s="72" t="s">
        <v>107</v>
      </c>
      <c r="B111" s="73">
        <v>0</v>
      </c>
      <c r="C111" s="73"/>
      <c r="D111" s="73">
        <v>0</v>
      </c>
      <c r="E111" s="4"/>
      <c r="F111" s="4"/>
    </row>
    <row r="112" spans="1:6" x14ac:dyDescent="0.25">
      <c r="A112" s="70" t="s">
        <v>81</v>
      </c>
      <c r="B112" s="71">
        <v>250</v>
      </c>
      <c r="C112" s="71"/>
      <c r="D112" s="71"/>
      <c r="E112" s="4"/>
      <c r="F112" s="4"/>
    </row>
    <row r="113" spans="1:6" ht="30" x14ac:dyDescent="0.25">
      <c r="A113" s="70" t="s">
        <v>82</v>
      </c>
      <c r="B113" s="71"/>
      <c r="C113" s="71"/>
      <c r="D113" s="71"/>
      <c r="E113" s="4"/>
      <c r="F113" s="4"/>
    </row>
    <row r="114" spans="1:6" x14ac:dyDescent="0.25">
      <c r="A114" s="70" t="s">
        <v>83</v>
      </c>
      <c r="B114" s="71"/>
      <c r="C114" s="71"/>
      <c r="D114" s="71"/>
      <c r="E114" s="4"/>
      <c r="F114" s="4"/>
    </row>
    <row r="115" spans="1:6" x14ac:dyDescent="0.25">
      <c r="A115" s="70" t="s">
        <v>84</v>
      </c>
      <c r="B115" s="71"/>
      <c r="C115" s="71"/>
      <c r="D115" s="71"/>
      <c r="E115" s="4"/>
      <c r="F115" s="4"/>
    </row>
    <row r="116" spans="1:6" ht="30" x14ac:dyDescent="0.25">
      <c r="A116" s="70" t="s">
        <v>85</v>
      </c>
      <c r="B116" s="71"/>
      <c r="C116" s="71"/>
      <c r="D116" s="71"/>
      <c r="E116" s="4"/>
      <c r="F116" s="4"/>
    </row>
    <row r="117" spans="1:6" ht="30" x14ac:dyDescent="0.25">
      <c r="A117" s="70" t="s">
        <v>86</v>
      </c>
      <c r="B117" s="71"/>
      <c r="C117" s="71"/>
      <c r="D117" s="71"/>
      <c r="E117" s="4"/>
      <c r="F117" s="4"/>
    </row>
    <row r="118" spans="1:6" ht="30" x14ac:dyDescent="0.25">
      <c r="A118" s="70" t="s">
        <v>87</v>
      </c>
      <c r="B118" s="71"/>
      <c r="C118" s="71"/>
      <c r="D118" s="71"/>
      <c r="E118" s="4"/>
      <c r="F118" s="4"/>
    </row>
    <row r="119" spans="1:6" x14ac:dyDescent="0.25">
      <c r="A119" s="72" t="s">
        <v>136</v>
      </c>
      <c r="B119" s="73">
        <v>250</v>
      </c>
      <c r="C119" s="73"/>
      <c r="D119" s="73">
        <v>0</v>
      </c>
      <c r="E119" s="4"/>
      <c r="F119" s="4"/>
    </row>
    <row r="120" spans="1:6" x14ac:dyDescent="0.25">
      <c r="A120" s="72" t="s">
        <v>108</v>
      </c>
      <c r="B120" s="73">
        <f>B119+B111+B101</f>
        <v>1332</v>
      </c>
      <c r="C120" s="73">
        <f>C119+C111+C101</f>
        <v>0</v>
      </c>
      <c r="D120" s="73">
        <f>D119+D111+D101</f>
        <v>87</v>
      </c>
      <c r="E120" s="4"/>
      <c r="F120" s="4"/>
    </row>
    <row r="121" spans="1:6" x14ac:dyDescent="0.25">
      <c r="A121" s="72" t="s">
        <v>88</v>
      </c>
      <c r="B121" s="73"/>
      <c r="C121" s="73"/>
      <c r="D121" s="73"/>
      <c r="E121" s="4"/>
      <c r="F121" s="4"/>
    </row>
    <row r="122" spans="1:6" ht="25.5" x14ac:dyDescent="0.25">
      <c r="A122" s="72" t="s">
        <v>89</v>
      </c>
      <c r="B122" s="73"/>
      <c r="C122" s="73"/>
      <c r="D122" s="73"/>
      <c r="E122" s="4"/>
      <c r="F122" s="4"/>
    </row>
    <row r="123" spans="1:6" x14ac:dyDescent="0.25">
      <c r="A123" s="70" t="s">
        <v>90</v>
      </c>
      <c r="B123" s="71"/>
      <c r="C123" s="71"/>
      <c r="D123" s="71"/>
      <c r="E123" s="4"/>
      <c r="F123" s="4"/>
    </row>
    <row r="124" spans="1:6" x14ac:dyDescent="0.25">
      <c r="A124" s="70" t="s">
        <v>91</v>
      </c>
      <c r="B124" s="71">
        <v>4180</v>
      </c>
      <c r="C124" s="71"/>
      <c r="D124" s="71">
        <v>2400</v>
      </c>
      <c r="E124" s="4"/>
      <c r="F124" s="4"/>
    </row>
    <row r="125" spans="1:6" x14ac:dyDescent="0.25">
      <c r="A125" s="70" t="s">
        <v>92</v>
      </c>
      <c r="B125" s="71"/>
      <c r="C125" s="71"/>
      <c r="D125" s="71"/>
      <c r="E125" s="4"/>
      <c r="F125" s="4"/>
    </row>
    <row r="126" spans="1:6" x14ac:dyDescent="0.25">
      <c r="A126" s="72" t="s">
        <v>137</v>
      </c>
      <c r="B126" s="73">
        <v>4180</v>
      </c>
      <c r="C126" s="73"/>
      <c r="D126" s="73">
        <f>SUM(D124:D125)</f>
        <v>2400</v>
      </c>
      <c r="E126" s="4"/>
      <c r="F126" s="4"/>
    </row>
    <row r="127" spans="1:6" x14ac:dyDescent="0.25">
      <c r="A127" s="99" t="s">
        <v>138</v>
      </c>
      <c r="B127" s="74">
        <f>B126+B122+B121+B120+B91</f>
        <v>2959</v>
      </c>
      <c r="C127" s="74"/>
      <c r="D127" s="74">
        <f>D126+D122+D121+D120+D91</f>
        <v>1710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8" fitToHeight="0" orientation="portrait" r:id="rId1"/>
  <rowBreaks count="1" manualBreakCount="1">
    <brk id="82" max="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FF00"/>
    <pageSetUpPr fitToPage="1"/>
  </sheetPr>
  <dimension ref="A1:D41"/>
  <sheetViews>
    <sheetView view="pageBreakPreview" zoomScale="60" zoomScaleNormal="100" workbookViewId="0">
      <selection activeCell="D15" sqref="D15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371" t="s">
        <v>984</v>
      </c>
      <c r="B1" s="370"/>
      <c r="C1" s="370"/>
      <c r="D1" s="370"/>
    </row>
    <row r="2" spans="1:4" ht="21" customHeight="1" x14ac:dyDescent="0.25">
      <c r="A2" s="369" t="s">
        <v>990</v>
      </c>
      <c r="B2" s="370"/>
      <c r="C2" s="370"/>
      <c r="D2" s="370"/>
    </row>
    <row r="3" spans="1:4" ht="18" x14ac:dyDescent="0.25">
      <c r="A3" s="49"/>
      <c r="B3" s="102"/>
      <c r="C3" s="102"/>
      <c r="D3" s="102"/>
    </row>
    <row r="4" spans="1:4" x14ac:dyDescent="0.25">
      <c r="A4" s="134" t="s">
        <v>986</v>
      </c>
      <c r="B4" s="4"/>
      <c r="C4" s="4"/>
      <c r="D4" s="4"/>
    </row>
    <row r="5" spans="1:4" ht="38.25" x14ac:dyDescent="0.25">
      <c r="A5" s="38" t="s">
        <v>762</v>
      </c>
      <c r="B5" s="101" t="s">
        <v>991</v>
      </c>
      <c r="C5" s="101" t="s">
        <v>111</v>
      </c>
      <c r="D5" s="101" t="s">
        <v>992</v>
      </c>
    </row>
    <row r="6" spans="1:4" x14ac:dyDescent="0.25">
      <c r="A6" s="70" t="s">
        <v>139</v>
      </c>
      <c r="B6" s="71">
        <v>322630</v>
      </c>
      <c r="C6" s="71"/>
      <c r="D6" s="71">
        <v>242041</v>
      </c>
    </row>
    <row r="7" spans="1:4" ht="30" x14ac:dyDescent="0.25">
      <c r="A7" s="70" t="s">
        <v>140</v>
      </c>
      <c r="B7" s="71">
        <v>2251</v>
      </c>
      <c r="C7" s="71"/>
      <c r="D7" s="71">
        <v>3638</v>
      </c>
    </row>
    <row r="8" spans="1:4" x14ac:dyDescent="0.25">
      <c r="A8" s="70" t="s">
        <v>141</v>
      </c>
      <c r="B8" s="71">
        <v>28269</v>
      </c>
      <c r="C8" s="71"/>
      <c r="D8" s="71">
        <v>808</v>
      </c>
    </row>
    <row r="9" spans="1:4" ht="25.5" x14ac:dyDescent="0.25">
      <c r="A9" s="72" t="s">
        <v>142</v>
      </c>
      <c r="B9" s="73">
        <f>SUM(B6:B8)</f>
        <v>353150</v>
      </c>
      <c r="C9" s="73"/>
      <c r="D9" s="73">
        <f>SUM(D6:D8)</f>
        <v>246487</v>
      </c>
    </row>
    <row r="10" spans="1:4" hidden="1" x14ac:dyDescent="0.25">
      <c r="A10" s="70" t="s">
        <v>143</v>
      </c>
      <c r="B10" s="71"/>
      <c r="C10" s="71"/>
      <c r="D10" s="71"/>
    </row>
    <row r="11" spans="1:4" hidden="1" x14ac:dyDescent="0.25">
      <c r="A11" s="70" t="s">
        <v>144</v>
      </c>
      <c r="B11" s="71"/>
      <c r="C11" s="71"/>
      <c r="D11" s="71"/>
    </row>
    <row r="12" spans="1:4" ht="25.5" hidden="1" x14ac:dyDescent="0.25">
      <c r="A12" s="72" t="s">
        <v>145</v>
      </c>
      <c r="B12" s="73"/>
      <c r="C12" s="73"/>
      <c r="D12" s="73"/>
    </row>
    <row r="13" spans="1:4" ht="30" x14ac:dyDescent="0.25">
      <c r="A13" s="70" t="s">
        <v>146</v>
      </c>
      <c r="B13" s="71">
        <v>70521</v>
      </c>
      <c r="C13" s="71"/>
      <c r="D13" s="71">
        <v>67645</v>
      </c>
    </row>
    <row r="14" spans="1:4" ht="30" x14ac:dyDescent="0.25">
      <c r="A14" s="70" t="s">
        <v>147</v>
      </c>
      <c r="B14" s="71">
        <v>22473</v>
      </c>
      <c r="C14" s="71"/>
      <c r="D14" s="71">
        <v>16504</v>
      </c>
    </row>
    <row r="15" spans="1:4" x14ac:dyDescent="0.25">
      <c r="A15" s="70" t="s">
        <v>148</v>
      </c>
      <c r="B15" s="71">
        <v>121979</v>
      </c>
      <c r="C15" s="71"/>
      <c r="D15" s="71">
        <v>135692</v>
      </c>
    </row>
    <row r="16" spans="1:4" ht="25.5" x14ac:dyDescent="0.25">
      <c r="A16" s="72" t="s">
        <v>149</v>
      </c>
      <c r="B16" s="73">
        <f>SUM(B13:B15)</f>
        <v>214973</v>
      </c>
      <c r="C16" s="73"/>
      <c r="D16" s="73">
        <f>SUM(D13:D15)</f>
        <v>219841</v>
      </c>
    </row>
    <row r="17" spans="1:4" x14ac:dyDescent="0.25">
      <c r="A17" s="70" t="s">
        <v>150</v>
      </c>
      <c r="B17" s="71">
        <v>7750</v>
      </c>
      <c r="C17" s="71"/>
      <c r="D17" s="71">
        <v>9644</v>
      </c>
    </row>
    <row r="18" spans="1:4" x14ac:dyDescent="0.25">
      <c r="A18" s="70" t="s">
        <v>151</v>
      </c>
      <c r="B18" s="71">
        <v>40095</v>
      </c>
      <c r="C18" s="71"/>
      <c r="D18" s="71">
        <v>41704</v>
      </c>
    </row>
    <row r="19" spans="1:4" hidden="1" x14ac:dyDescent="0.25">
      <c r="A19" s="70" t="s">
        <v>152</v>
      </c>
      <c r="B19" s="71"/>
      <c r="C19" s="71"/>
      <c r="D19" s="71"/>
    </row>
    <row r="20" spans="1:4" x14ac:dyDescent="0.25">
      <c r="A20" s="70" t="s">
        <v>153</v>
      </c>
      <c r="B20" s="71"/>
      <c r="C20" s="71"/>
      <c r="D20" s="71"/>
    </row>
    <row r="21" spans="1:4" ht="25.5" x14ac:dyDescent="0.25">
      <c r="A21" s="72" t="s">
        <v>154</v>
      </c>
      <c r="B21" s="73">
        <f>SUM(B17:B20)</f>
        <v>47845</v>
      </c>
      <c r="C21" s="73"/>
      <c r="D21" s="73">
        <f>SUM(D17:D20)</f>
        <v>51348</v>
      </c>
    </row>
    <row r="22" spans="1:4" x14ac:dyDescent="0.25">
      <c r="A22" s="70" t="s">
        <v>155</v>
      </c>
      <c r="B22" s="71">
        <v>27238</v>
      </c>
      <c r="C22" s="71"/>
      <c r="D22" s="71">
        <v>29880</v>
      </c>
    </row>
    <row r="23" spans="1:4" x14ac:dyDescent="0.25">
      <c r="A23" s="70" t="s">
        <v>156</v>
      </c>
      <c r="B23" s="71">
        <v>14408</v>
      </c>
      <c r="C23" s="71"/>
      <c r="D23" s="71">
        <v>13265</v>
      </c>
    </row>
    <row r="24" spans="1:4" x14ac:dyDescent="0.25">
      <c r="A24" s="70" t="s">
        <v>157</v>
      </c>
      <c r="B24" s="71">
        <v>8061</v>
      </c>
      <c r="C24" s="71"/>
      <c r="D24" s="71">
        <v>9234</v>
      </c>
    </row>
    <row r="25" spans="1:4" ht="25.5" x14ac:dyDescent="0.25">
      <c r="A25" s="72" t="s">
        <v>158</v>
      </c>
      <c r="B25" s="73">
        <f>SUM(B22:B24)</f>
        <v>49707</v>
      </c>
      <c r="C25" s="73"/>
      <c r="D25" s="73">
        <f>SUM(D22:D24)</f>
        <v>52379</v>
      </c>
    </row>
    <row r="26" spans="1:4" x14ac:dyDescent="0.25">
      <c r="A26" s="72" t="s">
        <v>159</v>
      </c>
      <c r="B26" s="73">
        <v>67488</v>
      </c>
      <c r="C26" s="73"/>
      <c r="D26" s="73">
        <v>48154</v>
      </c>
    </row>
    <row r="27" spans="1:4" x14ac:dyDescent="0.25">
      <c r="A27" s="72" t="s">
        <v>160</v>
      </c>
      <c r="B27" s="73">
        <v>359377</v>
      </c>
      <c r="C27" s="73"/>
      <c r="D27" s="73">
        <v>353970</v>
      </c>
    </row>
    <row r="28" spans="1:4" ht="25.5" x14ac:dyDescent="0.25">
      <c r="A28" s="72" t="s">
        <v>161</v>
      </c>
      <c r="B28" s="73">
        <f>B9+B16-B21-B25-B26-B27</f>
        <v>43706</v>
      </c>
      <c r="C28" s="73"/>
      <c r="D28" s="73">
        <f>D9+D16-D21-D25-D26-D27</f>
        <v>-39523</v>
      </c>
    </row>
    <row r="29" spans="1:4" hidden="1" x14ac:dyDescent="0.25">
      <c r="A29" s="70" t="s">
        <v>162</v>
      </c>
      <c r="B29" s="71"/>
      <c r="C29" s="71"/>
      <c r="D29" s="71"/>
    </row>
    <row r="30" spans="1:4" ht="30" hidden="1" x14ac:dyDescent="0.25">
      <c r="A30" s="70" t="s">
        <v>163</v>
      </c>
      <c r="B30" s="71"/>
      <c r="C30" s="71"/>
      <c r="D30" s="71"/>
    </row>
    <row r="31" spans="1:4" ht="30" x14ac:dyDescent="0.25">
      <c r="A31" s="70" t="s">
        <v>164</v>
      </c>
      <c r="B31" s="71">
        <v>3534</v>
      </c>
      <c r="C31" s="71"/>
      <c r="D31" s="71">
        <v>0</v>
      </c>
    </row>
    <row r="32" spans="1:4" x14ac:dyDescent="0.25">
      <c r="A32" s="70" t="s">
        <v>165</v>
      </c>
      <c r="B32" s="71"/>
      <c r="C32" s="71"/>
      <c r="D32" s="71"/>
    </row>
    <row r="33" spans="1:4" ht="25.5" x14ac:dyDescent="0.25">
      <c r="A33" s="72" t="s">
        <v>166</v>
      </c>
      <c r="B33" s="73">
        <f>B31</f>
        <v>3534</v>
      </c>
      <c r="C33" s="73"/>
      <c r="D33" s="73">
        <f>D31</f>
        <v>0</v>
      </c>
    </row>
    <row r="34" spans="1:4" hidden="1" x14ac:dyDescent="0.25">
      <c r="A34" s="70" t="s">
        <v>167</v>
      </c>
      <c r="B34" s="71"/>
      <c r="C34" s="71"/>
      <c r="D34" s="71"/>
    </row>
    <row r="35" spans="1:4" hidden="1" x14ac:dyDescent="0.25">
      <c r="A35" s="70" t="s">
        <v>168</v>
      </c>
      <c r="B35" s="71"/>
      <c r="C35" s="71"/>
      <c r="D35" s="71"/>
    </row>
    <row r="36" spans="1:4" hidden="1" x14ac:dyDescent="0.25">
      <c r="A36" s="70" t="s">
        <v>169</v>
      </c>
      <c r="B36" s="71"/>
      <c r="C36" s="71"/>
      <c r="D36" s="71"/>
    </row>
    <row r="37" spans="1:4" hidden="1" x14ac:dyDescent="0.25">
      <c r="A37" s="70" t="s">
        <v>170</v>
      </c>
      <c r="B37" s="71"/>
      <c r="C37" s="71"/>
      <c r="D37" s="71"/>
    </row>
    <row r="38" spans="1:4" ht="25.5" x14ac:dyDescent="0.25">
      <c r="A38" s="72" t="s">
        <v>171</v>
      </c>
      <c r="B38" s="73">
        <v>0</v>
      </c>
      <c r="C38" s="73"/>
      <c r="D38" s="73">
        <v>0</v>
      </c>
    </row>
    <row r="39" spans="1:4" ht="25.5" x14ac:dyDescent="0.25">
      <c r="A39" s="72" t="s">
        <v>172</v>
      </c>
      <c r="B39" s="73">
        <f>B33-B38</f>
        <v>3534</v>
      </c>
      <c r="C39" s="73"/>
      <c r="D39" s="73">
        <f>D33-D38</f>
        <v>0</v>
      </c>
    </row>
    <row r="40" spans="1:4" x14ac:dyDescent="0.25">
      <c r="A40" s="72" t="s">
        <v>173</v>
      </c>
      <c r="B40" s="73">
        <f>B28+B39</f>
        <v>47240</v>
      </c>
      <c r="C40" s="73"/>
      <c r="D40" s="73">
        <f>D28+D39</f>
        <v>-39523</v>
      </c>
    </row>
    <row r="41" spans="1:4" x14ac:dyDescent="0.25">
      <c r="A41" s="4"/>
      <c r="B41" s="4"/>
      <c r="C41" s="4"/>
      <c r="D41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FF00"/>
    <pageSetUpPr fitToPage="1"/>
  </sheetPr>
  <dimension ref="A1:D41"/>
  <sheetViews>
    <sheetView topLeftCell="A28" workbookViewId="0">
      <selection activeCell="D40" sqref="D40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371" t="s">
        <v>952</v>
      </c>
      <c r="B1" s="370"/>
      <c r="C1" s="370"/>
      <c r="D1" s="370"/>
    </row>
    <row r="2" spans="1:4" ht="21" customHeight="1" x14ac:dyDescent="0.25">
      <c r="A2" s="344" t="s">
        <v>174</v>
      </c>
      <c r="B2" s="370"/>
      <c r="C2" s="370"/>
      <c r="D2" s="370"/>
    </row>
    <row r="3" spans="1:4" ht="18" x14ac:dyDescent="0.25">
      <c r="A3" s="49"/>
      <c r="B3" s="102"/>
      <c r="C3" s="102"/>
      <c r="D3" s="102"/>
    </row>
    <row r="4" spans="1:4" x14ac:dyDescent="0.25">
      <c r="A4" s="134" t="s">
        <v>785</v>
      </c>
      <c r="B4" s="4"/>
      <c r="C4" s="4"/>
      <c r="D4" s="4"/>
    </row>
    <row r="5" spans="1:4" ht="38.25" x14ac:dyDescent="0.25">
      <c r="A5" s="38" t="s">
        <v>762</v>
      </c>
      <c r="B5" s="101" t="s">
        <v>953</v>
      </c>
      <c r="C5" s="101" t="s">
        <v>111</v>
      </c>
      <c r="D5" s="101" t="s">
        <v>954</v>
      </c>
    </row>
    <row r="6" spans="1:4" x14ac:dyDescent="0.25">
      <c r="A6" s="70" t="s">
        <v>139</v>
      </c>
      <c r="B6" s="71"/>
      <c r="C6" s="71"/>
      <c r="D6" s="71"/>
    </row>
    <row r="7" spans="1:4" ht="30" x14ac:dyDescent="0.25">
      <c r="A7" s="70" t="s">
        <v>140</v>
      </c>
      <c r="B7" s="71"/>
      <c r="C7" s="71"/>
      <c r="D7" s="71"/>
    </row>
    <row r="8" spans="1:4" x14ac:dyDescent="0.25">
      <c r="A8" s="70" t="s">
        <v>141</v>
      </c>
      <c r="B8" s="71"/>
      <c r="C8" s="71"/>
      <c r="D8" s="71"/>
    </row>
    <row r="9" spans="1:4" ht="25.5" x14ac:dyDescent="0.25">
      <c r="A9" s="72" t="s">
        <v>142</v>
      </c>
      <c r="B9" s="73"/>
      <c r="C9" s="73"/>
      <c r="D9" s="73">
        <f>SUM(D7:D8)</f>
        <v>0</v>
      </c>
    </row>
    <row r="10" spans="1:4" x14ac:dyDescent="0.25">
      <c r="A10" s="70" t="s">
        <v>143</v>
      </c>
      <c r="B10" s="71"/>
      <c r="C10" s="71"/>
      <c r="D10" s="71"/>
    </row>
    <row r="11" spans="1:4" x14ac:dyDescent="0.25">
      <c r="A11" s="70" t="s">
        <v>144</v>
      </c>
      <c r="B11" s="71"/>
      <c r="C11" s="71"/>
      <c r="D11" s="71"/>
    </row>
    <row r="12" spans="1:4" ht="25.5" x14ac:dyDescent="0.25">
      <c r="A12" s="72" t="s">
        <v>145</v>
      </c>
      <c r="B12" s="73"/>
      <c r="C12" s="73"/>
      <c r="D12" s="73"/>
    </row>
    <row r="13" spans="1:4" ht="30" x14ac:dyDescent="0.25">
      <c r="A13" s="70" t="s">
        <v>146</v>
      </c>
      <c r="B13" s="71"/>
      <c r="C13" s="71"/>
      <c r="D13" s="71"/>
    </row>
    <row r="14" spans="1:4" ht="30" x14ac:dyDescent="0.25">
      <c r="A14" s="70" t="s">
        <v>147</v>
      </c>
      <c r="B14" s="71"/>
      <c r="C14" s="71"/>
      <c r="D14" s="71"/>
    </row>
    <row r="15" spans="1:4" x14ac:dyDescent="0.25">
      <c r="A15" s="70" t="s">
        <v>148</v>
      </c>
      <c r="B15" s="71"/>
      <c r="C15" s="71"/>
      <c r="D15" s="71"/>
    </row>
    <row r="16" spans="1:4" ht="25.5" x14ac:dyDescent="0.25">
      <c r="A16" s="72" t="s">
        <v>149</v>
      </c>
      <c r="B16" s="73">
        <f>SUM(B10:B15)</f>
        <v>0</v>
      </c>
      <c r="C16" s="73"/>
      <c r="D16" s="73">
        <f>SUM(D13:D15)</f>
        <v>0</v>
      </c>
    </row>
    <row r="17" spans="1:4" x14ac:dyDescent="0.25">
      <c r="A17" s="70" t="s">
        <v>150</v>
      </c>
      <c r="B17" s="71"/>
      <c r="C17" s="71"/>
      <c r="D17" s="71"/>
    </row>
    <row r="18" spans="1:4" x14ac:dyDescent="0.25">
      <c r="A18" s="70" t="s">
        <v>151</v>
      </c>
      <c r="B18" s="71"/>
      <c r="C18" s="71"/>
      <c r="D18" s="71"/>
    </row>
    <row r="19" spans="1:4" x14ac:dyDescent="0.25">
      <c r="A19" s="70" t="s">
        <v>152</v>
      </c>
      <c r="B19" s="71"/>
      <c r="C19" s="71"/>
      <c r="D19" s="71"/>
    </row>
    <row r="20" spans="1:4" x14ac:dyDescent="0.25">
      <c r="A20" s="70" t="s">
        <v>153</v>
      </c>
      <c r="B20" s="71"/>
      <c r="C20" s="71"/>
      <c r="D20" s="71"/>
    </row>
    <row r="21" spans="1:4" ht="25.5" x14ac:dyDescent="0.25">
      <c r="A21" s="72" t="s">
        <v>154</v>
      </c>
      <c r="B21" s="73">
        <f>SUM(B17:B20)</f>
        <v>0</v>
      </c>
      <c r="C21" s="73"/>
      <c r="D21" s="73">
        <f>SUM(D17:D20)</f>
        <v>0</v>
      </c>
    </row>
    <row r="22" spans="1:4" x14ac:dyDescent="0.25">
      <c r="A22" s="70" t="s">
        <v>155</v>
      </c>
      <c r="B22" s="71"/>
      <c r="C22" s="71"/>
      <c r="D22" s="71"/>
    </row>
    <row r="23" spans="1:4" x14ac:dyDescent="0.25">
      <c r="A23" s="70" t="s">
        <v>156</v>
      </c>
      <c r="B23" s="71"/>
      <c r="C23" s="71"/>
      <c r="D23" s="71"/>
    </row>
    <row r="24" spans="1:4" x14ac:dyDescent="0.25">
      <c r="A24" s="70" t="s">
        <v>157</v>
      </c>
      <c r="B24" s="71"/>
      <c r="C24" s="71"/>
      <c r="D24" s="71"/>
    </row>
    <row r="25" spans="1:4" ht="25.5" x14ac:dyDescent="0.25">
      <c r="A25" s="72" t="s">
        <v>158</v>
      </c>
      <c r="B25" s="73">
        <f>SUM(B22:B24)</f>
        <v>0</v>
      </c>
      <c r="C25" s="73"/>
      <c r="D25" s="73">
        <f>SUM(D22:D24)</f>
        <v>0</v>
      </c>
    </row>
    <row r="26" spans="1:4" x14ac:dyDescent="0.25">
      <c r="A26" s="72" t="s">
        <v>159</v>
      </c>
      <c r="B26" s="73"/>
      <c r="C26" s="73"/>
      <c r="D26" s="73"/>
    </row>
    <row r="27" spans="1:4" x14ac:dyDescent="0.25">
      <c r="A27" s="72" t="s">
        <v>160</v>
      </c>
      <c r="B27" s="73"/>
      <c r="C27" s="73"/>
      <c r="D27" s="73"/>
    </row>
    <row r="28" spans="1:4" ht="25.5" x14ac:dyDescent="0.25">
      <c r="A28" s="72" t="s">
        <v>161</v>
      </c>
      <c r="B28" s="73">
        <f>B9+B16-B21-B25-B26-B27</f>
        <v>0</v>
      </c>
      <c r="C28" s="73"/>
      <c r="D28" s="73">
        <f>D9+D16-D21-D25-D26-D27</f>
        <v>0</v>
      </c>
    </row>
    <row r="29" spans="1:4" x14ac:dyDescent="0.25">
      <c r="A29" s="70" t="s">
        <v>162</v>
      </c>
      <c r="B29" s="71"/>
      <c r="C29" s="71"/>
      <c r="D29" s="71"/>
    </row>
    <row r="30" spans="1:4" ht="30" x14ac:dyDescent="0.25">
      <c r="A30" s="70" t="s">
        <v>163</v>
      </c>
      <c r="B30" s="71"/>
      <c r="C30" s="71"/>
      <c r="D30" s="71"/>
    </row>
    <row r="31" spans="1:4" ht="30" x14ac:dyDescent="0.25">
      <c r="A31" s="70" t="s">
        <v>164</v>
      </c>
      <c r="B31" s="71"/>
      <c r="C31" s="71"/>
      <c r="D31" s="71"/>
    </row>
    <row r="32" spans="1:4" x14ac:dyDescent="0.25">
      <c r="A32" s="70" t="s">
        <v>165</v>
      </c>
      <c r="B32" s="71"/>
      <c r="C32" s="71"/>
      <c r="D32" s="71"/>
    </row>
    <row r="33" spans="1:4" ht="25.5" x14ac:dyDescent="0.25">
      <c r="A33" s="72" t="s">
        <v>166</v>
      </c>
      <c r="B33" s="73">
        <v>0</v>
      </c>
      <c r="C33" s="73"/>
      <c r="D33" s="73">
        <v>0</v>
      </c>
    </row>
    <row r="34" spans="1:4" x14ac:dyDescent="0.25">
      <c r="A34" s="70" t="s">
        <v>167</v>
      </c>
      <c r="B34" s="71">
        <v>0</v>
      </c>
      <c r="C34" s="71"/>
      <c r="D34" s="71">
        <v>0</v>
      </c>
    </row>
    <row r="35" spans="1:4" x14ac:dyDescent="0.25">
      <c r="A35" s="70" t="s">
        <v>168</v>
      </c>
      <c r="B35" s="71"/>
      <c r="C35" s="71"/>
      <c r="D35" s="71"/>
    </row>
    <row r="36" spans="1:4" x14ac:dyDescent="0.25">
      <c r="A36" s="70" t="s">
        <v>169</v>
      </c>
      <c r="B36" s="71"/>
      <c r="C36" s="71"/>
      <c r="D36" s="71"/>
    </row>
    <row r="37" spans="1:4" x14ac:dyDescent="0.25">
      <c r="A37" s="70" t="s">
        <v>170</v>
      </c>
      <c r="B37" s="71"/>
      <c r="C37" s="71"/>
      <c r="D37" s="71"/>
    </row>
    <row r="38" spans="1:4" ht="25.5" x14ac:dyDescent="0.25">
      <c r="A38" s="72" t="s">
        <v>171</v>
      </c>
      <c r="B38" s="73">
        <v>0</v>
      </c>
      <c r="C38" s="73"/>
      <c r="D38" s="73">
        <v>0</v>
      </c>
    </row>
    <row r="39" spans="1:4" ht="25.5" x14ac:dyDescent="0.25">
      <c r="A39" s="72" t="s">
        <v>172</v>
      </c>
      <c r="B39" s="73">
        <v>0</v>
      </c>
      <c r="C39" s="73"/>
      <c r="D39" s="73">
        <v>0</v>
      </c>
    </row>
    <row r="40" spans="1:4" x14ac:dyDescent="0.25">
      <c r="A40" s="72" t="s">
        <v>173</v>
      </c>
      <c r="B40" s="73"/>
      <c r="C40" s="73"/>
      <c r="D40" s="73"/>
    </row>
    <row r="41" spans="1:4" x14ac:dyDescent="0.25">
      <c r="A41" s="4"/>
      <c r="B41" s="4"/>
      <c r="C41" s="4"/>
      <c r="D41" s="4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&amp;L27. sz. melléklet az önkormányzat 2017. évi zárszámadásáról szóló 5/2018. (V.31.) önkormányzati rendeletéhez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FF00"/>
    <pageSetUpPr fitToPage="1"/>
  </sheetPr>
  <dimension ref="A1:D41"/>
  <sheetViews>
    <sheetView topLeftCell="A37" workbookViewId="0">
      <selection activeCell="D40" sqref="D40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371" t="s">
        <v>952</v>
      </c>
      <c r="B1" s="370"/>
      <c r="C1" s="370"/>
      <c r="D1" s="370"/>
    </row>
    <row r="2" spans="1:4" ht="21" customHeight="1" x14ac:dyDescent="0.25">
      <c r="A2" s="344" t="s">
        <v>174</v>
      </c>
      <c r="B2" s="370"/>
      <c r="C2" s="370"/>
      <c r="D2" s="370"/>
    </row>
    <row r="3" spans="1:4" ht="18" x14ac:dyDescent="0.25">
      <c r="A3" s="49"/>
      <c r="B3" s="102"/>
      <c r="C3" s="102"/>
      <c r="D3" s="102"/>
    </row>
    <row r="4" spans="1:4" x14ac:dyDescent="0.25">
      <c r="A4" s="134" t="s">
        <v>803</v>
      </c>
      <c r="B4" s="4"/>
      <c r="C4" s="4"/>
      <c r="D4" s="4"/>
    </row>
    <row r="5" spans="1:4" ht="38.25" x14ac:dyDescent="0.25">
      <c r="A5" s="38" t="s">
        <v>762</v>
      </c>
      <c r="B5" s="101" t="s">
        <v>953</v>
      </c>
      <c r="C5" s="101" t="s">
        <v>111</v>
      </c>
      <c r="D5" s="101" t="s">
        <v>954</v>
      </c>
    </row>
    <row r="6" spans="1:4" x14ac:dyDescent="0.25">
      <c r="A6" s="70" t="s">
        <v>139</v>
      </c>
      <c r="B6" s="71"/>
      <c r="C6" s="71"/>
      <c r="D6" s="71"/>
    </row>
    <row r="7" spans="1:4" ht="30" x14ac:dyDescent="0.25">
      <c r="A7" s="70" t="s">
        <v>140</v>
      </c>
      <c r="B7" s="71"/>
      <c r="C7" s="71"/>
      <c r="D7" s="71"/>
    </row>
    <row r="8" spans="1:4" x14ac:dyDescent="0.25">
      <c r="A8" s="70" t="s">
        <v>141</v>
      </c>
      <c r="B8" s="71">
        <v>0</v>
      </c>
      <c r="C8" s="71"/>
      <c r="D8" s="71">
        <v>0</v>
      </c>
    </row>
    <row r="9" spans="1:4" ht="25.5" x14ac:dyDescent="0.25">
      <c r="A9" s="72" t="s">
        <v>142</v>
      </c>
      <c r="B9" s="73">
        <f>SUM(B7:B8)</f>
        <v>0</v>
      </c>
      <c r="C9" s="73"/>
      <c r="D9" s="73">
        <f>SUM(D7:D8)</f>
        <v>0</v>
      </c>
    </row>
    <row r="10" spans="1:4" x14ac:dyDescent="0.25">
      <c r="A10" s="70" t="s">
        <v>143</v>
      </c>
      <c r="B10" s="71"/>
      <c r="C10" s="71"/>
      <c r="D10" s="71"/>
    </row>
    <row r="11" spans="1:4" x14ac:dyDescent="0.25">
      <c r="A11" s="70" t="s">
        <v>144</v>
      </c>
      <c r="B11" s="71"/>
      <c r="C11" s="71"/>
      <c r="D11" s="71"/>
    </row>
    <row r="12" spans="1:4" ht="25.5" x14ac:dyDescent="0.25">
      <c r="A12" s="72" t="s">
        <v>145</v>
      </c>
      <c r="B12" s="73">
        <v>0</v>
      </c>
      <c r="C12" s="73"/>
      <c r="D12" s="73">
        <v>0</v>
      </c>
    </row>
    <row r="13" spans="1:4" ht="30" x14ac:dyDescent="0.25">
      <c r="A13" s="70" t="s">
        <v>146</v>
      </c>
      <c r="B13" s="71"/>
      <c r="C13" s="71"/>
      <c r="D13" s="71"/>
    </row>
    <row r="14" spans="1:4" ht="30" x14ac:dyDescent="0.25">
      <c r="A14" s="70" t="s">
        <v>147</v>
      </c>
      <c r="B14" s="71"/>
      <c r="C14" s="71"/>
      <c r="D14" s="71"/>
    </row>
    <row r="15" spans="1:4" x14ac:dyDescent="0.25">
      <c r="A15" s="70" t="s">
        <v>148</v>
      </c>
      <c r="B15" s="71"/>
      <c r="C15" s="71"/>
      <c r="D15" s="71">
        <v>0</v>
      </c>
    </row>
    <row r="16" spans="1:4" ht="25.5" x14ac:dyDescent="0.25">
      <c r="A16" s="72" t="s">
        <v>149</v>
      </c>
      <c r="B16" s="73">
        <f>SUM(B13:B15)</f>
        <v>0</v>
      </c>
      <c r="C16" s="73"/>
      <c r="D16" s="73">
        <f>SUM(D13:D15)</f>
        <v>0</v>
      </c>
    </row>
    <row r="17" spans="1:4" x14ac:dyDescent="0.25">
      <c r="A17" s="70" t="s">
        <v>150</v>
      </c>
      <c r="B17" s="71"/>
      <c r="C17" s="71"/>
      <c r="D17" s="71"/>
    </row>
    <row r="18" spans="1:4" x14ac:dyDescent="0.25">
      <c r="A18" s="70" t="s">
        <v>151</v>
      </c>
      <c r="B18" s="71"/>
      <c r="C18" s="71"/>
      <c r="D18" s="71"/>
    </row>
    <row r="19" spans="1:4" x14ac:dyDescent="0.25">
      <c r="A19" s="70" t="s">
        <v>152</v>
      </c>
      <c r="B19" s="71"/>
      <c r="C19" s="71"/>
      <c r="D19" s="71"/>
    </row>
    <row r="20" spans="1:4" x14ac:dyDescent="0.25">
      <c r="A20" s="70" t="s">
        <v>153</v>
      </c>
      <c r="B20" s="71"/>
      <c r="C20" s="71"/>
      <c r="D20" s="71"/>
    </row>
    <row r="21" spans="1:4" ht="25.5" x14ac:dyDescent="0.25">
      <c r="A21" s="72" t="s">
        <v>154</v>
      </c>
      <c r="B21" s="73">
        <f>SUM(B17:B20)</f>
        <v>0</v>
      </c>
      <c r="C21" s="73"/>
      <c r="D21" s="73">
        <f>SUM(D17:D20)</f>
        <v>0</v>
      </c>
    </row>
    <row r="22" spans="1:4" x14ac:dyDescent="0.25">
      <c r="A22" s="70" t="s">
        <v>155</v>
      </c>
      <c r="B22" s="71"/>
      <c r="C22" s="71"/>
      <c r="D22" s="71"/>
    </row>
    <row r="23" spans="1:4" x14ac:dyDescent="0.25">
      <c r="A23" s="70" t="s">
        <v>156</v>
      </c>
      <c r="B23" s="71"/>
      <c r="C23" s="71"/>
      <c r="D23" s="71"/>
    </row>
    <row r="24" spans="1:4" x14ac:dyDescent="0.25">
      <c r="A24" s="70" t="s">
        <v>157</v>
      </c>
      <c r="B24" s="71"/>
      <c r="C24" s="71"/>
      <c r="D24" s="71"/>
    </row>
    <row r="25" spans="1:4" ht="25.5" x14ac:dyDescent="0.25">
      <c r="A25" s="72" t="s">
        <v>158</v>
      </c>
      <c r="B25" s="73">
        <f>SUM(B22:B24)</f>
        <v>0</v>
      </c>
      <c r="C25" s="73"/>
      <c r="D25" s="73">
        <f>SUM(D22:D24)</f>
        <v>0</v>
      </c>
    </row>
    <row r="26" spans="1:4" x14ac:dyDescent="0.25">
      <c r="A26" s="72" t="s">
        <v>159</v>
      </c>
      <c r="B26" s="73">
        <v>0</v>
      </c>
      <c r="C26" s="73"/>
      <c r="D26" s="73">
        <v>0</v>
      </c>
    </row>
    <row r="27" spans="1:4" x14ac:dyDescent="0.25">
      <c r="A27" s="72" t="s">
        <v>160</v>
      </c>
      <c r="B27" s="73"/>
      <c r="C27" s="73"/>
      <c r="D27" s="73"/>
    </row>
    <row r="28" spans="1:4" ht="25.5" x14ac:dyDescent="0.25">
      <c r="A28" s="72" t="s">
        <v>161</v>
      </c>
      <c r="B28" s="73">
        <f>B9+B16-B21-B25-B26-B27</f>
        <v>0</v>
      </c>
      <c r="C28" s="73"/>
      <c r="D28" s="73">
        <f>D9+D16-D21-D25-D26-D27</f>
        <v>0</v>
      </c>
    </row>
    <row r="29" spans="1:4" x14ac:dyDescent="0.25">
      <c r="A29" s="70" t="s">
        <v>162</v>
      </c>
      <c r="B29" s="71"/>
      <c r="C29" s="71"/>
      <c r="D29" s="71"/>
    </row>
    <row r="30" spans="1:4" ht="30" x14ac:dyDescent="0.25">
      <c r="A30" s="70" t="s">
        <v>163</v>
      </c>
      <c r="B30" s="71"/>
      <c r="C30" s="71"/>
      <c r="D30" s="71"/>
    </row>
    <row r="31" spans="1:4" ht="30" x14ac:dyDescent="0.25">
      <c r="A31" s="70" t="s">
        <v>164</v>
      </c>
      <c r="B31" s="71"/>
      <c r="C31" s="71"/>
      <c r="D31" s="71"/>
    </row>
    <row r="32" spans="1:4" x14ac:dyDescent="0.25">
      <c r="A32" s="70" t="s">
        <v>165</v>
      </c>
      <c r="B32" s="71"/>
      <c r="C32" s="71"/>
      <c r="D32" s="71"/>
    </row>
    <row r="33" spans="1:4" ht="25.5" x14ac:dyDescent="0.25">
      <c r="A33" s="72" t="s">
        <v>166</v>
      </c>
      <c r="B33" s="73">
        <v>0</v>
      </c>
      <c r="C33" s="73"/>
      <c r="D33" s="73">
        <v>0</v>
      </c>
    </row>
    <row r="34" spans="1:4" x14ac:dyDescent="0.25">
      <c r="A34" s="70" t="s">
        <v>167</v>
      </c>
      <c r="B34" s="71"/>
      <c r="C34" s="71"/>
      <c r="D34" s="71"/>
    </row>
    <row r="35" spans="1:4" x14ac:dyDescent="0.25">
      <c r="A35" s="70" t="s">
        <v>168</v>
      </c>
      <c r="B35" s="71"/>
      <c r="C35" s="71"/>
      <c r="D35" s="71"/>
    </row>
    <row r="36" spans="1:4" x14ac:dyDescent="0.25">
      <c r="A36" s="70" t="s">
        <v>169</v>
      </c>
      <c r="B36" s="71"/>
      <c r="C36" s="71"/>
      <c r="D36" s="71"/>
    </row>
    <row r="37" spans="1:4" x14ac:dyDescent="0.25">
      <c r="A37" s="70" t="s">
        <v>170</v>
      </c>
      <c r="B37" s="71"/>
      <c r="C37" s="71"/>
      <c r="D37" s="71"/>
    </row>
    <row r="38" spans="1:4" ht="25.5" x14ac:dyDescent="0.25">
      <c r="A38" s="72" t="s">
        <v>171</v>
      </c>
      <c r="B38" s="73">
        <v>0</v>
      </c>
      <c r="C38" s="73"/>
      <c r="D38" s="73">
        <v>0</v>
      </c>
    </row>
    <row r="39" spans="1:4" ht="25.5" x14ac:dyDescent="0.25">
      <c r="A39" s="72" t="s">
        <v>172</v>
      </c>
      <c r="B39" s="73">
        <v>0</v>
      </c>
      <c r="C39" s="73"/>
      <c r="D39" s="73">
        <v>0</v>
      </c>
    </row>
    <row r="40" spans="1:4" x14ac:dyDescent="0.25">
      <c r="A40" s="72" t="s">
        <v>173</v>
      </c>
      <c r="B40" s="73"/>
      <c r="C40" s="73"/>
      <c r="D40" s="73"/>
    </row>
    <row r="41" spans="1:4" x14ac:dyDescent="0.25">
      <c r="A41" s="4"/>
      <c r="B41" s="4"/>
      <c r="C41" s="4"/>
      <c r="D41" s="4"/>
    </row>
  </sheetData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&amp;L28. sz. melléklet az önkormányzat 2017. évi zárszámadásáról szóló 5/2018. (V.31.) önkormányzati rendeletéhez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FF33"/>
    <pageSetUpPr fitToPage="1"/>
  </sheetPr>
  <dimension ref="A1:AE172"/>
  <sheetViews>
    <sheetView topLeftCell="A67" workbookViewId="0">
      <selection activeCell="C78" sqref="C78:E82"/>
    </sheetView>
  </sheetViews>
  <sheetFormatPr defaultRowHeight="15" x14ac:dyDescent="0.25"/>
  <cols>
    <col min="1" max="1" width="83.42578125" customWidth="1"/>
    <col min="3" max="3" width="11.42578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2.140625" customWidth="1"/>
    <col min="13" max="13" width="12" customWidth="1"/>
    <col min="14" max="14" width="14.42578125" customWidth="1"/>
  </cols>
  <sheetData>
    <row r="1" spans="1:14" ht="21" customHeight="1" x14ac:dyDescent="0.25">
      <c r="A1" s="345" t="s">
        <v>952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  <c r="M1" s="348"/>
      <c r="N1" s="348"/>
    </row>
    <row r="2" spans="1:14" ht="18.75" customHeight="1" x14ac:dyDescent="0.25">
      <c r="A2" s="344" t="s">
        <v>675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7"/>
      <c r="M2" s="348"/>
      <c r="N2" s="348"/>
    </row>
    <row r="3" spans="1:14" ht="18" x14ac:dyDescent="0.25">
      <c r="A3" s="117" t="s">
        <v>787</v>
      </c>
    </row>
    <row r="4" spans="1:14" x14ac:dyDescent="0.25">
      <c r="A4" s="68" t="s">
        <v>766</v>
      </c>
    </row>
    <row r="5" spans="1:14" ht="25.5" customHeight="1" x14ac:dyDescent="0.25">
      <c r="A5" s="354" t="s">
        <v>215</v>
      </c>
      <c r="B5" s="356" t="s">
        <v>216</v>
      </c>
      <c r="C5" s="358" t="s">
        <v>705</v>
      </c>
      <c r="D5" s="359"/>
      <c r="E5" s="360"/>
      <c r="F5" s="358" t="s">
        <v>706</v>
      </c>
      <c r="G5" s="359"/>
      <c r="H5" s="360"/>
      <c r="I5" s="358" t="s">
        <v>707</v>
      </c>
      <c r="J5" s="359"/>
      <c r="K5" s="360"/>
      <c r="L5" s="361" t="s">
        <v>781</v>
      </c>
      <c r="M5" s="362"/>
      <c r="N5" s="362"/>
    </row>
    <row r="6" spans="1:14" ht="25.5" x14ac:dyDescent="0.25">
      <c r="A6" s="355"/>
      <c r="B6" s="35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x14ac:dyDescent="0.25">
      <c r="A7" s="27" t="s">
        <v>217</v>
      </c>
      <c r="B7" s="28" t="s">
        <v>218</v>
      </c>
      <c r="C7" s="28"/>
      <c r="D7" s="28"/>
      <c r="E7" s="37"/>
      <c r="F7" s="37"/>
      <c r="G7" s="37"/>
      <c r="H7" s="37"/>
      <c r="I7" s="37"/>
      <c r="J7" s="37"/>
      <c r="K7" s="37"/>
      <c r="L7" s="26">
        <f>C7+F7+I7</f>
        <v>0</v>
      </c>
      <c r="M7" s="26">
        <f t="shared" ref="M7:N19" si="0">D7+G7+J7</f>
        <v>0</v>
      </c>
      <c r="N7" s="26">
        <f t="shared" si="0"/>
        <v>0</v>
      </c>
    </row>
    <row r="8" spans="1:14" x14ac:dyDescent="0.25">
      <c r="A8" s="27" t="s">
        <v>219</v>
      </c>
      <c r="B8" s="29" t="s">
        <v>220</v>
      </c>
      <c r="C8" s="29"/>
      <c r="D8" s="29"/>
      <c r="E8" s="37"/>
      <c r="F8" s="37"/>
      <c r="G8" s="37"/>
      <c r="H8" s="37"/>
      <c r="I8" s="37"/>
      <c r="J8" s="37"/>
      <c r="K8" s="37"/>
      <c r="L8" s="26">
        <f t="shared" ref="L8:L19" si="1">C8+F8+I8</f>
        <v>0</v>
      </c>
      <c r="M8" s="26">
        <f t="shared" si="0"/>
        <v>0</v>
      </c>
      <c r="N8" s="26">
        <f t="shared" si="0"/>
        <v>0</v>
      </c>
    </row>
    <row r="9" spans="1:14" x14ac:dyDescent="0.25">
      <c r="A9" s="27" t="s">
        <v>221</v>
      </c>
      <c r="B9" s="29" t="s">
        <v>222</v>
      </c>
      <c r="C9" s="29"/>
      <c r="D9" s="29"/>
      <c r="E9" s="37"/>
      <c r="F9" s="37"/>
      <c r="G9" s="37"/>
      <c r="H9" s="37"/>
      <c r="I9" s="37"/>
      <c r="J9" s="37"/>
      <c r="K9" s="37"/>
      <c r="L9" s="26">
        <f t="shared" si="1"/>
        <v>0</v>
      </c>
      <c r="M9" s="26">
        <f t="shared" si="0"/>
        <v>0</v>
      </c>
      <c r="N9" s="26">
        <f t="shared" si="0"/>
        <v>0</v>
      </c>
    </row>
    <row r="10" spans="1:14" x14ac:dyDescent="0.25">
      <c r="A10" s="30" t="s">
        <v>223</v>
      </c>
      <c r="B10" s="29" t="s">
        <v>224</v>
      </c>
      <c r="C10" s="29"/>
      <c r="D10" s="29"/>
      <c r="E10" s="37"/>
      <c r="F10" s="37"/>
      <c r="G10" s="37"/>
      <c r="H10" s="37"/>
      <c r="I10" s="37"/>
      <c r="J10" s="37"/>
      <c r="K10" s="37"/>
      <c r="L10" s="26">
        <f t="shared" si="1"/>
        <v>0</v>
      </c>
      <c r="M10" s="26">
        <f t="shared" si="0"/>
        <v>0</v>
      </c>
      <c r="N10" s="26">
        <f t="shared" si="0"/>
        <v>0</v>
      </c>
    </row>
    <row r="11" spans="1:14" x14ac:dyDescent="0.25">
      <c r="A11" s="30" t="s">
        <v>225</v>
      </c>
      <c r="B11" s="29" t="s">
        <v>226</v>
      </c>
      <c r="C11" s="29"/>
      <c r="D11" s="29"/>
      <c r="E11" s="37"/>
      <c r="F11" s="37"/>
      <c r="G11" s="37"/>
      <c r="H11" s="37"/>
      <c r="I11" s="37"/>
      <c r="J11" s="37"/>
      <c r="K11" s="37"/>
      <c r="L11" s="26">
        <f t="shared" si="1"/>
        <v>0</v>
      </c>
      <c r="M11" s="26">
        <f t="shared" si="0"/>
        <v>0</v>
      </c>
      <c r="N11" s="26">
        <f t="shared" si="0"/>
        <v>0</v>
      </c>
    </row>
    <row r="12" spans="1:14" x14ac:dyDescent="0.25">
      <c r="A12" s="30" t="s">
        <v>227</v>
      </c>
      <c r="B12" s="29" t="s">
        <v>228</v>
      </c>
      <c r="C12" s="29"/>
      <c r="D12" s="29"/>
      <c r="E12" s="37"/>
      <c r="F12" s="37"/>
      <c r="G12" s="37"/>
      <c r="H12" s="37"/>
      <c r="I12" s="37"/>
      <c r="J12" s="37"/>
      <c r="K12" s="37"/>
      <c r="L12" s="26">
        <f t="shared" si="1"/>
        <v>0</v>
      </c>
      <c r="M12" s="26">
        <f t="shared" si="0"/>
        <v>0</v>
      </c>
      <c r="N12" s="26">
        <f t="shared" si="0"/>
        <v>0</v>
      </c>
    </row>
    <row r="13" spans="1:14" x14ac:dyDescent="0.25">
      <c r="A13" s="30" t="s">
        <v>229</v>
      </c>
      <c r="B13" s="29" t="s">
        <v>230</v>
      </c>
      <c r="C13" s="29"/>
      <c r="D13" s="29"/>
      <c r="E13" s="37"/>
      <c r="F13" s="37"/>
      <c r="G13" s="37"/>
      <c r="H13" s="37"/>
      <c r="I13" s="37"/>
      <c r="J13" s="37"/>
      <c r="K13" s="37"/>
      <c r="L13" s="26">
        <f t="shared" si="1"/>
        <v>0</v>
      </c>
      <c r="M13" s="26">
        <f t="shared" si="0"/>
        <v>0</v>
      </c>
      <c r="N13" s="26">
        <f t="shared" si="0"/>
        <v>0</v>
      </c>
    </row>
    <row r="14" spans="1:14" x14ac:dyDescent="0.25">
      <c r="A14" s="30" t="s">
        <v>231</v>
      </c>
      <c r="B14" s="29" t="s">
        <v>232</v>
      </c>
      <c r="C14" s="29"/>
      <c r="D14" s="29"/>
      <c r="E14" s="37"/>
      <c r="F14" s="37"/>
      <c r="G14" s="37"/>
      <c r="H14" s="37"/>
      <c r="I14" s="37"/>
      <c r="J14" s="37"/>
      <c r="K14" s="37"/>
      <c r="L14" s="26">
        <f t="shared" si="1"/>
        <v>0</v>
      </c>
      <c r="M14" s="26">
        <f t="shared" si="0"/>
        <v>0</v>
      </c>
      <c r="N14" s="26">
        <f t="shared" si="0"/>
        <v>0</v>
      </c>
    </row>
    <row r="15" spans="1:14" x14ac:dyDescent="0.25">
      <c r="A15" s="5" t="s">
        <v>233</v>
      </c>
      <c r="B15" s="29" t="s">
        <v>234</v>
      </c>
      <c r="C15" s="29"/>
      <c r="D15" s="29"/>
      <c r="E15" s="37"/>
      <c r="F15" s="37"/>
      <c r="G15" s="37"/>
      <c r="H15" s="37"/>
      <c r="I15" s="37"/>
      <c r="J15" s="37"/>
      <c r="K15" s="37"/>
      <c r="L15" s="26">
        <f t="shared" si="1"/>
        <v>0</v>
      </c>
      <c r="M15" s="26">
        <f t="shared" si="0"/>
        <v>0</v>
      </c>
      <c r="N15" s="26">
        <f t="shared" si="0"/>
        <v>0</v>
      </c>
    </row>
    <row r="16" spans="1:14" x14ac:dyDescent="0.25">
      <c r="A16" s="5" t="s">
        <v>235</v>
      </c>
      <c r="B16" s="29" t="s">
        <v>236</v>
      </c>
      <c r="C16" s="29"/>
      <c r="D16" s="29"/>
      <c r="E16" s="37"/>
      <c r="F16" s="37"/>
      <c r="G16" s="37"/>
      <c r="H16" s="37"/>
      <c r="I16" s="37"/>
      <c r="J16" s="37"/>
      <c r="K16" s="37"/>
      <c r="L16" s="26">
        <f t="shared" si="1"/>
        <v>0</v>
      </c>
      <c r="M16" s="26">
        <f t="shared" si="0"/>
        <v>0</v>
      </c>
      <c r="N16" s="26">
        <f t="shared" si="0"/>
        <v>0</v>
      </c>
    </row>
    <row r="17" spans="1:14" x14ac:dyDescent="0.25">
      <c r="A17" s="5" t="s">
        <v>237</v>
      </c>
      <c r="B17" s="29" t="s">
        <v>238</v>
      </c>
      <c r="C17" s="29"/>
      <c r="D17" s="29"/>
      <c r="E17" s="37"/>
      <c r="F17" s="37"/>
      <c r="G17" s="37"/>
      <c r="H17" s="37"/>
      <c r="I17" s="37"/>
      <c r="J17" s="37"/>
      <c r="K17" s="37"/>
      <c r="L17" s="26">
        <f t="shared" si="1"/>
        <v>0</v>
      </c>
      <c r="M17" s="26">
        <f t="shared" si="0"/>
        <v>0</v>
      </c>
      <c r="N17" s="26">
        <f t="shared" si="0"/>
        <v>0</v>
      </c>
    </row>
    <row r="18" spans="1:14" x14ac:dyDescent="0.25">
      <c r="A18" s="5" t="s">
        <v>239</v>
      </c>
      <c r="B18" s="29" t="s">
        <v>240</v>
      </c>
      <c r="C18" s="29"/>
      <c r="D18" s="29"/>
      <c r="E18" s="37"/>
      <c r="F18" s="37"/>
      <c r="G18" s="37"/>
      <c r="H18" s="37"/>
      <c r="I18" s="37"/>
      <c r="J18" s="37"/>
      <c r="K18" s="37"/>
      <c r="L18" s="26">
        <f t="shared" si="1"/>
        <v>0</v>
      </c>
      <c r="M18" s="26">
        <f t="shared" si="0"/>
        <v>0</v>
      </c>
      <c r="N18" s="26">
        <f t="shared" si="0"/>
        <v>0</v>
      </c>
    </row>
    <row r="19" spans="1:14" x14ac:dyDescent="0.25">
      <c r="A19" s="5" t="s">
        <v>564</v>
      </c>
      <c r="B19" s="29" t="s">
        <v>241</v>
      </c>
      <c r="C19" s="29"/>
      <c r="D19" s="29"/>
      <c r="E19" s="37"/>
      <c r="F19" s="37"/>
      <c r="G19" s="37"/>
      <c r="H19" s="37"/>
      <c r="I19" s="37"/>
      <c r="J19" s="37"/>
      <c r="K19" s="37"/>
      <c r="L19" s="26">
        <f t="shared" si="1"/>
        <v>0</v>
      </c>
      <c r="M19" s="26">
        <f t="shared" si="0"/>
        <v>0</v>
      </c>
      <c r="N19" s="26">
        <f t="shared" si="0"/>
        <v>0</v>
      </c>
    </row>
    <row r="20" spans="1:14" x14ac:dyDescent="0.25">
      <c r="A20" s="31" t="s">
        <v>508</v>
      </c>
      <c r="B20" s="32" t="s">
        <v>242</v>
      </c>
      <c r="C20" s="32">
        <f>SUM(C7:C19)</f>
        <v>0</v>
      </c>
      <c r="D20" s="32">
        <f t="shared" ref="D20:N20" si="2">SUM(D7:D19)</f>
        <v>0</v>
      </c>
      <c r="E20" s="32">
        <f t="shared" si="2"/>
        <v>0</v>
      </c>
      <c r="F20" s="32">
        <f t="shared" si="2"/>
        <v>0</v>
      </c>
      <c r="G20" s="32">
        <f t="shared" si="2"/>
        <v>0</v>
      </c>
      <c r="H20" s="32">
        <f t="shared" si="2"/>
        <v>0</v>
      </c>
      <c r="I20" s="32">
        <f t="shared" si="2"/>
        <v>0</v>
      </c>
      <c r="J20" s="32">
        <f t="shared" si="2"/>
        <v>0</v>
      </c>
      <c r="K20" s="32">
        <f t="shared" si="2"/>
        <v>0</v>
      </c>
      <c r="L20" s="32">
        <f t="shared" si="2"/>
        <v>0</v>
      </c>
      <c r="M20" s="32">
        <f t="shared" si="2"/>
        <v>0</v>
      </c>
      <c r="N20" s="32">
        <f t="shared" si="2"/>
        <v>0</v>
      </c>
    </row>
    <row r="21" spans="1:14" x14ac:dyDescent="0.25">
      <c r="A21" s="5" t="s">
        <v>243</v>
      </c>
      <c r="B21" s="29" t="s">
        <v>244</v>
      </c>
      <c r="C21" s="29"/>
      <c r="D21" s="29"/>
      <c r="E21" s="37"/>
      <c r="F21" s="37"/>
      <c r="G21" s="37"/>
      <c r="H21" s="37"/>
      <c r="I21" s="37"/>
      <c r="J21" s="37"/>
      <c r="K21" s="37"/>
      <c r="L21" s="26">
        <f t="shared" ref="L21:N23" si="3">C21+F21+I21</f>
        <v>0</v>
      </c>
      <c r="M21" s="26">
        <f t="shared" si="3"/>
        <v>0</v>
      </c>
      <c r="N21" s="26">
        <f t="shared" si="3"/>
        <v>0</v>
      </c>
    </row>
    <row r="22" spans="1:14" ht="33.75" customHeight="1" x14ac:dyDescent="0.25">
      <c r="A22" s="5" t="s">
        <v>245</v>
      </c>
      <c r="B22" s="29" t="s">
        <v>246</v>
      </c>
      <c r="C22" s="29"/>
      <c r="D22" s="29"/>
      <c r="E22" s="37"/>
      <c r="F22" s="37"/>
      <c r="G22" s="37"/>
      <c r="H22" s="37"/>
      <c r="I22" s="37"/>
      <c r="J22" s="37"/>
      <c r="K22" s="37"/>
      <c r="L22" s="26">
        <f t="shared" si="3"/>
        <v>0</v>
      </c>
      <c r="M22" s="26">
        <f t="shared" si="3"/>
        <v>0</v>
      </c>
      <c r="N22" s="26">
        <f t="shared" si="3"/>
        <v>0</v>
      </c>
    </row>
    <row r="23" spans="1:14" x14ac:dyDescent="0.25">
      <c r="A23" s="6" t="s">
        <v>247</v>
      </c>
      <c r="B23" s="29" t="s">
        <v>248</v>
      </c>
      <c r="C23" s="29"/>
      <c r="D23" s="29"/>
      <c r="E23" s="37"/>
      <c r="F23" s="37"/>
      <c r="G23" s="37"/>
      <c r="H23" s="37"/>
      <c r="I23" s="37"/>
      <c r="J23" s="37"/>
      <c r="K23" s="37"/>
      <c r="L23" s="26">
        <f t="shared" si="3"/>
        <v>0</v>
      </c>
      <c r="M23" s="26">
        <f t="shared" si="3"/>
        <v>0</v>
      </c>
      <c r="N23" s="26">
        <f t="shared" si="3"/>
        <v>0</v>
      </c>
    </row>
    <row r="24" spans="1:14" x14ac:dyDescent="0.25">
      <c r="A24" s="7" t="s">
        <v>509</v>
      </c>
      <c r="B24" s="32" t="s">
        <v>249</v>
      </c>
      <c r="C24" s="32">
        <f>SUM(C21:C23)</f>
        <v>0</v>
      </c>
      <c r="D24" s="32">
        <f t="shared" ref="D24:N24" si="4">SUM(D21:D23)</f>
        <v>0</v>
      </c>
      <c r="E24" s="32">
        <f t="shared" si="4"/>
        <v>0</v>
      </c>
      <c r="F24" s="32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</row>
    <row r="25" spans="1:14" x14ac:dyDescent="0.25">
      <c r="A25" s="43" t="s">
        <v>594</v>
      </c>
      <c r="B25" s="44" t="s">
        <v>250</v>
      </c>
      <c r="C25" s="44">
        <f>SUM(C24,C20)</f>
        <v>0</v>
      </c>
      <c r="D25" s="44">
        <f t="shared" ref="D25:N25" si="5">SUM(D24,D20)</f>
        <v>0</v>
      </c>
      <c r="E25" s="44">
        <f t="shared" si="5"/>
        <v>0</v>
      </c>
      <c r="F25" s="44">
        <f t="shared" si="5"/>
        <v>0</v>
      </c>
      <c r="G25" s="44">
        <f t="shared" si="5"/>
        <v>0</v>
      </c>
      <c r="H25" s="44">
        <f t="shared" si="5"/>
        <v>0</v>
      </c>
      <c r="I25" s="44">
        <f t="shared" si="5"/>
        <v>0</v>
      </c>
      <c r="J25" s="44">
        <f t="shared" si="5"/>
        <v>0</v>
      </c>
      <c r="K25" s="44">
        <f t="shared" si="5"/>
        <v>0</v>
      </c>
      <c r="L25" s="44">
        <f t="shared" si="5"/>
        <v>0</v>
      </c>
      <c r="M25" s="44">
        <f t="shared" si="5"/>
        <v>0</v>
      </c>
      <c r="N25" s="44">
        <f t="shared" si="5"/>
        <v>0</v>
      </c>
    </row>
    <row r="26" spans="1:14" x14ac:dyDescent="0.25">
      <c r="A26" s="36" t="s">
        <v>565</v>
      </c>
      <c r="B26" s="44" t="s">
        <v>251</v>
      </c>
      <c r="C26" s="44"/>
      <c r="D26" s="44"/>
      <c r="E26" s="109"/>
      <c r="F26" s="37"/>
      <c r="G26" s="37"/>
      <c r="H26" s="37"/>
      <c r="I26" s="37"/>
      <c r="J26" s="37"/>
      <c r="K26" s="37"/>
      <c r="L26" s="110">
        <f t="shared" ref="L26:N29" si="6">C26+F26+I26</f>
        <v>0</v>
      </c>
      <c r="M26" s="110">
        <f t="shared" si="6"/>
        <v>0</v>
      </c>
      <c r="N26" s="110">
        <f t="shared" si="6"/>
        <v>0</v>
      </c>
    </row>
    <row r="27" spans="1:14" x14ac:dyDescent="0.25">
      <c r="A27" s="5" t="s">
        <v>252</v>
      </c>
      <c r="B27" s="29" t="s">
        <v>253</v>
      </c>
      <c r="C27" s="29"/>
      <c r="D27" s="29"/>
      <c r="E27" s="37"/>
      <c r="F27" s="37"/>
      <c r="G27" s="37"/>
      <c r="H27" s="37"/>
      <c r="I27" s="37"/>
      <c r="J27" s="37"/>
      <c r="K27" s="37"/>
      <c r="L27" s="26">
        <f t="shared" si="6"/>
        <v>0</v>
      </c>
      <c r="M27" s="26">
        <f t="shared" si="6"/>
        <v>0</v>
      </c>
      <c r="N27" s="26">
        <f t="shared" si="6"/>
        <v>0</v>
      </c>
    </row>
    <row r="28" spans="1:14" x14ac:dyDescent="0.25">
      <c r="A28" s="5" t="s">
        <v>254</v>
      </c>
      <c r="B28" s="29" t="s">
        <v>255</v>
      </c>
      <c r="C28" s="29"/>
      <c r="D28" s="29"/>
      <c r="E28" s="37"/>
      <c r="F28" s="37"/>
      <c r="G28" s="37"/>
      <c r="H28" s="37"/>
      <c r="I28" s="37"/>
      <c r="J28" s="37"/>
      <c r="K28" s="37"/>
      <c r="L28" s="26">
        <f t="shared" si="6"/>
        <v>0</v>
      </c>
      <c r="M28" s="26">
        <f t="shared" si="6"/>
        <v>0</v>
      </c>
      <c r="N28" s="26">
        <f t="shared" si="6"/>
        <v>0</v>
      </c>
    </row>
    <row r="29" spans="1:14" x14ac:dyDescent="0.25">
      <c r="A29" s="5" t="s">
        <v>256</v>
      </c>
      <c r="B29" s="29" t="s">
        <v>257</v>
      </c>
      <c r="C29" s="29"/>
      <c r="D29" s="29"/>
      <c r="E29" s="37"/>
      <c r="F29" s="37"/>
      <c r="G29" s="37"/>
      <c r="H29" s="37"/>
      <c r="I29" s="37"/>
      <c r="J29" s="37"/>
      <c r="K29" s="37"/>
      <c r="L29" s="26">
        <f t="shared" si="6"/>
        <v>0</v>
      </c>
      <c r="M29" s="26">
        <f t="shared" si="6"/>
        <v>0</v>
      </c>
      <c r="N29" s="26">
        <f t="shared" si="6"/>
        <v>0</v>
      </c>
    </row>
    <row r="30" spans="1:14" x14ac:dyDescent="0.25">
      <c r="A30" s="7" t="s">
        <v>510</v>
      </c>
      <c r="B30" s="32" t="s">
        <v>258</v>
      </c>
      <c r="C30" s="32">
        <f>SUM(C27:C29)</f>
        <v>0</v>
      </c>
      <c r="D30" s="32">
        <f t="shared" ref="D30:N30" si="7">SUM(D27:D29)</f>
        <v>0</v>
      </c>
      <c r="E30" s="32">
        <f t="shared" si="7"/>
        <v>0</v>
      </c>
      <c r="F30" s="32">
        <f t="shared" si="7"/>
        <v>0</v>
      </c>
      <c r="G30" s="32">
        <f t="shared" si="7"/>
        <v>0</v>
      </c>
      <c r="H30" s="32">
        <f t="shared" si="7"/>
        <v>0</v>
      </c>
      <c r="I30" s="32">
        <f t="shared" si="7"/>
        <v>0</v>
      </c>
      <c r="J30" s="32">
        <f t="shared" si="7"/>
        <v>0</v>
      </c>
      <c r="K30" s="32">
        <f t="shared" si="7"/>
        <v>0</v>
      </c>
      <c r="L30" s="32">
        <f t="shared" si="7"/>
        <v>0</v>
      </c>
      <c r="M30" s="32">
        <f t="shared" si="7"/>
        <v>0</v>
      </c>
      <c r="N30" s="32">
        <f t="shared" si="7"/>
        <v>0</v>
      </c>
    </row>
    <row r="31" spans="1:14" x14ac:dyDescent="0.25">
      <c r="A31" s="5" t="s">
        <v>259</v>
      </c>
      <c r="B31" s="29" t="s">
        <v>260</v>
      </c>
      <c r="C31" s="29"/>
      <c r="D31" s="29"/>
      <c r="E31" s="37"/>
      <c r="F31" s="37"/>
      <c r="G31" s="37"/>
      <c r="H31" s="37"/>
      <c r="I31" s="37"/>
      <c r="J31" s="37"/>
      <c r="K31" s="37"/>
      <c r="L31" s="26">
        <f t="shared" ref="L31:N32" si="8">C31+F31+I31</f>
        <v>0</v>
      </c>
      <c r="M31" s="26">
        <f t="shared" si="8"/>
        <v>0</v>
      </c>
      <c r="N31" s="26">
        <f t="shared" si="8"/>
        <v>0</v>
      </c>
    </row>
    <row r="32" spans="1:14" x14ac:dyDescent="0.25">
      <c r="A32" s="5" t="s">
        <v>261</v>
      </c>
      <c r="B32" s="29" t="s">
        <v>262</v>
      </c>
      <c r="C32" s="29"/>
      <c r="D32" s="29"/>
      <c r="E32" s="37"/>
      <c r="F32" s="37"/>
      <c r="G32" s="37"/>
      <c r="H32" s="37"/>
      <c r="I32" s="37"/>
      <c r="J32" s="37"/>
      <c r="K32" s="37"/>
      <c r="L32" s="26">
        <f t="shared" si="8"/>
        <v>0</v>
      </c>
      <c r="M32" s="26">
        <f t="shared" si="8"/>
        <v>0</v>
      </c>
      <c r="N32" s="26">
        <f t="shared" si="8"/>
        <v>0</v>
      </c>
    </row>
    <row r="33" spans="1:14" ht="15" customHeight="1" x14ac:dyDescent="0.25">
      <c r="A33" s="7" t="s">
        <v>595</v>
      </c>
      <c r="B33" s="32" t="s">
        <v>263</v>
      </c>
      <c r="C33" s="32">
        <f>SUM(C31:C32)</f>
        <v>0</v>
      </c>
      <c r="D33" s="32">
        <f t="shared" ref="D33:N33" si="9">SUM(D31:D32)</f>
        <v>0</v>
      </c>
      <c r="E33" s="32">
        <f t="shared" si="9"/>
        <v>0</v>
      </c>
      <c r="F33" s="32">
        <f t="shared" si="9"/>
        <v>0</v>
      </c>
      <c r="G33" s="32">
        <f t="shared" si="9"/>
        <v>0</v>
      </c>
      <c r="H33" s="32">
        <f t="shared" si="9"/>
        <v>0</v>
      </c>
      <c r="I33" s="32">
        <f t="shared" si="9"/>
        <v>0</v>
      </c>
      <c r="J33" s="32">
        <f t="shared" si="9"/>
        <v>0</v>
      </c>
      <c r="K33" s="32">
        <f t="shared" si="9"/>
        <v>0</v>
      </c>
      <c r="L33" s="32">
        <f t="shared" si="9"/>
        <v>0</v>
      </c>
      <c r="M33" s="32">
        <f t="shared" si="9"/>
        <v>0</v>
      </c>
      <c r="N33" s="32">
        <f t="shared" si="9"/>
        <v>0</v>
      </c>
    </row>
    <row r="34" spans="1:14" x14ac:dyDescent="0.25">
      <c r="A34" s="5" t="s">
        <v>264</v>
      </c>
      <c r="B34" s="29" t="s">
        <v>265</v>
      </c>
      <c r="C34" s="29"/>
      <c r="D34" s="29"/>
      <c r="E34" s="37"/>
      <c r="F34" s="37"/>
      <c r="G34" s="37"/>
      <c r="H34" s="37"/>
      <c r="I34" s="37"/>
      <c r="J34" s="37"/>
      <c r="K34" s="37"/>
      <c r="L34" s="26">
        <f t="shared" ref="L34:N40" si="10">C34+F34+I34</f>
        <v>0</v>
      </c>
      <c r="M34" s="26">
        <f t="shared" si="10"/>
        <v>0</v>
      </c>
      <c r="N34" s="26">
        <f t="shared" si="10"/>
        <v>0</v>
      </c>
    </row>
    <row r="35" spans="1:14" x14ac:dyDescent="0.25">
      <c r="A35" s="5" t="s">
        <v>266</v>
      </c>
      <c r="B35" s="29" t="s">
        <v>267</v>
      </c>
      <c r="C35" s="29"/>
      <c r="D35" s="29"/>
      <c r="E35" s="37"/>
      <c r="F35" s="37"/>
      <c r="G35" s="37"/>
      <c r="H35" s="37"/>
      <c r="I35" s="37"/>
      <c r="J35" s="37"/>
      <c r="K35" s="37"/>
      <c r="L35" s="26">
        <f t="shared" si="10"/>
        <v>0</v>
      </c>
      <c r="M35" s="26">
        <f t="shared" si="10"/>
        <v>0</v>
      </c>
      <c r="N35" s="26">
        <f t="shared" si="10"/>
        <v>0</v>
      </c>
    </row>
    <row r="36" spans="1:14" x14ac:dyDescent="0.25">
      <c r="A36" s="5" t="s">
        <v>566</v>
      </c>
      <c r="B36" s="29" t="s">
        <v>268</v>
      </c>
      <c r="C36" s="29"/>
      <c r="D36" s="29"/>
      <c r="E36" s="37"/>
      <c r="F36" s="37"/>
      <c r="G36" s="37"/>
      <c r="H36" s="37"/>
      <c r="I36" s="37"/>
      <c r="J36" s="37"/>
      <c r="K36" s="37"/>
      <c r="L36" s="26">
        <f t="shared" si="10"/>
        <v>0</v>
      </c>
      <c r="M36" s="26">
        <f t="shared" si="10"/>
        <v>0</v>
      </c>
      <c r="N36" s="26">
        <f t="shared" si="10"/>
        <v>0</v>
      </c>
    </row>
    <row r="37" spans="1:14" x14ac:dyDescent="0.25">
      <c r="A37" s="5" t="s">
        <v>269</v>
      </c>
      <c r="B37" s="29" t="s">
        <v>270</v>
      </c>
      <c r="C37" s="29"/>
      <c r="D37" s="29"/>
      <c r="E37" s="37"/>
      <c r="F37" s="37"/>
      <c r="G37" s="37"/>
      <c r="H37" s="37"/>
      <c r="I37" s="37"/>
      <c r="J37" s="37"/>
      <c r="K37" s="37"/>
      <c r="L37" s="26">
        <f t="shared" si="10"/>
        <v>0</v>
      </c>
      <c r="M37" s="26">
        <f t="shared" si="10"/>
        <v>0</v>
      </c>
      <c r="N37" s="26">
        <f t="shared" si="10"/>
        <v>0</v>
      </c>
    </row>
    <row r="38" spans="1:14" x14ac:dyDescent="0.25">
      <c r="A38" s="10" t="s">
        <v>567</v>
      </c>
      <c r="B38" s="29" t="s">
        <v>271</v>
      </c>
      <c r="C38" s="29"/>
      <c r="D38" s="29"/>
      <c r="E38" s="37"/>
      <c r="F38" s="37"/>
      <c r="G38" s="37"/>
      <c r="H38" s="37"/>
      <c r="I38" s="37"/>
      <c r="J38" s="37"/>
      <c r="K38" s="37"/>
      <c r="L38" s="26">
        <f t="shared" si="10"/>
        <v>0</v>
      </c>
      <c r="M38" s="26">
        <f t="shared" si="10"/>
        <v>0</v>
      </c>
      <c r="N38" s="26">
        <f t="shared" si="10"/>
        <v>0</v>
      </c>
    </row>
    <row r="39" spans="1:14" x14ac:dyDescent="0.25">
      <c r="A39" s="6" t="s">
        <v>272</v>
      </c>
      <c r="B39" s="29" t="s">
        <v>273</v>
      </c>
      <c r="C39" s="29"/>
      <c r="D39" s="29"/>
      <c r="E39" s="37"/>
      <c r="F39" s="37"/>
      <c r="G39" s="37"/>
      <c r="H39" s="37"/>
      <c r="I39" s="37"/>
      <c r="J39" s="37"/>
      <c r="K39" s="37"/>
      <c r="L39" s="26">
        <f t="shared" si="10"/>
        <v>0</v>
      </c>
      <c r="M39" s="26">
        <f t="shared" si="10"/>
        <v>0</v>
      </c>
      <c r="N39" s="26">
        <f t="shared" si="10"/>
        <v>0</v>
      </c>
    </row>
    <row r="40" spans="1:14" x14ac:dyDescent="0.25">
      <c r="A40" s="5" t="s">
        <v>568</v>
      </c>
      <c r="B40" s="29" t="s">
        <v>274</v>
      </c>
      <c r="C40" s="29"/>
      <c r="D40" s="29"/>
      <c r="E40" s="37"/>
      <c r="F40" s="37"/>
      <c r="G40" s="37"/>
      <c r="H40" s="37"/>
      <c r="I40" s="37"/>
      <c r="J40" s="37"/>
      <c r="K40" s="37"/>
      <c r="L40" s="26">
        <f t="shared" si="10"/>
        <v>0</v>
      </c>
      <c r="M40" s="26">
        <f t="shared" si="10"/>
        <v>0</v>
      </c>
      <c r="N40" s="26">
        <f t="shared" si="10"/>
        <v>0</v>
      </c>
    </row>
    <row r="41" spans="1:14" x14ac:dyDescent="0.25">
      <c r="A41" s="7" t="s">
        <v>511</v>
      </c>
      <c r="B41" s="32" t="s">
        <v>275</v>
      </c>
      <c r="C41" s="32">
        <f>SUM(C34:C40)</f>
        <v>0</v>
      </c>
      <c r="D41" s="32">
        <f t="shared" ref="D41:N41" si="11">SUM(D34:D40)</f>
        <v>0</v>
      </c>
      <c r="E41" s="32">
        <f t="shared" si="11"/>
        <v>0</v>
      </c>
      <c r="F41" s="32">
        <f t="shared" si="11"/>
        <v>0</v>
      </c>
      <c r="G41" s="32">
        <f t="shared" si="11"/>
        <v>0</v>
      </c>
      <c r="H41" s="32">
        <f t="shared" si="11"/>
        <v>0</v>
      </c>
      <c r="I41" s="32">
        <f t="shared" si="11"/>
        <v>0</v>
      </c>
      <c r="J41" s="32">
        <f t="shared" si="11"/>
        <v>0</v>
      </c>
      <c r="K41" s="32">
        <f t="shared" si="11"/>
        <v>0</v>
      </c>
      <c r="L41" s="32">
        <f t="shared" si="11"/>
        <v>0</v>
      </c>
      <c r="M41" s="32">
        <f t="shared" si="11"/>
        <v>0</v>
      </c>
      <c r="N41" s="32">
        <f t="shared" si="11"/>
        <v>0</v>
      </c>
    </row>
    <row r="42" spans="1:14" x14ac:dyDescent="0.25">
      <c r="A42" s="5" t="s">
        <v>276</v>
      </c>
      <c r="B42" s="29" t="s">
        <v>277</v>
      </c>
      <c r="C42" s="29"/>
      <c r="D42" s="29"/>
      <c r="E42" s="37"/>
      <c r="F42" s="37"/>
      <c r="G42" s="37"/>
      <c r="H42" s="37"/>
      <c r="I42" s="37"/>
      <c r="J42" s="37"/>
      <c r="K42" s="37"/>
      <c r="L42" s="26">
        <f t="shared" ref="L42:N43" si="12">C42+F42+I42</f>
        <v>0</v>
      </c>
      <c r="M42" s="26">
        <f t="shared" si="12"/>
        <v>0</v>
      </c>
      <c r="N42" s="26">
        <f t="shared" si="12"/>
        <v>0</v>
      </c>
    </row>
    <row r="43" spans="1:14" x14ac:dyDescent="0.25">
      <c r="A43" s="5" t="s">
        <v>278</v>
      </c>
      <c r="B43" s="29" t="s">
        <v>279</v>
      </c>
      <c r="C43" s="29"/>
      <c r="D43" s="29"/>
      <c r="E43" s="37"/>
      <c r="F43" s="37"/>
      <c r="G43" s="37"/>
      <c r="H43" s="37"/>
      <c r="I43" s="37"/>
      <c r="J43" s="37"/>
      <c r="K43" s="37"/>
      <c r="L43" s="26">
        <f t="shared" si="12"/>
        <v>0</v>
      </c>
      <c r="M43" s="26">
        <f t="shared" si="12"/>
        <v>0</v>
      </c>
      <c r="N43" s="26">
        <f t="shared" si="12"/>
        <v>0</v>
      </c>
    </row>
    <row r="44" spans="1:14" x14ac:dyDescent="0.25">
      <c r="A44" s="7" t="s">
        <v>512</v>
      </c>
      <c r="B44" s="32" t="s">
        <v>280</v>
      </c>
      <c r="C44" s="32">
        <f>SUM(C42:C43)</f>
        <v>0</v>
      </c>
      <c r="D44" s="32">
        <f t="shared" ref="D44:N44" si="13">SUM(D42:D43)</f>
        <v>0</v>
      </c>
      <c r="E44" s="32">
        <f t="shared" si="13"/>
        <v>0</v>
      </c>
      <c r="F44" s="32">
        <f t="shared" si="13"/>
        <v>0</v>
      </c>
      <c r="G44" s="32">
        <f t="shared" si="13"/>
        <v>0</v>
      </c>
      <c r="H44" s="32">
        <f t="shared" si="13"/>
        <v>0</v>
      </c>
      <c r="I44" s="32">
        <f t="shared" si="13"/>
        <v>0</v>
      </c>
      <c r="J44" s="32">
        <f t="shared" si="13"/>
        <v>0</v>
      </c>
      <c r="K44" s="32">
        <f t="shared" si="13"/>
        <v>0</v>
      </c>
      <c r="L44" s="32">
        <f t="shared" si="13"/>
        <v>0</v>
      </c>
      <c r="M44" s="32">
        <f t="shared" si="13"/>
        <v>0</v>
      </c>
      <c r="N44" s="32">
        <f t="shared" si="13"/>
        <v>0</v>
      </c>
    </row>
    <row r="45" spans="1:14" x14ac:dyDescent="0.25">
      <c r="A45" s="5" t="s">
        <v>281</v>
      </c>
      <c r="B45" s="29" t="s">
        <v>282</v>
      </c>
      <c r="C45" s="29"/>
      <c r="D45" s="29"/>
      <c r="E45" s="37"/>
      <c r="F45" s="37"/>
      <c r="G45" s="37"/>
      <c r="H45" s="37"/>
      <c r="I45" s="37"/>
      <c r="J45" s="37"/>
      <c r="K45" s="37"/>
      <c r="L45" s="26">
        <f t="shared" ref="L45:N49" si="14">C45+F45+I45</f>
        <v>0</v>
      </c>
      <c r="M45" s="26">
        <f t="shared" si="14"/>
        <v>0</v>
      </c>
      <c r="N45" s="26">
        <f t="shared" si="14"/>
        <v>0</v>
      </c>
    </row>
    <row r="46" spans="1:14" x14ac:dyDescent="0.25">
      <c r="A46" s="5" t="s">
        <v>283</v>
      </c>
      <c r="B46" s="29" t="s">
        <v>284</v>
      </c>
      <c r="C46" s="29"/>
      <c r="D46" s="29"/>
      <c r="E46" s="37"/>
      <c r="F46" s="37"/>
      <c r="G46" s="37"/>
      <c r="H46" s="37"/>
      <c r="I46" s="37"/>
      <c r="J46" s="37"/>
      <c r="K46" s="37"/>
      <c r="L46" s="26">
        <f t="shared" si="14"/>
        <v>0</v>
      </c>
      <c r="M46" s="26">
        <f t="shared" si="14"/>
        <v>0</v>
      </c>
      <c r="N46" s="26">
        <f t="shared" si="14"/>
        <v>0</v>
      </c>
    </row>
    <row r="47" spans="1:14" x14ac:dyDescent="0.25">
      <c r="A47" s="5" t="s">
        <v>569</v>
      </c>
      <c r="B47" s="29" t="s">
        <v>285</v>
      </c>
      <c r="C47" s="29"/>
      <c r="D47" s="29"/>
      <c r="E47" s="37"/>
      <c r="F47" s="37"/>
      <c r="G47" s="37"/>
      <c r="H47" s="37"/>
      <c r="I47" s="37"/>
      <c r="J47" s="37"/>
      <c r="K47" s="37"/>
      <c r="L47" s="26">
        <f t="shared" si="14"/>
        <v>0</v>
      </c>
      <c r="M47" s="26">
        <f t="shared" si="14"/>
        <v>0</v>
      </c>
      <c r="N47" s="26">
        <f t="shared" si="14"/>
        <v>0</v>
      </c>
    </row>
    <row r="48" spans="1:14" x14ac:dyDescent="0.25">
      <c r="A48" s="5" t="s">
        <v>570</v>
      </c>
      <c r="B48" s="29" t="s">
        <v>286</v>
      </c>
      <c r="C48" s="29"/>
      <c r="D48" s="29"/>
      <c r="E48" s="37"/>
      <c r="F48" s="37"/>
      <c r="G48" s="37"/>
      <c r="H48" s="37"/>
      <c r="I48" s="37"/>
      <c r="J48" s="37"/>
      <c r="K48" s="37"/>
      <c r="L48" s="26">
        <f t="shared" si="14"/>
        <v>0</v>
      </c>
      <c r="M48" s="26">
        <f t="shared" si="14"/>
        <v>0</v>
      </c>
      <c r="N48" s="26">
        <f t="shared" si="14"/>
        <v>0</v>
      </c>
    </row>
    <row r="49" spans="1:14" x14ac:dyDescent="0.25">
      <c r="A49" s="5" t="s">
        <v>287</v>
      </c>
      <c r="B49" s="29" t="s">
        <v>288</v>
      </c>
      <c r="C49" s="29"/>
      <c r="D49" s="29"/>
      <c r="E49" s="37"/>
      <c r="F49" s="37"/>
      <c r="G49" s="37"/>
      <c r="H49" s="37"/>
      <c r="I49" s="37"/>
      <c r="J49" s="37"/>
      <c r="K49" s="37"/>
      <c r="L49" s="26">
        <f t="shared" si="14"/>
        <v>0</v>
      </c>
      <c r="M49" s="26">
        <f t="shared" si="14"/>
        <v>0</v>
      </c>
      <c r="N49" s="26">
        <f t="shared" si="14"/>
        <v>0</v>
      </c>
    </row>
    <row r="50" spans="1:14" x14ac:dyDescent="0.25">
      <c r="A50" s="7" t="s">
        <v>513</v>
      </c>
      <c r="B50" s="32" t="s">
        <v>289</v>
      </c>
      <c r="C50" s="32">
        <f>SUM(C45:C49)</f>
        <v>0</v>
      </c>
      <c r="D50" s="32">
        <f>SUM(D45:D49)</f>
        <v>0</v>
      </c>
      <c r="E50" s="32">
        <f t="shared" ref="E50:N50" si="15">SUM(E45:E49)</f>
        <v>0</v>
      </c>
      <c r="F50" s="32">
        <f t="shared" si="15"/>
        <v>0</v>
      </c>
      <c r="G50" s="32">
        <f t="shared" si="15"/>
        <v>0</v>
      </c>
      <c r="H50" s="32">
        <f t="shared" si="15"/>
        <v>0</v>
      </c>
      <c r="I50" s="32">
        <f t="shared" si="15"/>
        <v>0</v>
      </c>
      <c r="J50" s="32">
        <f t="shared" si="15"/>
        <v>0</v>
      </c>
      <c r="K50" s="32">
        <f t="shared" si="15"/>
        <v>0</v>
      </c>
      <c r="L50" s="32">
        <f t="shared" si="15"/>
        <v>0</v>
      </c>
      <c r="M50" s="32">
        <f t="shared" si="15"/>
        <v>0</v>
      </c>
      <c r="N50" s="32">
        <f t="shared" si="15"/>
        <v>0</v>
      </c>
    </row>
    <row r="51" spans="1:14" x14ac:dyDescent="0.25">
      <c r="A51" s="36" t="s">
        <v>514</v>
      </c>
      <c r="B51" s="44" t="s">
        <v>290</v>
      </c>
      <c r="C51" s="44">
        <f>C50+C44+C41+C33+C30</f>
        <v>0</v>
      </c>
      <c r="D51" s="44">
        <f t="shared" ref="D51:N51" si="16">D50+D44+D41+D33+D30</f>
        <v>0</v>
      </c>
      <c r="E51" s="44">
        <f t="shared" si="16"/>
        <v>0</v>
      </c>
      <c r="F51" s="44">
        <f t="shared" si="16"/>
        <v>0</v>
      </c>
      <c r="G51" s="44">
        <f t="shared" si="16"/>
        <v>0</v>
      </c>
      <c r="H51" s="44">
        <f t="shared" si="16"/>
        <v>0</v>
      </c>
      <c r="I51" s="44">
        <f t="shared" si="16"/>
        <v>0</v>
      </c>
      <c r="J51" s="44">
        <f t="shared" si="16"/>
        <v>0</v>
      </c>
      <c r="K51" s="44">
        <f t="shared" si="16"/>
        <v>0</v>
      </c>
      <c r="L51" s="44">
        <f t="shared" si="16"/>
        <v>0</v>
      </c>
      <c r="M51" s="44">
        <f t="shared" si="16"/>
        <v>0</v>
      </c>
      <c r="N51" s="44">
        <f t="shared" si="16"/>
        <v>0</v>
      </c>
    </row>
    <row r="52" spans="1:14" x14ac:dyDescent="0.25">
      <c r="A52" s="13" t="s">
        <v>291</v>
      </c>
      <c r="B52" s="29" t="s">
        <v>292</v>
      </c>
      <c r="C52" s="29"/>
      <c r="D52" s="29"/>
      <c r="E52" s="37"/>
      <c r="F52" s="37"/>
      <c r="G52" s="37"/>
      <c r="H52" s="37"/>
      <c r="I52" s="37"/>
      <c r="J52" s="37"/>
      <c r="K52" s="37"/>
      <c r="L52" s="26">
        <f t="shared" ref="L52:N59" si="17">C52+F52+I52</f>
        <v>0</v>
      </c>
      <c r="M52" s="26">
        <f t="shared" si="17"/>
        <v>0</v>
      </c>
      <c r="N52" s="26">
        <f t="shared" si="17"/>
        <v>0</v>
      </c>
    </row>
    <row r="53" spans="1:14" x14ac:dyDescent="0.25">
      <c r="A53" s="13" t="s">
        <v>515</v>
      </c>
      <c r="B53" s="29" t="s">
        <v>293</v>
      </c>
      <c r="C53" s="29"/>
      <c r="D53" s="29"/>
      <c r="E53" s="37"/>
      <c r="F53" s="37"/>
      <c r="G53" s="37"/>
      <c r="H53" s="37"/>
      <c r="I53" s="37"/>
      <c r="J53" s="37"/>
      <c r="K53" s="37"/>
      <c r="L53" s="26">
        <f t="shared" si="17"/>
        <v>0</v>
      </c>
      <c r="M53" s="26">
        <f t="shared" si="17"/>
        <v>0</v>
      </c>
      <c r="N53" s="26">
        <f t="shared" si="17"/>
        <v>0</v>
      </c>
    </row>
    <row r="54" spans="1:14" x14ac:dyDescent="0.25">
      <c r="A54" s="17" t="s">
        <v>571</v>
      </c>
      <c r="B54" s="29" t="s">
        <v>294</v>
      </c>
      <c r="C54" s="29"/>
      <c r="D54" s="29"/>
      <c r="E54" s="37"/>
      <c r="F54" s="37"/>
      <c r="G54" s="37"/>
      <c r="H54" s="37"/>
      <c r="I54" s="37"/>
      <c r="J54" s="37"/>
      <c r="K54" s="37"/>
      <c r="L54" s="26">
        <f t="shared" si="17"/>
        <v>0</v>
      </c>
      <c r="M54" s="26">
        <f t="shared" si="17"/>
        <v>0</v>
      </c>
      <c r="N54" s="26">
        <f t="shared" si="17"/>
        <v>0</v>
      </c>
    </row>
    <row r="55" spans="1:14" x14ac:dyDescent="0.25">
      <c r="A55" s="17" t="s">
        <v>572</v>
      </c>
      <c r="B55" s="29" t="s">
        <v>295</v>
      </c>
      <c r="C55" s="29"/>
      <c r="D55" s="29"/>
      <c r="E55" s="37"/>
      <c r="F55" s="37"/>
      <c r="G55" s="37"/>
      <c r="H55" s="37"/>
      <c r="I55" s="37"/>
      <c r="J55" s="37"/>
      <c r="K55" s="37"/>
      <c r="L55" s="26">
        <f t="shared" si="17"/>
        <v>0</v>
      </c>
      <c r="M55" s="26">
        <f t="shared" si="17"/>
        <v>0</v>
      </c>
      <c r="N55" s="26">
        <f t="shared" si="17"/>
        <v>0</v>
      </c>
    </row>
    <row r="56" spans="1:14" x14ac:dyDescent="0.25">
      <c r="A56" s="17" t="s">
        <v>573</v>
      </c>
      <c r="B56" s="29" t="s">
        <v>296</v>
      </c>
      <c r="C56" s="29">
        <v>0</v>
      </c>
      <c r="D56" s="29">
        <v>0</v>
      </c>
      <c r="E56" s="37"/>
      <c r="F56" s="37"/>
      <c r="G56" s="37"/>
      <c r="H56" s="37"/>
      <c r="I56" s="37"/>
      <c r="J56" s="37"/>
      <c r="K56" s="37"/>
      <c r="L56" s="26">
        <f t="shared" si="17"/>
        <v>0</v>
      </c>
      <c r="M56" s="26">
        <f t="shared" si="17"/>
        <v>0</v>
      </c>
      <c r="N56" s="26">
        <f t="shared" si="17"/>
        <v>0</v>
      </c>
    </row>
    <row r="57" spans="1:14" x14ac:dyDescent="0.25">
      <c r="A57" s="13" t="s">
        <v>574</v>
      </c>
      <c r="B57" s="29" t="s">
        <v>297</v>
      </c>
      <c r="C57" s="29">
        <v>0</v>
      </c>
      <c r="D57" s="29">
        <v>0</v>
      </c>
      <c r="E57" s="37"/>
      <c r="F57" s="37"/>
      <c r="G57" s="37"/>
      <c r="H57" s="37"/>
      <c r="I57" s="37"/>
      <c r="J57" s="37"/>
      <c r="K57" s="37"/>
      <c r="L57" s="26">
        <f t="shared" si="17"/>
        <v>0</v>
      </c>
      <c r="M57" s="26">
        <f t="shared" si="17"/>
        <v>0</v>
      </c>
      <c r="N57" s="26">
        <f t="shared" si="17"/>
        <v>0</v>
      </c>
    </row>
    <row r="58" spans="1:14" x14ac:dyDescent="0.25">
      <c r="A58" s="13" t="s">
        <v>575</v>
      </c>
      <c r="B58" s="29" t="s">
        <v>298</v>
      </c>
      <c r="C58" s="29"/>
      <c r="D58" s="29"/>
      <c r="E58" s="37"/>
      <c r="F58" s="37"/>
      <c r="G58" s="37"/>
      <c r="H58" s="37"/>
      <c r="I58" s="37"/>
      <c r="J58" s="37"/>
      <c r="K58" s="37"/>
      <c r="L58" s="26">
        <f t="shared" si="17"/>
        <v>0</v>
      </c>
      <c r="M58" s="26">
        <f t="shared" si="17"/>
        <v>0</v>
      </c>
      <c r="N58" s="26">
        <f t="shared" si="17"/>
        <v>0</v>
      </c>
    </row>
    <row r="59" spans="1:14" x14ac:dyDescent="0.25">
      <c r="A59" s="13" t="s">
        <v>576</v>
      </c>
      <c r="B59" s="29" t="s">
        <v>299</v>
      </c>
      <c r="C59" s="29"/>
      <c r="D59" s="29"/>
      <c r="E59" s="37"/>
      <c r="F59" s="37"/>
      <c r="G59" s="37"/>
      <c r="H59" s="37"/>
      <c r="I59" s="37"/>
      <c r="J59" s="37"/>
      <c r="K59" s="37"/>
      <c r="L59" s="26">
        <f t="shared" si="17"/>
        <v>0</v>
      </c>
      <c r="M59" s="26">
        <f t="shared" si="17"/>
        <v>0</v>
      </c>
      <c r="N59" s="26">
        <f t="shared" si="17"/>
        <v>0</v>
      </c>
    </row>
    <row r="60" spans="1:14" x14ac:dyDescent="0.25">
      <c r="A60" s="41" t="s">
        <v>543</v>
      </c>
      <c r="B60" s="44" t="s">
        <v>300</v>
      </c>
      <c r="C60" s="44">
        <f>SUM(C52:C59)</f>
        <v>0</v>
      </c>
      <c r="D60" s="44">
        <f t="shared" ref="D60:N60" si="18">SUM(D52:D59)</f>
        <v>0</v>
      </c>
      <c r="E60" s="44">
        <f t="shared" si="18"/>
        <v>0</v>
      </c>
      <c r="F60" s="44">
        <f t="shared" si="18"/>
        <v>0</v>
      </c>
      <c r="G60" s="44">
        <f t="shared" si="18"/>
        <v>0</v>
      </c>
      <c r="H60" s="44">
        <f t="shared" si="18"/>
        <v>0</v>
      </c>
      <c r="I60" s="44">
        <f t="shared" si="18"/>
        <v>0</v>
      </c>
      <c r="J60" s="44">
        <f t="shared" si="18"/>
        <v>0</v>
      </c>
      <c r="K60" s="44">
        <f t="shared" si="18"/>
        <v>0</v>
      </c>
      <c r="L60" s="44">
        <f t="shared" si="18"/>
        <v>0</v>
      </c>
      <c r="M60" s="44">
        <f t="shared" si="18"/>
        <v>0</v>
      </c>
      <c r="N60" s="44">
        <f t="shared" si="18"/>
        <v>0</v>
      </c>
    </row>
    <row r="61" spans="1:14" x14ac:dyDescent="0.25">
      <c r="A61" s="12" t="s">
        <v>577</v>
      </c>
      <c r="B61" s="29" t="s">
        <v>301</v>
      </c>
      <c r="C61" s="29"/>
      <c r="D61" s="29"/>
      <c r="E61" s="37"/>
      <c r="F61" s="37"/>
      <c r="G61" s="37"/>
      <c r="H61" s="37"/>
      <c r="I61" s="37"/>
      <c r="J61" s="37"/>
      <c r="K61" s="37"/>
      <c r="L61" s="26">
        <f t="shared" ref="L61:N73" si="19">C61+F61+I61</f>
        <v>0</v>
      </c>
      <c r="M61" s="26">
        <f t="shared" si="19"/>
        <v>0</v>
      </c>
      <c r="N61" s="26">
        <f t="shared" si="19"/>
        <v>0</v>
      </c>
    </row>
    <row r="62" spans="1:14" x14ac:dyDescent="0.25">
      <c r="A62" s="12" t="s">
        <v>302</v>
      </c>
      <c r="B62" s="29" t="s">
        <v>303</v>
      </c>
      <c r="C62" s="29"/>
      <c r="D62" s="29"/>
      <c r="E62" s="37"/>
      <c r="F62" s="37"/>
      <c r="G62" s="37"/>
      <c r="H62" s="37"/>
      <c r="I62" s="37"/>
      <c r="J62" s="37"/>
      <c r="K62" s="37"/>
      <c r="L62" s="26">
        <f t="shared" si="19"/>
        <v>0</v>
      </c>
      <c r="M62" s="26">
        <f t="shared" si="19"/>
        <v>0</v>
      </c>
      <c r="N62" s="26">
        <f t="shared" si="19"/>
        <v>0</v>
      </c>
    </row>
    <row r="63" spans="1:14" ht="30" x14ac:dyDescent="0.25">
      <c r="A63" s="12" t="s">
        <v>304</v>
      </c>
      <c r="B63" s="29" t="s">
        <v>305</v>
      </c>
      <c r="C63" s="29"/>
      <c r="D63" s="29"/>
      <c r="E63" s="37"/>
      <c r="F63" s="37"/>
      <c r="G63" s="37"/>
      <c r="H63" s="37"/>
      <c r="I63" s="37"/>
      <c r="J63" s="37"/>
      <c r="K63" s="37"/>
      <c r="L63" s="26">
        <f t="shared" si="19"/>
        <v>0</v>
      </c>
      <c r="M63" s="26">
        <f t="shared" si="19"/>
        <v>0</v>
      </c>
      <c r="N63" s="26">
        <f t="shared" si="19"/>
        <v>0</v>
      </c>
    </row>
    <row r="64" spans="1:14" ht="30" x14ac:dyDescent="0.25">
      <c r="A64" s="12" t="s">
        <v>544</v>
      </c>
      <c r="B64" s="29" t="s">
        <v>306</v>
      </c>
      <c r="C64" s="29"/>
      <c r="D64" s="29"/>
      <c r="E64" s="37"/>
      <c r="F64" s="37"/>
      <c r="G64" s="37"/>
      <c r="H64" s="37"/>
      <c r="I64" s="37"/>
      <c r="J64" s="37"/>
      <c r="K64" s="37"/>
      <c r="L64" s="26">
        <f t="shared" si="19"/>
        <v>0</v>
      </c>
      <c r="M64" s="26">
        <f t="shared" si="19"/>
        <v>0</v>
      </c>
      <c r="N64" s="26">
        <f t="shared" si="19"/>
        <v>0</v>
      </c>
    </row>
    <row r="65" spans="1:14" ht="30" x14ac:dyDescent="0.25">
      <c r="A65" s="12" t="s">
        <v>578</v>
      </c>
      <c r="B65" s="29" t="s">
        <v>307</v>
      </c>
      <c r="C65" s="29"/>
      <c r="D65" s="29"/>
      <c r="E65" s="37"/>
      <c r="F65" s="37"/>
      <c r="G65" s="37"/>
      <c r="H65" s="37"/>
      <c r="I65" s="37"/>
      <c r="J65" s="37"/>
      <c r="K65" s="37"/>
      <c r="L65" s="26">
        <f t="shared" si="19"/>
        <v>0</v>
      </c>
      <c r="M65" s="26">
        <f t="shared" si="19"/>
        <v>0</v>
      </c>
      <c r="N65" s="26">
        <f t="shared" si="19"/>
        <v>0</v>
      </c>
    </row>
    <row r="66" spans="1:14" x14ac:dyDescent="0.25">
      <c r="A66" s="12" t="s">
        <v>546</v>
      </c>
      <c r="B66" s="29" t="s">
        <v>308</v>
      </c>
      <c r="C66" s="29"/>
      <c r="D66" s="29"/>
      <c r="E66" s="37"/>
      <c r="F66" s="37"/>
      <c r="G66" s="37"/>
      <c r="H66" s="37"/>
      <c r="I66" s="37"/>
      <c r="J66" s="37"/>
      <c r="K66" s="37"/>
      <c r="L66" s="26">
        <f t="shared" si="19"/>
        <v>0</v>
      </c>
      <c r="M66" s="26">
        <f t="shared" si="19"/>
        <v>0</v>
      </c>
      <c r="N66" s="26">
        <f t="shared" si="19"/>
        <v>0</v>
      </c>
    </row>
    <row r="67" spans="1:14" ht="30" x14ac:dyDescent="0.25">
      <c r="A67" s="12" t="s">
        <v>579</v>
      </c>
      <c r="B67" s="29" t="s">
        <v>309</v>
      </c>
      <c r="C67" s="29"/>
      <c r="D67" s="29"/>
      <c r="E67" s="37"/>
      <c r="F67" s="37"/>
      <c r="G67" s="37"/>
      <c r="H67" s="37"/>
      <c r="I67" s="37"/>
      <c r="J67" s="37"/>
      <c r="K67" s="37"/>
      <c r="L67" s="26">
        <f t="shared" si="19"/>
        <v>0</v>
      </c>
      <c r="M67" s="26">
        <f t="shared" si="19"/>
        <v>0</v>
      </c>
      <c r="N67" s="26">
        <f t="shared" si="19"/>
        <v>0</v>
      </c>
    </row>
    <row r="68" spans="1:14" ht="30" x14ac:dyDescent="0.25">
      <c r="A68" s="12" t="s">
        <v>580</v>
      </c>
      <c r="B68" s="29" t="s">
        <v>310</v>
      </c>
      <c r="C68" s="29"/>
      <c r="D68" s="29"/>
      <c r="E68" s="37"/>
      <c r="F68" s="37"/>
      <c r="G68" s="37"/>
      <c r="H68" s="37"/>
      <c r="I68" s="37"/>
      <c r="J68" s="37"/>
      <c r="K68" s="37"/>
      <c r="L68" s="26">
        <f t="shared" si="19"/>
        <v>0</v>
      </c>
      <c r="M68" s="26">
        <f t="shared" si="19"/>
        <v>0</v>
      </c>
      <c r="N68" s="26">
        <f t="shared" si="19"/>
        <v>0</v>
      </c>
    </row>
    <row r="69" spans="1:14" x14ac:dyDescent="0.25">
      <c r="A69" s="12" t="s">
        <v>311</v>
      </c>
      <c r="B69" s="29" t="s">
        <v>312</v>
      </c>
      <c r="C69" s="29"/>
      <c r="D69" s="29"/>
      <c r="E69" s="37"/>
      <c r="F69" s="37"/>
      <c r="G69" s="37"/>
      <c r="H69" s="37"/>
      <c r="I69" s="37"/>
      <c r="J69" s="37"/>
      <c r="K69" s="37"/>
      <c r="L69" s="26">
        <f t="shared" si="19"/>
        <v>0</v>
      </c>
      <c r="M69" s="26">
        <f t="shared" si="19"/>
        <v>0</v>
      </c>
      <c r="N69" s="26">
        <f t="shared" si="19"/>
        <v>0</v>
      </c>
    </row>
    <row r="70" spans="1:14" x14ac:dyDescent="0.25">
      <c r="A70" s="19" t="s">
        <v>313</v>
      </c>
      <c r="B70" s="29" t="s">
        <v>314</v>
      </c>
      <c r="C70" s="29"/>
      <c r="D70" s="29"/>
      <c r="E70" s="37"/>
      <c r="F70" s="37"/>
      <c r="G70" s="37"/>
      <c r="H70" s="37"/>
      <c r="I70" s="37"/>
      <c r="J70" s="37"/>
      <c r="K70" s="37"/>
      <c r="L70" s="26">
        <f t="shared" si="19"/>
        <v>0</v>
      </c>
      <c r="M70" s="26">
        <f t="shared" si="19"/>
        <v>0</v>
      </c>
      <c r="N70" s="26">
        <f t="shared" si="19"/>
        <v>0</v>
      </c>
    </row>
    <row r="71" spans="1:14" x14ac:dyDescent="0.25">
      <c r="A71" s="12" t="s">
        <v>581</v>
      </c>
      <c r="B71" s="29" t="s">
        <v>315</v>
      </c>
      <c r="C71" s="29"/>
      <c r="D71" s="29"/>
      <c r="E71" s="37"/>
      <c r="F71" s="37"/>
      <c r="G71" s="37"/>
      <c r="H71" s="37"/>
      <c r="I71" s="37"/>
      <c r="J71" s="37"/>
      <c r="K71" s="37"/>
      <c r="L71" s="26">
        <f t="shared" si="19"/>
        <v>0</v>
      </c>
      <c r="M71" s="26">
        <f t="shared" si="19"/>
        <v>0</v>
      </c>
      <c r="N71" s="26">
        <f t="shared" si="19"/>
        <v>0</v>
      </c>
    </row>
    <row r="72" spans="1:14" x14ac:dyDescent="0.25">
      <c r="A72" s="19" t="s">
        <v>758</v>
      </c>
      <c r="B72" s="29" t="s">
        <v>316</v>
      </c>
      <c r="C72" s="29"/>
      <c r="D72" s="29"/>
      <c r="E72" s="37"/>
      <c r="F72" s="37"/>
      <c r="G72" s="37"/>
      <c r="H72" s="37"/>
      <c r="I72" s="37"/>
      <c r="J72" s="37"/>
      <c r="K72" s="37"/>
      <c r="L72" s="26">
        <f t="shared" si="19"/>
        <v>0</v>
      </c>
      <c r="M72" s="26">
        <f t="shared" si="19"/>
        <v>0</v>
      </c>
      <c r="N72" s="26">
        <f t="shared" si="19"/>
        <v>0</v>
      </c>
    </row>
    <row r="73" spans="1:14" x14ac:dyDescent="0.25">
      <c r="A73" s="19" t="s">
        <v>759</v>
      </c>
      <c r="B73" s="29" t="s">
        <v>316</v>
      </c>
      <c r="C73" s="29"/>
      <c r="D73" s="29"/>
      <c r="E73" s="37"/>
      <c r="F73" s="37"/>
      <c r="G73" s="37"/>
      <c r="H73" s="37"/>
      <c r="I73" s="37"/>
      <c r="J73" s="37"/>
      <c r="K73" s="37"/>
      <c r="L73" s="26">
        <f t="shared" si="19"/>
        <v>0</v>
      </c>
      <c r="M73" s="26">
        <f t="shared" si="19"/>
        <v>0</v>
      </c>
      <c r="N73" s="26">
        <f t="shared" si="19"/>
        <v>0</v>
      </c>
    </row>
    <row r="74" spans="1:14" x14ac:dyDescent="0.25">
      <c r="A74" s="41" t="s">
        <v>549</v>
      </c>
      <c r="B74" s="44" t="s">
        <v>317</v>
      </c>
      <c r="C74" s="44">
        <f>SUM(C61:C73)</f>
        <v>0</v>
      </c>
      <c r="D74" s="44">
        <f t="shared" ref="D74:N74" si="20">SUM(D61:D73)</f>
        <v>0</v>
      </c>
      <c r="E74" s="44">
        <f t="shared" si="20"/>
        <v>0</v>
      </c>
      <c r="F74" s="44">
        <f t="shared" si="20"/>
        <v>0</v>
      </c>
      <c r="G74" s="44">
        <f t="shared" si="20"/>
        <v>0</v>
      </c>
      <c r="H74" s="44">
        <f t="shared" si="20"/>
        <v>0</v>
      </c>
      <c r="I74" s="44">
        <f t="shared" si="20"/>
        <v>0</v>
      </c>
      <c r="J74" s="44">
        <f t="shared" si="20"/>
        <v>0</v>
      </c>
      <c r="K74" s="44">
        <f t="shared" si="20"/>
        <v>0</v>
      </c>
      <c r="L74" s="44">
        <f t="shared" si="20"/>
        <v>0</v>
      </c>
      <c r="M74" s="44">
        <f t="shared" si="20"/>
        <v>0</v>
      </c>
      <c r="N74" s="44">
        <f t="shared" si="20"/>
        <v>0</v>
      </c>
    </row>
    <row r="75" spans="1:14" ht="15.75" x14ac:dyDescent="0.25">
      <c r="A75" s="76" t="s">
        <v>704</v>
      </c>
      <c r="B75" s="77"/>
      <c r="C75" s="77">
        <f>C25+C26+C51+C60+C74</f>
        <v>0</v>
      </c>
      <c r="D75" s="77">
        <f t="shared" ref="D75:N75" si="21">D25+D26+D51+D60+D74</f>
        <v>0</v>
      </c>
      <c r="E75" s="77">
        <f t="shared" si="21"/>
        <v>0</v>
      </c>
      <c r="F75" s="77">
        <f t="shared" si="21"/>
        <v>0</v>
      </c>
      <c r="G75" s="77">
        <f t="shared" si="21"/>
        <v>0</v>
      </c>
      <c r="H75" s="77">
        <f t="shared" si="21"/>
        <v>0</v>
      </c>
      <c r="I75" s="77">
        <f t="shared" si="21"/>
        <v>0</v>
      </c>
      <c r="J75" s="77">
        <f t="shared" si="21"/>
        <v>0</v>
      </c>
      <c r="K75" s="77">
        <f t="shared" si="21"/>
        <v>0</v>
      </c>
      <c r="L75" s="77">
        <f t="shared" si="21"/>
        <v>0</v>
      </c>
      <c r="M75" s="77">
        <f t="shared" si="21"/>
        <v>0</v>
      </c>
      <c r="N75" s="77">
        <f t="shared" si="21"/>
        <v>0</v>
      </c>
    </row>
    <row r="76" spans="1:14" x14ac:dyDescent="0.25">
      <c r="A76" s="33" t="s">
        <v>318</v>
      </c>
      <c r="B76" s="29" t="s">
        <v>319</v>
      </c>
      <c r="C76" s="29"/>
      <c r="D76" s="29"/>
      <c r="E76" s="37"/>
      <c r="F76" s="37"/>
      <c r="G76" s="37"/>
      <c r="H76" s="37"/>
      <c r="I76" s="37"/>
      <c r="J76" s="37"/>
      <c r="K76" s="37"/>
      <c r="L76" s="26">
        <f t="shared" ref="L76:N82" si="22">C76+F76+I76</f>
        <v>0</v>
      </c>
      <c r="M76" s="26">
        <f t="shared" si="22"/>
        <v>0</v>
      </c>
      <c r="N76" s="26">
        <f t="shared" si="22"/>
        <v>0</v>
      </c>
    </row>
    <row r="77" spans="1:14" x14ac:dyDescent="0.25">
      <c r="A77" s="33" t="s">
        <v>582</v>
      </c>
      <c r="B77" s="29" t="s">
        <v>320</v>
      </c>
      <c r="C77" s="29"/>
      <c r="D77" s="29"/>
      <c r="E77" s="37"/>
      <c r="F77" s="37"/>
      <c r="G77" s="37"/>
      <c r="H77" s="37"/>
      <c r="I77" s="37"/>
      <c r="J77" s="37"/>
      <c r="K77" s="37"/>
      <c r="L77" s="26">
        <f t="shared" si="22"/>
        <v>0</v>
      </c>
      <c r="M77" s="26">
        <f t="shared" si="22"/>
        <v>0</v>
      </c>
      <c r="N77" s="26">
        <f t="shared" si="22"/>
        <v>0</v>
      </c>
    </row>
    <row r="78" spans="1:14" x14ac:dyDescent="0.25">
      <c r="A78" s="33" t="s">
        <v>321</v>
      </c>
      <c r="B78" s="29" t="s">
        <v>322</v>
      </c>
      <c r="C78" s="29"/>
      <c r="D78" s="29"/>
      <c r="E78" s="37"/>
      <c r="F78" s="37"/>
      <c r="G78" s="37"/>
      <c r="H78" s="37"/>
      <c r="I78" s="37"/>
      <c r="J78" s="37"/>
      <c r="K78" s="37"/>
      <c r="L78" s="26">
        <f t="shared" si="22"/>
        <v>0</v>
      </c>
      <c r="M78" s="26">
        <f t="shared" si="22"/>
        <v>0</v>
      </c>
      <c r="N78" s="26">
        <f t="shared" si="22"/>
        <v>0</v>
      </c>
    </row>
    <row r="79" spans="1:14" x14ac:dyDescent="0.25">
      <c r="A79" s="33" t="s">
        <v>323</v>
      </c>
      <c r="B79" s="29" t="s">
        <v>324</v>
      </c>
      <c r="C79" s="29"/>
      <c r="D79" s="29"/>
      <c r="E79" s="37"/>
      <c r="F79" s="37"/>
      <c r="G79" s="37"/>
      <c r="H79" s="37"/>
      <c r="I79" s="37"/>
      <c r="J79" s="37"/>
      <c r="K79" s="37"/>
      <c r="L79" s="26">
        <f t="shared" si="22"/>
        <v>0</v>
      </c>
      <c r="M79" s="26">
        <f t="shared" si="22"/>
        <v>0</v>
      </c>
      <c r="N79" s="26">
        <f t="shared" si="22"/>
        <v>0</v>
      </c>
    </row>
    <row r="80" spans="1:14" x14ac:dyDescent="0.25">
      <c r="A80" s="6" t="s">
        <v>325</v>
      </c>
      <c r="B80" s="29" t="s">
        <v>326</v>
      </c>
      <c r="C80" s="29"/>
      <c r="D80" s="29"/>
      <c r="E80" s="37"/>
      <c r="F80" s="37"/>
      <c r="G80" s="37"/>
      <c r="H80" s="37"/>
      <c r="I80" s="37"/>
      <c r="J80" s="37"/>
      <c r="K80" s="37"/>
      <c r="L80" s="26">
        <f t="shared" si="22"/>
        <v>0</v>
      </c>
      <c r="M80" s="26">
        <f t="shared" si="22"/>
        <v>0</v>
      </c>
      <c r="N80" s="26">
        <f t="shared" si="22"/>
        <v>0</v>
      </c>
    </row>
    <row r="81" spans="1:14" x14ac:dyDescent="0.25">
      <c r="A81" s="6" t="s">
        <v>327</v>
      </c>
      <c r="B81" s="29" t="s">
        <v>328</v>
      </c>
      <c r="C81" s="29"/>
      <c r="D81" s="29"/>
      <c r="E81" s="37"/>
      <c r="F81" s="37"/>
      <c r="G81" s="37"/>
      <c r="H81" s="37"/>
      <c r="I81" s="37"/>
      <c r="J81" s="37"/>
      <c r="K81" s="37"/>
      <c r="L81" s="26">
        <f t="shared" si="22"/>
        <v>0</v>
      </c>
      <c r="M81" s="26">
        <f t="shared" si="22"/>
        <v>0</v>
      </c>
      <c r="N81" s="26">
        <f t="shared" si="22"/>
        <v>0</v>
      </c>
    </row>
    <row r="82" spans="1:14" x14ac:dyDescent="0.25">
      <c r="A82" s="6" t="s">
        <v>329</v>
      </c>
      <c r="B82" s="29" t="s">
        <v>330</v>
      </c>
      <c r="C82" s="29"/>
      <c r="D82" s="29"/>
      <c r="E82" s="37"/>
      <c r="F82" s="37"/>
      <c r="G82" s="37"/>
      <c r="H82" s="37"/>
      <c r="I82" s="37"/>
      <c r="J82" s="37"/>
      <c r="K82" s="37"/>
      <c r="L82" s="26">
        <f t="shared" si="22"/>
        <v>0</v>
      </c>
      <c r="M82" s="26">
        <f t="shared" si="22"/>
        <v>0</v>
      </c>
      <c r="N82" s="26">
        <f t="shared" si="22"/>
        <v>0</v>
      </c>
    </row>
    <row r="83" spans="1:14" x14ac:dyDescent="0.25">
      <c r="A83" s="42" t="s">
        <v>551</v>
      </c>
      <c r="B83" s="44" t="s">
        <v>331</v>
      </c>
      <c r="C83" s="44">
        <f>SUM(C76:C82)</f>
        <v>0</v>
      </c>
      <c r="D83" s="44">
        <f t="shared" ref="D83:N83" si="23">SUM(D76:D82)</f>
        <v>0</v>
      </c>
      <c r="E83" s="44">
        <f t="shared" si="23"/>
        <v>0</v>
      </c>
      <c r="F83" s="44">
        <f t="shared" si="23"/>
        <v>0</v>
      </c>
      <c r="G83" s="44">
        <f t="shared" si="23"/>
        <v>0</v>
      </c>
      <c r="H83" s="44">
        <f t="shared" si="23"/>
        <v>0</v>
      </c>
      <c r="I83" s="44">
        <f t="shared" si="23"/>
        <v>0</v>
      </c>
      <c r="J83" s="44">
        <f t="shared" si="23"/>
        <v>0</v>
      </c>
      <c r="K83" s="44">
        <f t="shared" si="23"/>
        <v>0</v>
      </c>
      <c r="L83" s="44">
        <f t="shared" si="23"/>
        <v>0</v>
      </c>
      <c r="M83" s="44">
        <f t="shared" si="23"/>
        <v>0</v>
      </c>
      <c r="N83" s="44">
        <f t="shared" si="23"/>
        <v>0</v>
      </c>
    </row>
    <row r="84" spans="1:14" x14ac:dyDescent="0.25">
      <c r="A84" s="13" t="s">
        <v>332</v>
      </c>
      <c r="B84" s="29" t="s">
        <v>333</v>
      </c>
      <c r="C84" s="29">
        <v>0</v>
      </c>
      <c r="D84" s="29">
        <v>0</v>
      </c>
      <c r="E84" s="37"/>
      <c r="F84" s="37"/>
      <c r="G84" s="37"/>
      <c r="H84" s="37"/>
      <c r="I84" s="37"/>
      <c r="J84" s="37"/>
      <c r="K84" s="37"/>
      <c r="L84" s="26">
        <f t="shared" ref="L84:N87" si="24">C84+F84+I84</f>
        <v>0</v>
      </c>
      <c r="M84" s="26">
        <f t="shared" si="24"/>
        <v>0</v>
      </c>
      <c r="N84" s="26">
        <f t="shared" si="24"/>
        <v>0</v>
      </c>
    </row>
    <row r="85" spans="1:14" x14ac:dyDescent="0.25">
      <c r="A85" s="13" t="s">
        <v>334</v>
      </c>
      <c r="B85" s="29" t="s">
        <v>335</v>
      </c>
      <c r="C85" s="29"/>
      <c r="D85" s="29"/>
      <c r="E85" s="37"/>
      <c r="F85" s="37"/>
      <c r="G85" s="37"/>
      <c r="H85" s="37"/>
      <c r="I85" s="37"/>
      <c r="J85" s="37"/>
      <c r="K85" s="37"/>
      <c r="L85" s="26">
        <f t="shared" si="24"/>
        <v>0</v>
      </c>
      <c r="M85" s="26">
        <f t="shared" si="24"/>
        <v>0</v>
      </c>
      <c r="N85" s="26">
        <f t="shared" si="24"/>
        <v>0</v>
      </c>
    </row>
    <row r="86" spans="1:14" x14ac:dyDescent="0.25">
      <c r="A86" s="13" t="s">
        <v>336</v>
      </c>
      <c r="B86" s="29" t="s">
        <v>337</v>
      </c>
      <c r="C86" s="29"/>
      <c r="D86" s="29"/>
      <c r="E86" s="37"/>
      <c r="F86" s="37"/>
      <c r="G86" s="37"/>
      <c r="H86" s="37"/>
      <c r="I86" s="37"/>
      <c r="J86" s="37"/>
      <c r="K86" s="37"/>
      <c r="L86" s="26">
        <f t="shared" si="24"/>
        <v>0</v>
      </c>
      <c r="M86" s="26">
        <f t="shared" si="24"/>
        <v>0</v>
      </c>
      <c r="N86" s="26">
        <f t="shared" si="24"/>
        <v>0</v>
      </c>
    </row>
    <row r="87" spans="1:14" x14ac:dyDescent="0.25">
      <c r="A87" s="13" t="s">
        <v>338</v>
      </c>
      <c r="B87" s="29" t="s">
        <v>339</v>
      </c>
      <c r="C87" s="29"/>
      <c r="D87" s="29"/>
      <c r="E87" s="37"/>
      <c r="F87" s="37"/>
      <c r="G87" s="37"/>
      <c r="H87" s="37"/>
      <c r="I87" s="37"/>
      <c r="J87" s="37"/>
      <c r="K87" s="37"/>
      <c r="L87" s="26">
        <f t="shared" si="24"/>
        <v>0</v>
      </c>
      <c r="M87" s="26">
        <f t="shared" si="24"/>
        <v>0</v>
      </c>
      <c r="N87" s="26">
        <f t="shared" si="24"/>
        <v>0</v>
      </c>
    </row>
    <row r="88" spans="1:14" x14ac:dyDescent="0.25">
      <c r="A88" s="41" t="s">
        <v>552</v>
      </c>
      <c r="B88" s="44" t="s">
        <v>340</v>
      </c>
      <c r="C88" s="44">
        <f>SUM(C84:C87)</f>
        <v>0</v>
      </c>
      <c r="D88" s="44">
        <f>SUM(D84:D87)</f>
        <v>0</v>
      </c>
      <c r="E88" s="44">
        <f t="shared" ref="E88:N88" si="25">SUM(E84:E87)</f>
        <v>0</v>
      </c>
      <c r="F88" s="44">
        <f t="shared" si="25"/>
        <v>0</v>
      </c>
      <c r="G88" s="44">
        <f t="shared" si="25"/>
        <v>0</v>
      </c>
      <c r="H88" s="44">
        <f t="shared" si="25"/>
        <v>0</v>
      </c>
      <c r="I88" s="44">
        <f t="shared" si="25"/>
        <v>0</v>
      </c>
      <c r="J88" s="44">
        <f t="shared" si="25"/>
        <v>0</v>
      </c>
      <c r="K88" s="44">
        <f t="shared" si="25"/>
        <v>0</v>
      </c>
      <c r="L88" s="44">
        <f t="shared" si="25"/>
        <v>0</v>
      </c>
      <c r="M88" s="44">
        <f t="shared" si="25"/>
        <v>0</v>
      </c>
      <c r="N88" s="44">
        <f t="shared" si="25"/>
        <v>0</v>
      </c>
    </row>
    <row r="89" spans="1:14" ht="30" x14ac:dyDescent="0.25">
      <c r="A89" s="13" t="s">
        <v>341</v>
      </c>
      <c r="B89" s="29" t="s">
        <v>342</v>
      </c>
      <c r="C89" s="29"/>
      <c r="D89" s="29"/>
      <c r="E89" s="37"/>
      <c r="F89" s="37"/>
      <c r="G89" s="37"/>
      <c r="H89" s="37"/>
      <c r="I89" s="37"/>
      <c r="J89" s="37"/>
      <c r="K89" s="37"/>
      <c r="L89" s="26"/>
      <c r="M89" s="26"/>
      <c r="N89" s="26"/>
    </row>
    <row r="90" spans="1:14" ht="30" x14ac:dyDescent="0.25">
      <c r="A90" s="13" t="s">
        <v>583</v>
      </c>
      <c r="B90" s="29" t="s">
        <v>343</v>
      </c>
      <c r="C90" s="29"/>
      <c r="D90" s="29"/>
      <c r="E90" s="37"/>
      <c r="F90" s="37"/>
      <c r="G90" s="37"/>
      <c r="H90" s="37"/>
      <c r="I90" s="37"/>
      <c r="J90" s="37"/>
      <c r="K90" s="37"/>
      <c r="L90" s="26"/>
      <c r="M90" s="26"/>
      <c r="N90" s="26"/>
    </row>
    <row r="91" spans="1:14" ht="30" x14ac:dyDescent="0.25">
      <c r="A91" s="13" t="s">
        <v>584</v>
      </c>
      <c r="B91" s="29" t="s">
        <v>344</v>
      </c>
      <c r="C91" s="29"/>
      <c r="D91" s="29"/>
      <c r="E91" s="37"/>
      <c r="F91" s="37"/>
      <c r="G91" s="37"/>
      <c r="H91" s="37"/>
      <c r="I91" s="37"/>
      <c r="J91" s="37"/>
      <c r="K91" s="37"/>
      <c r="L91" s="26"/>
      <c r="M91" s="26"/>
      <c r="N91" s="26"/>
    </row>
    <row r="92" spans="1:14" x14ac:dyDescent="0.25">
      <c r="A92" s="13" t="s">
        <v>585</v>
      </c>
      <c r="B92" s="29" t="s">
        <v>345</v>
      </c>
      <c r="C92" s="29"/>
      <c r="D92" s="29"/>
      <c r="E92" s="37"/>
      <c r="F92" s="37"/>
      <c r="G92" s="37"/>
      <c r="H92" s="37"/>
      <c r="I92" s="37"/>
      <c r="J92" s="37"/>
      <c r="K92" s="37"/>
      <c r="L92" s="26"/>
      <c r="M92" s="26"/>
      <c r="N92" s="26"/>
    </row>
    <row r="93" spans="1:14" ht="30" x14ac:dyDescent="0.25">
      <c r="A93" s="13" t="s">
        <v>586</v>
      </c>
      <c r="B93" s="29" t="s">
        <v>346</v>
      </c>
      <c r="C93" s="29"/>
      <c r="D93" s="29"/>
      <c r="E93" s="37"/>
      <c r="F93" s="37"/>
      <c r="G93" s="37"/>
      <c r="H93" s="37"/>
      <c r="I93" s="37"/>
      <c r="J93" s="37"/>
      <c r="K93" s="37"/>
      <c r="L93" s="26"/>
      <c r="M93" s="26"/>
      <c r="N93" s="26"/>
    </row>
    <row r="94" spans="1:14" ht="30" x14ac:dyDescent="0.25">
      <c r="A94" s="13" t="s">
        <v>587</v>
      </c>
      <c r="B94" s="29" t="s">
        <v>347</v>
      </c>
      <c r="C94" s="29"/>
      <c r="D94" s="29"/>
      <c r="E94" s="37"/>
      <c r="F94" s="37"/>
      <c r="G94" s="37"/>
      <c r="H94" s="37"/>
      <c r="I94" s="37"/>
      <c r="J94" s="37"/>
      <c r="K94" s="37"/>
      <c r="L94" s="26"/>
      <c r="M94" s="26"/>
      <c r="N94" s="26"/>
    </row>
    <row r="95" spans="1:14" x14ac:dyDescent="0.25">
      <c r="A95" s="13" t="s">
        <v>348</v>
      </c>
      <c r="B95" s="29" t="s">
        <v>349</v>
      </c>
      <c r="C95" s="29"/>
      <c r="D95" s="29"/>
      <c r="E95" s="37"/>
      <c r="F95" s="37"/>
      <c r="G95" s="37"/>
      <c r="H95" s="37"/>
      <c r="I95" s="37"/>
      <c r="J95" s="37"/>
      <c r="K95" s="37"/>
      <c r="L95" s="26"/>
      <c r="M95" s="26"/>
      <c r="N95" s="26"/>
    </row>
    <row r="96" spans="1:14" x14ac:dyDescent="0.25">
      <c r="A96" s="13" t="s">
        <v>588</v>
      </c>
      <c r="B96" s="29" t="s">
        <v>350</v>
      </c>
      <c r="C96" s="29"/>
      <c r="D96" s="29"/>
      <c r="E96" s="37"/>
      <c r="F96" s="37"/>
      <c r="G96" s="37"/>
      <c r="H96" s="37"/>
      <c r="I96" s="37"/>
      <c r="J96" s="37"/>
      <c r="K96" s="37"/>
      <c r="L96" s="26"/>
      <c r="M96" s="26"/>
      <c r="N96" s="26"/>
    </row>
    <row r="97" spans="1:31" x14ac:dyDescent="0.25">
      <c r="A97" s="41" t="s">
        <v>553</v>
      </c>
      <c r="B97" s="44" t="s">
        <v>351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31" ht="15.75" x14ac:dyDescent="0.25">
      <c r="A98" s="76" t="s">
        <v>703</v>
      </c>
      <c r="B98" s="77"/>
      <c r="C98" s="77">
        <f>C83+C88+C97</f>
        <v>0</v>
      </c>
      <c r="D98" s="77">
        <f t="shared" ref="D98:N98" si="26">D83+D88+D97</f>
        <v>0</v>
      </c>
      <c r="E98" s="77">
        <f t="shared" si="26"/>
        <v>0</v>
      </c>
      <c r="F98" s="77">
        <f t="shared" si="26"/>
        <v>0</v>
      </c>
      <c r="G98" s="77">
        <f t="shared" si="26"/>
        <v>0</v>
      </c>
      <c r="H98" s="77">
        <f t="shared" si="26"/>
        <v>0</v>
      </c>
      <c r="I98" s="77">
        <f t="shared" si="26"/>
        <v>0</v>
      </c>
      <c r="J98" s="77">
        <f t="shared" si="26"/>
        <v>0</v>
      </c>
      <c r="K98" s="77">
        <f t="shared" si="26"/>
        <v>0</v>
      </c>
      <c r="L98" s="77">
        <f t="shared" si="26"/>
        <v>0</v>
      </c>
      <c r="M98" s="77">
        <f t="shared" si="26"/>
        <v>0</v>
      </c>
      <c r="N98" s="77">
        <f t="shared" si="26"/>
        <v>0</v>
      </c>
    </row>
    <row r="99" spans="1:31" ht="15.75" x14ac:dyDescent="0.25">
      <c r="A99" s="80" t="s">
        <v>596</v>
      </c>
      <c r="B99" s="81" t="s">
        <v>352</v>
      </c>
      <c r="C99" s="81">
        <f>C97+C88+C83+C74+C60+C51+C26+C25</f>
        <v>0</v>
      </c>
      <c r="D99" s="81">
        <f t="shared" ref="D99:N99" si="27">D97+D88+D83+D74+D60+D51+D26+D25</f>
        <v>0</v>
      </c>
      <c r="E99" s="81">
        <f t="shared" si="27"/>
        <v>0</v>
      </c>
      <c r="F99" s="81">
        <f t="shared" si="27"/>
        <v>0</v>
      </c>
      <c r="G99" s="81">
        <f t="shared" si="27"/>
        <v>0</v>
      </c>
      <c r="H99" s="81">
        <f t="shared" si="27"/>
        <v>0</v>
      </c>
      <c r="I99" s="81">
        <f t="shared" si="27"/>
        <v>0</v>
      </c>
      <c r="J99" s="81">
        <f t="shared" si="27"/>
        <v>0</v>
      </c>
      <c r="K99" s="81">
        <f t="shared" si="27"/>
        <v>0</v>
      </c>
      <c r="L99" s="81">
        <f t="shared" si="27"/>
        <v>0</v>
      </c>
      <c r="M99" s="81">
        <f t="shared" si="27"/>
        <v>0</v>
      </c>
      <c r="N99" s="81">
        <f t="shared" si="27"/>
        <v>0</v>
      </c>
    </row>
    <row r="100" spans="1:31" x14ac:dyDescent="0.25">
      <c r="A100" s="13" t="s">
        <v>589</v>
      </c>
      <c r="B100" s="5" t="s">
        <v>353</v>
      </c>
      <c r="C100" s="5"/>
      <c r="D100" s="5"/>
      <c r="E100" s="13"/>
      <c r="F100" s="13"/>
      <c r="G100" s="13"/>
      <c r="H100" s="13"/>
      <c r="I100" s="13"/>
      <c r="J100" s="13"/>
      <c r="K100" s="13"/>
      <c r="L100" s="111">
        <f t="shared" ref="L100:N114" si="28">C100+F100+I100</f>
        <v>0</v>
      </c>
      <c r="M100" s="111">
        <f t="shared" si="28"/>
        <v>0</v>
      </c>
      <c r="N100" s="111">
        <f t="shared" si="28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3" t="s">
        <v>354</v>
      </c>
      <c r="B101" s="5" t="s">
        <v>355</v>
      </c>
      <c r="C101" s="5"/>
      <c r="D101" s="5"/>
      <c r="E101" s="13"/>
      <c r="F101" s="13"/>
      <c r="G101" s="13"/>
      <c r="H101" s="13"/>
      <c r="I101" s="13"/>
      <c r="J101" s="13"/>
      <c r="K101" s="13"/>
      <c r="L101" s="111">
        <f t="shared" si="28"/>
        <v>0</v>
      </c>
      <c r="M101" s="111">
        <f t="shared" si="28"/>
        <v>0</v>
      </c>
      <c r="N101" s="111">
        <f t="shared" si="28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3" t="s">
        <v>590</v>
      </c>
      <c r="B102" s="5" t="s">
        <v>356</v>
      </c>
      <c r="C102" s="5"/>
      <c r="D102" s="5"/>
      <c r="E102" s="13"/>
      <c r="F102" s="13"/>
      <c r="G102" s="13"/>
      <c r="H102" s="13"/>
      <c r="I102" s="13"/>
      <c r="J102" s="13"/>
      <c r="K102" s="13"/>
      <c r="L102" s="111">
        <f t="shared" si="28"/>
        <v>0</v>
      </c>
      <c r="M102" s="111">
        <f t="shared" si="28"/>
        <v>0</v>
      </c>
      <c r="N102" s="111">
        <f t="shared" si="28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5" t="s">
        <v>558</v>
      </c>
      <c r="B103" s="7" t="s">
        <v>357</v>
      </c>
      <c r="C103" s="7"/>
      <c r="D103" s="7"/>
      <c r="E103" s="15"/>
      <c r="F103" s="15"/>
      <c r="G103" s="15"/>
      <c r="H103" s="15"/>
      <c r="I103" s="15"/>
      <c r="J103" s="15"/>
      <c r="K103" s="15"/>
      <c r="L103" s="111">
        <f t="shared" si="28"/>
        <v>0</v>
      </c>
      <c r="M103" s="111">
        <f t="shared" si="28"/>
        <v>0</v>
      </c>
      <c r="N103" s="111">
        <f t="shared" si="28"/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591</v>
      </c>
      <c r="B104" s="5" t="s">
        <v>358</v>
      </c>
      <c r="C104" s="5"/>
      <c r="D104" s="5"/>
      <c r="E104" s="34"/>
      <c r="F104" s="34"/>
      <c r="G104" s="34"/>
      <c r="H104" s="34"/>
      <c r="I104" s="34"/>
      <c r="J104" s="34"/>
      <c r="K104" s="34"/>
      <c r="L104" s="111">
        <f t="shared" si="28"/>
        <v>0</v>
      </c>
      <c r="M104" s="111">
        <f t="shared" si="28"/>
        <v>0</v>
      </c>
      <c r="N104" s="111">
        <f t="shared" si="28"/>
        <v>0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561</v>
      </c>
      <c r="B105" s="5" t="s">
        <v>359</v>
      </c>
      <c r="C105" s="5"/>
      <c r="D105" s="5"/>
      <c r="E105" s="34"/>
      <c r="F105" s="34"/>
      <c r="G105" s="34"/>
      <c r="H105" s="34"/>
      <c r="I105" s="34"/>
      <c r="J105" s="34"/>
      <c r="K105" s="34"/>
      <c r="L105" s="111">
        <f t="shared" si="28"/>
        <v>0</v>
      </c>
      <c r="M105" s="111">
        <f t="shared" si="28"/>
        <v>0</v>
      </c>
      <c r="N105" s="111">
        <f t="shared" si="28"/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3" t="s">
        <v>360</v>
      </c>
      <c r="B106" s="5" t="s">
        <v>361</v>
      </c>
      <c r="C106" s="5"/>
      <c r="D106" s="5"/>
      <c r="E106" s="13"/>
      <c r="F106" s="13"/>
      <c r="G106" s="13"/>
      <c r="H106" s="13"/>
      <c r="I106" s="13"/>
      <c r="J106" s="13"/>
      <c r="K106" s="13"/>
      <c r="L106" s="111">
        <f t="shared" si="28"/>
        <v>0</v>
      </c>
      <c r="M106" s="111">
        <f t="shared" si="28"/>
        <v>0</v>
      </c>
      <c r="N106" s="111">
        <f t="shared" si="28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3" t="s">
        <v>592</v>
      </c>
      <c r="B107" s="5" t="s">
        <v>362</v>
      </c>
      <c r="C107" s="5"/>
      <c r="D107" s="5"/>
      <c r="E107" s="13"/>
      <c r="F107" s="13"/>
      <c r="G107" s="13"/>
      <c r="H107" s="13"/>
      <c r="I107" s="13"/>
      <c r="J107" s="13"/>
      <c r="K107" s="13"/>
      <c r="L107" s="111">
        <f t="shared" si="28"/>
        <v>0</v>
      </c>
      <c r="M107" s="111">
        <f t="shared" si="28"/>
        <v>0</v>
      </c>
      <c r="N107" s="111">
        <f t="shared" si="28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4" t="s">
        <v>559</v>
      </c>
      <c r="B108" s="7" t="s">
        <v>363</v>
      </c>
      <c r="C108" s="7"/>
      <c r="D108" s="7"/>
      <c r="E108" s="14"/>
      <c r="F108" s="14"/>
      <c r="G108" s="14"/>
      <c r="H108" s="14"/>
      <c r="I108" s="14"/>
      <c r="J108" s="14"/>
      <c r="K108" s="14"/>
      <c r="L108" s="111">
        <f t="shared" si="28"/>
        <v>0</v>
      </c>
      <c r="M108" s="111">
        <f t="shared" si="28"/>
        <v>0</v>
      </c>
      <c r="N108" s="111">
        <f t="shared" si="28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364</v>
      </c>
      <c r="B109" s="5" t="s">
        <v>365</v>
      </c>
      <c r="C109" s="5"/>
      <c r="D109" s="5"/>
      <c r="E109" s="34"/>
      <c r="F109" s="34"/>
      <c r="G109" s="34"/>
      <c r="H109" s="34"/>
      <c r="I109" s="34"/>
      <c r="J109" s="34"/>
      <c r="K109" s="34"/>
      <c r="L109" s="111">
        <f t="shared" si="28"/>
        <v>0</v>
      </c>
      <c r="M109" s="111">
        <f t="shared" si="28"/>
        <v>0</v>
      </c>
      <c r="N109" s="111">
        <f t="shared" si="28"/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366</v>
      </c>
      <c r="B110" s="5" t="s">
        <v>367</v>
      </c>
      <c r="C110" s="5"/>
      <c r="D110" s="5"/>
      <c r="E110" s="34"/>
      <c r="F110" s="34"/>
      <c r="G110" s="34"/>
      <c r="H110" s="34"/>
      <c r="I110" s="34"/>
      <c r="J110" s="34"/>
      <c r="K110" s="34"/>
      <c r="L110" s="111">
        <f t="shared" si="28"/>
        <v>0</v>
      </c>
      <c r="M110" s="111">
        <f t="shared" si="28"/>
        <v>0</v>
      </c>
      <c r="N110" s="111">
        <f t="shared" si="28"/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4" t="s">
        <v>368</v>
      </c>
      <c r="B111" s="7" t="s">
        <v>369</v>
      </c>
      <c r="C111" s="7"/>
      <c r="D111" s="7"/>
      <c r="E111" s="34"/>
      <c r="F111" s="34"/>
      <c r="G111" s="34"/>
      <c r="H111" s="34"/>
      <c r="I111" s="34"/>
      <c r="J111" s="34"/>
      <c r="K111" s="34"/>
      <c r="L111" s="111">
        <f t="shared" si="28"/>
        <v>0</v>
      </c>
      <c r="M111" s="111">
        <f t="shared" si="28"/>
        <v>0</v>
      </c>
      <c r="N111" s="111">
        <f t="shared" si="28"/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370</v>
      </c>
      <c r="B112" s="5" t="s">
        <v>371</v>
      </c>
      <c r="C112" s="5"/>
      <c r="D112" s="5"/>
      <c r="E112" s="34"/>
      <c r="F112" s="34"/>
      <c r="G112" s="34"/>
      <c r="H112" s="34"/>
      <c r="I112" s="34"/>
      <c r="J112" s="34"/>
      <c r="K112" s="34"/>
      <c r="L112" s="111">
        <f t="shared" si="28"/>
        <v>0</v>
      </c>
      <c r="M112" s="111">
        <f t="shared" si="28"/>
        <v>0</v>
      </c>
      <c r="N112" s="111">
        <f t="shared" si="28"/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372</v>
      </c>
      <c r="B113" s="5" t="s">
        <v>373</v>
      </c>
      <c r="C113" s="5"/>
      <c r="D113" s="5"/>
      <c r="E113" s="34"/>
      <c r="F113" s="34"/>
      <c r="G113" s="34"/>
      <c r="H113" s="34"/>
      <c r="I113" s="34"/>
      <c r="J113" s="34"/>
      <c r="K113" s="34"/>
      <c r="L113" s="111">
        <f t="shared" si="28"/>
        <v>0</v>
      </c>
      <c r="M113" s="111">
        <f t="shared" si="28"/>
        <v>0</v>
      </c>
      <c r="N113" s="111">
        <f t="shared" si="28"/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374</v>
      </c>
      <c r="B114" s="5" t="s">
        <v>375</v>
      </c>
      <c r="C114" s="5"/>
      <c r="D114" s="5"/>
      <c r="E114" s="34"/>
      <c r="F114" s="34"/>
      <c r="G114" s="34"/>
      <c r="H114" s="34"/>
      <c r="I114" s="34"/>
      <c r="J114" s="34"/>
      <c r="K114" s="34"/>
      <c r="L114" s="111">
        <f t="shared" si="28"/>
        <v>0</v>
      </c>
      <c r="M114" s="111">
        <f t="shared" si="28"/>
        <v>0</v>
      </c>
      <c r="N114" s="111">
        <f t="shared" si="28"/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560</v>
      </c>
      <c r="B115" s="36" t="s">
        <v>376</v>
      </c>
      <c r="C115" s="36"/>
      <c r="D115" s="36"/>
      <c r="E115" s="14"/>
      <c r="F115" s="14"/>
      <c r="G115" s="14"/>
      <c r="H115" s="14"/>
      <c r="I115" s="14"/>
      <c r="J115" s="14"/>
      <c r="K115" s="14"/>
      <c r="L115" s="112">
        <f>SUM(L100:L114)</f>
        <v>0</v>
      </c>
      <c r="M115" s="112">
        <f>SUM(M100:M114)</f>
        <v>0</v>
      </c>
      <c r="N115" s="112">
        <f>SUM(N100:N114)</f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377</v>
      </c>
      <c r="B116" s="5" t="s">
        <v>378</v>
      </c>
      <c r="C116" s="5"/>
      <c r="D116" s="5"/>
      <c r="E116" s="34"/>
      <c r="F116" s="34"/>
      <c r="G116" s="34"/>
      <c r="H116" s="34"/>
      <c r="I116" s="34"/>
      <c r="J116" s="34"/>
      <c r="K116" s="34"/>
      <c r="L116" s="64"/>
      <c r="M116" s="64"/>
      <c r="N116" s="6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3" t="s">
        <v>379</v>
      </c>
      <c r="B117" s="5" t="s">
        <v>380</v>
      </c>
      <c r="C117" s="5"/>
      <c r="D117" s="5"/>
      <c r="E117" s="13"/>
      <c r="F117" s="13"/>
      <c r="G117" s="13"/>
      <c r="H117" s="13"/>
      <c r="I117" s="13"/>
      <c r="J117" s="13"/>
      <c r="K117" s="13"/>
      <c r="L117" s="63"/>
      <c r="M117" s="63"/>
      <c r="N117" s="63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593</v>
      </c>
      <c r="B118" s="5" t="s">
        <v>381</v>
      </c>
      <c r="C118" s="5"/>
      <c r="D118" s="5"/>
      <c r="E118" s="34"/>
      <c r="F118" s="34"/>
      <c r="G118" s="34"/>
      <c r="H118" s="34"/>
      <c r="I118" s="34"/>
      <c r="J118" s="34"/>
      <c r="K118" s="34"/>
      <c r="L118" s="64"/>
      <c r="M118" s="64"/>
      <c r="N118" s="6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562</v>
      </c>
      <c r="B119" s="5" t="s">
        <v>382</v>
      </c>
      <c r="C119" s="5"/>
      <c r="D119" s="5"/>
      <c r="E119" s="34"/>
      <c r="F119" s="34"/>
      <c r="G119" s="34"/>
      <c r="H119" s="34"/>
      <c r="I119" s="34"/>
      <c r="J119" s="34"/>
      <c r="K119" s="34"/>
      <c r="L119" s="64"/>
      <c r="M119" s="64"/>
      <c r="N119" s="6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563</v>
      </c>
      <c r="B120" s="36" t="s">
        <v>383</v>
      </c>
      <c r="C120" s="36"/>
      <c r="D120" s="36"/>
      <c r="E120" s="14"/>
      <c r="F120" s="14"/>
      <c r="G120" s="14"/>
      <c r="H120" s="14"/>
      <c r="I120" s="14"/>
      <c r="J120" s="14"/>
      <c r="K120" s="14"/>
      <c r="L120" s="65"/>
      <c r="M120" s="65"/>
      <c r="N120" s="6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3" t="s">
        <v>384</v>
      </c>
      <c r="B121" s="5" t="s">
        <v>385</v>
      </c>
      <c r="C121" s="5"/>
      <c r="D121" s="5"/>
      <c r="E121" s="13"/>
      <c r="F121" s="13"/>
      <c r="G121" s="13"/>
      <c r="H121" s="13"/>
      <c r="I121" s="13"/>
      <c r="J121" s="13"/>
      <c r="K121" s="13"/>
      <c r="L121" s="63"/>
      <c r="M121" s="63"/>
      <c r="N121" s="63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83" t="s">
        <v>597</v>
      </c>
      <c r="B122" s="84" t="s">
        <v>386</v>
      </c>
      <c r="C122" s="113">
        <f>C115</f>
        <v>0</v>
      </c>
      <c r="D122" s="113">
        <f t="shared" ref="D122:N122" si="29">D115</f>
        <v>0</v>
      </c>
      <c r="E122" s="113">
        <f t="shared" si="29"/>
        <v>0</v>
      </c>
      <c r="F122" s="113">
        <f t="shared" si="29"/>
        <v>0</v>
      </c>
      <c r="G122" s="113">
        <f t="shared" si="29"/>
        <v>0</v>
      </c>
      <c r="H122" s="113">
        <f t="shared" si="29"/>
        <v>0</v>
      </c>
      <c r="I122" s="113">
        <f t="shared" si="29"/>
        <v>0</v>
      </c>
      <c r="J122" s="113">
        <f t="shared" si="29"/>
        <v>0</v>
      </c>
      <c r="K122" s="113">
        <f t="shared" si="29"/>
        <v>0</v>
      </c>
      <c r="L122" s="113">
        <f t="shared" si="29"/>
        <v>0</v>
      </c>
      <c r="M122" s="113">
        <f t="shared" si="29"/>
        <v>0</v>
      </c>
      <c r="N122" s="113">
        <f t="shared" si="29"/>
        <v>0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90" t="s">
        <v>633</v>
      </c>
      <c r="B123" s="93"/>
      <c r="C123" s="114">
        <f>C99+C122</f>
        <v>0</v>
      </c>
      <c r="D123" s="114">
        <f t="shared" ref="D123:N123" si="30">D99+D122</f>
        <v>0</v>
      </c>
      <c r="E123" s="114">
        <f t="shared" si="30"/>
        <v>0</v>
      </c>
      <c r="F123" s="114">
        <f t="shared" si="30"/>
        <v>0</v>
      </c>
      <c r="G123" s="114">
        <f t="shared" si="30"/>
        <v>0</v>
      </c>
      <c r="H123" s="114">
        <f t="shared" si="30"/>
        <v>0</v>
      </c>
      <c r="I123" s="114">
        <f t="shared" si="30"/>
        <v>0</v>
      </c>
      <c r="J123" s="114">
        <f t="shared" si="30"/>
        <v>0</v>
      </c>
      <c r="K123" s="114">
        <f t="shared" si="30"/>
        <v>0</v>
      </c>
      <c r="L123" s="114">
        <f t="shared" si="30"/>
        <v>0</v>
      </c>
      <c r="M123" s="114">
        <f t="shared" si="30"/>
        <v>0</v>
      </c>
      <c r="N123" s="114">
        <f t="shared" si="30"/>
        <v>0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r:id="rId1"/>
  <headerFooter>
    <oddHeader>&amp;L2/a sz. melléklet az önkormányzat 2017. évi zárszámadásáról szóló 5/2018. (V.31.) önkormányzati rendeletéhez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FF00"/>
    <pageSetUpPr fitToPage="1"/>
  </sheetPr>
  <dimension ref="A1:D41"/>
  <sheetViews>
    <sheetView view="pageBreakPreview" zoomScale="60" zoomScaleNormal="100" workbookViewId="0">
      <selection activeCell="S38" sqref="S38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371" t="s">
        <v>984</v>
      </c>
      <c r="B1" s="370"/>
      <c r="C1" s="370"/>
      <c r="D1" s="370"/>
    </row>
    <row r="2" spans="1:4" ht="21" customHeight="1" x14ac:dyDescent="0.25">
      <c r="A2" s="344" t="s">
        <v>174</v>
      </c>
      <c r="B2" s="370"/>
      <c r="C2" s="370"/>
      <c r="D2" s="370"/>
    </row>
    <row r="3" spans="1:4" ht="18" x14ac:dyDescent="0.25">
      <c r="A3" s="49"/>
      <c r="B3" s="102"/>
      <c r="C3" s="102"/>
      <c r="D3" s="102"/>
    </row>
    <row r="4" spans="1:4" x14ac:dyDescent="0.25">
      <c r="A4" s="134" t="s">
        <v>985</v>
      </c>
      <c r="B4" s="4"/>
      <c r="C4" s="4"/>
      <c r="D4" s="4"/>
    </row>
    <row r="5" spans="1:4" ht="38.25" x14ac:dyDescent="0.25">
      <c r="A5" s="38" t="s">
        <v>762</v>
      </c>
      <c r="B5" s="101" t="s">
        <v>991</v>
      </c>
      <c r="C5" s="101" t="s">
        <v>111</v>
      </c>
      <c r="D5" s="101" t="s">
        <v>992</v>
      </c>
    </row>
    <row r="6" spans="1:4" x14ac:dyDescent="0.25">
      <c r="A6" s="70" t="s">
        <v>139</v>
      </c>
      <c r="B6" s="71"/>
      <c r="C6" s="71"/>
      <c r="D6" s="71"/>
    </row>
    <row r="7" spans="1:4" ht="30" x14ac:dyDescent="0.25">
      <c r="A7" s="70" t="s">
        <v>140</v>
      </c>
      <c r="B7" s="71">
        <v>1916</v>
      </c>
      <c r="C7" s="71"/>
      <c r="D7" s="71">
        <v>1742</v>
      </c>
    </row>
    <row r="8" spans="1:4" x14ac:dyDescent="0.25">
      <c r="A8" s="70" t="s">
        <v>141</v>
      </c>
      <c r="B8" s="71"/>
      <c r="C8" s="71"/>
      <c r="D8" s="71"/>
    </row>
    <row r="9" spans="1:4" ht="25.5" x14ac:dyDescent="0.25">
      <c r="A9" s="72" t="s">
        <v>142</v>
      </c>
      <c r="B9" s="73">
        <f>SUM(B7:B8)</f>
        <v>1916</v>
      </c>
      <c r="C9" s="73"/>
      <c r="D9" s="73">
        <f>SUM(D7:D8)</f>
        <v>1742</v>
      </c>
    </row>
    <row r="10" spans="1:4" x14ac:dyDescent="0.25">
      <c r="A10" s="70" t="s">
        <v>143</v>
      </c>
      <c r="B10" s="71"/>
      <c r="C10" s="71"/>
      <c r="D10" s="71"/>
    </row>
    <row r="11" spans="1:4" x14ac:dyDescent="0.25">
      <c r="A11" s="70" t="s">
        <v>144</v>
      </c>
      <c r="B11" s="71"/>
      <c r="C11" s="71"/>
      <c r="D11" s="71"/>
    </row>
    <row r="12" spans="1:4" ht="25.5" x14ac:dyDescent="0.25">
      <c r="A12" s="72" t="s">
        <v>145</v>
      </c>
      <c r="B12" s="73"/>
      <c r="C12" s="73"/>
      <c r="D12" s="73"/>
    </row>
    <row r="13" spans="1:4" ht="30" x14ac:dyDescent="0.25">
      <c r="A13" s="70" t="s">
        <v>146</v>
      </c>
      <c r="B13" s="71">
        <v>50470</v>
      </c>
      <c r="C13" s="71"/>
      <c r="D13" s="71">
        <v>48616</v>
      </c>
    </row>
    <row r="14" spans="1:4" ht="30" x14ac:dyDescent="0.25">
      <c r="A14" s="70" t="s">
        <v>147</v>
      </c>
      <c r="B14" s="71">
        <v>1975</v>
      </c>
      <c r="C14" s="71"/>
      <c r="D14" s="71">
        <v>0</v>
      </c>
    </row>
    <row r="15" spans="1:4" x14ac:dyDescent="0.25">
      <c r="A15" s="70" t="s">
        <v>148</v>
      </c>
      <c r="B15" s="71">
        <v>1565</v>
      </c>
      <c r="C15" s="71"/>
      <c r="D15" s="71">
        <v>259</v>
      </c>
    </row>
    <row r="16" spans="1:4" ht="25.5" x14ac:dyDescent="0.25">
      <c r="A16" s="72" t="s">
        <v>149</v>
      </c>
      <c r="B16" s="73">
        <f>SUM(B13:B15)</f>
        <v>54010</v>
      </c>
      <c r="C16" s="73"/>
      <c r="D16" s="73">
        <f>SUM(D13:D15)</f>
        <v>48875</v>
      </c>
    </row>
    <row r="17" spans="1:4" x14ac:dyDescent="0.25">
      <c r="A17" s="70" t="s">
        <v>150</v>
      </c>
      <c r="B17" s="71">
        <v>855</v>
      </c>
      <c r="C17" s="71"/>
      <c r="D17" s="71">
        <v>407</v>
      </c>
    </row>
    <row r="18" spans="1:4" x14ac:dyDescent="0.25">
      <c r="A18" s="70" t="s">
        <v>151</v>
      </c>
      <c r="B18" s="71">
        <v>9603</v>
      </c>
      <c r="C18" s="71"/>
      <c r="D18" s="71">
        <v>11341</v>
      </c>
    </row>
    <row r="19" spans="1:4" x14ac:dyDescent="0.25">
      <c r="A19" s="70" t="s">
        <v>152</v>
      </c>
      <c r="B19" s="71"/>
      <c r="C19" s="71"/>
      <c r="D19" s="71"/>
    </row>
    <row r="20" spans="1:4" x14ac:dyDescent="0.25">
      <c r="A20" s="70" t="s">
        <v>153</v>
      </c>
      <c r="B20" s="71"/>
      <c r="C20" s="71"/>
      <c r="D20" s="71"/>
    </row>
    <row r="21" spans="1:4" ht="25.5" x14ac:dyDescent="0.25">
      <c r="A21" s="72" t="s">
        <v>154</v>
      </c>
      <c r="B21" s="73">
        <f>SUM(B17:B20)</f>
        <v>10458</v>
      </c>
      <c r="C21" s="73"/>
      <c r="D21" s="73">
        <f>SUM(D17:D20)</f>
        <v>11748</v>
      </c>
    </row>
    <row r="22" spans="1:4" x14ac:dyDescent="0.25">
      <c r="A22" s="70" t="s">
        <v>155</v>
      </c>
      <c r="B22" s="71">
        <v>28907</v>
      </c>
      <c r="C22" s="71"/>
      <c r="D22" s="71">
        <v>25359</v>
      </c>
    </row>
    <row r="23" spans="1:4" x14ac:dyDescent="0.25">
      <c r="A23" s="70" t="s">
        <v>156</v>
      </c>
      <c r="B23" s="71">
        <v>8332</v>
      </c>
      <c r="C23" s="71"/>
      <c r="D23" s="71">
        <v>3824</v>
      </c>
    </row>
    <row r="24" spans="1:4" x14ac:dyDescent="0.25">
      <c r="A24" s="70" t="s">
        <v>157</v>
      </c>
      <c r="B24" s="71">
        <v>7777</v>
      </c>
      <c r="C24" s="71"/>
      <c r="D24" s="71">
        <v>6421</v>
      </c>
    </row>
    <row r="25" spans="1:4" ht="25.5" x14ac:dyDescent="0.25">
      <c r="A25" s="72" t="s">
        <v>158</v>
      </c>
      <c r="B25" s="73">
        <f>SUM(B22:B24)</f>
        <v>45016</v>
      </c>
      <c r="C25" s="73"/>
      <c r="D25" s="73">
        <f>SUM(D22:D24)</f>
        <v>35604</v>
      </c>
    </row>
    <row r="26" spans="1:4" x14ac:dyDescent="0.25">
      <c r="A26" s="72" t="s">
        <v>159</v>
      </c>
      <c r="B26" s="73">
        <v>77</v>
      </c>
      <c r="C26" s="73"/>
      <c r="D26" s="73">
        <v>77</v>
      </c>
    </row>
    <row r="27" spans="1:4" x14ac:dyDescent="0.25">
      <c r="A27" s="72" t="s">
        <v>160</v>
      </c>
      <c r="B27" s="73">
        <v>4584</v>
      </c>
      <c r="C27" s="73"/>
      <c r="D27" s="73">
        <v>1412</v>
      </c>
    </row>
    <row r="28" spans="1:4" ht="25.5" x14ac:dyDescent="0.25">
      <c r="A28" s="72" t="s">
        <v>161</v>
      </c>
      <c r="B28" s="73">
        <f>B9+B16-B21-B25-B26-B27</f>
        <v>-4209</v>
      </c>
      <c r="C28" s="73"/>
      <c r="D28" s="73">
        <f>D9+D16-D21-D25-D26-D27</f>
        <v>1776</v>
      </c>
    </row>
    <row r="29" spans="1:4" x14ac:dyDescent="0.25">
      <c r="A29" s="70" t="s">
        <v>162</v>
      </c>
      <c r="B29" s="71"/>
      <c r="C29" s="71"/>
      <c r="D29" s="71"/>
    </row>
    <row r="30" spans="1:4" ht="30" x14ac:dyDescent="0.25">
      <c r="A30" s="70" t="s">
        <v>163</v>
      </c>
      <c r="B30" s="71"/>
      <c r="C30" s="71"/>
      <c r="D30" s="71"/>
    </row>
    <row r="31" spans="1:4" ht="30" x14ac:dyDescent="0.25">
      <c r="A31" s="70" t="s">
        <v>164</v>
      </c>
      <c r="B31" s="71"/>
      <c r="C31" s="71"/>
      <c r="D31" s="71"/>
    </row>
    <row r="32" spans="1:4" x14ac:dyDescent="0.25">
      <c r="A32" s="70" t="s">
        <v>165</v>
      </c>
      <c r="B32" s="71"/>
      <c r="C32" s="71"/>
      <c r="D32" s="71"/>
    </row>
    <row r="33" spans="1:4" ht="25.5" x14ac:dyDescent="0.25">
      <c r="A33" s="72" t="s">
        <v>166</v>
      </c>
      <c r="B33" s="73">
        <v>0</v>
      </c>
      <c r="C33" s="73"/>
      <c r="D33" s="73">
        <v>0</v>
      </c>
    </row>
    <row r="34" spans="1:4" x14ac:dyDescent="0.25">
      <c r="A34" s="70" t="s">
        <v>167</v>
      </c>
      <c r="B34" s="71"/>
      <c r="C34" s="71"/>
      <c r="D34" s="71"/>
    </row>
    <row r="35" spans="1:4" x14ac:dyDescent="0.25">
      <c r="A35" s="70" t="s">
        <v>168</v>
      </c>
      <c r="B35" s="71"/>
      <c r="C35" s="71"/>
      <c r="D35" s="71"/>
    </row>
    <row r="36" spans="1:4" x14ac:dyDescent="0.25">
      <c r="A36" s="70" t="s">
        <v>169</v>
      </c>
      <c r="B36" s="71"/>
      <c r="C36" s="71"/>
      <c r="D36" s="71"/>
    </row>
    <row r="37" spans="1:4" x14ac:dyDescent="0.25">
      <c r="A37" s="70" t="s">
        <v>170</v>
      </c>
      <c r="B37" s="71"/>
      <c r="C37" s="71"/>
      <c r="D37" s="71"/>
    </row>
    <row r="38" spans="1:4" ht="25.5" x14ac:dyDescent="0.25">
      <c r="A38" s="72" t="s">
        <v>171</v>
      </c>
      <c r="B38" s="73">
        <v>0</v>
      </c>
      <c r="C38" s="73"/>
      <c r="D38" s="73">
        <v>0</v>
      </c>
    </row>
    <row r="39" spans="1:4" ht="25.5" x14ac:dyDescent="0.25">
      <c r="A39" s="72" t="s">
        <v>172</v>
      </c>
      <c r="B39" s="73">
        <v>0</v>
      </c>
      <c r="C39" s="73"/>
      <c r="D39" s="73">
        <v>0</v>
      </c>
    </row>
    <row r="40" spans="1:4" x14ac:dyDescent="0.25">
      <c r="A40" s="72" t="s">
        <v>173</v>
      </c>
      <c r="B40" s="73">
        <v>-4209</v>
      </c>
      <c r="C40" s="73"/>
      <c r="D40" s="73">
        <v>1776</v>
      </c>
    </row>
    <row r="41" spans="1:4" x14ac:dyDescent="0.25">
      <c r="A41" s="4"/>
      <c r="B41" s="4"/>
      <c r="C41" s="4"/>
      <c r="D41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FF00"/>
    <pageSetUpPr fitToPage="1"/>
  </sheetPr>
  <dimension ref="A1:H176"/>
  <sheetViews>
    <sheetView tabSelected="1" view="pageBreakPreview" zoomScale="70" zoomScaleNormal="100" zoomScaleSheetLayoutView="70" workbookViewId="0">
      <selection activeCell="L24" sqref="L24"/>
    </sheetView>
  </sheetViews>
  <sheetFormatPr defaultRowHeight="15" x14ac:dyDescent="0.25"/>
  <cols>
    <col min="1" max="1" width="85.85546875" customWidth="1"/>
    <col min="2" max="2" width="13.42578125" customWidth="1"/>
    <col min="3" max="3" width="18.5703125" customWidth="1"/>
    <col min="4" max="4" width="16.85546875" customWidth="1"/>
    <col min="7" max="7" width="9.85546875" style="144" bestFit="1" customWidth="1"/>
    <col min="8" max="8" width="13.85546875" style="144" customWidth="1"/>
  </cols>
  <sheetData>
    <row r="1" spans="1:7" x14ac:dyDescent="0.25">
      <c r="A1" s="212"/>
    </row>
    <row r="2" spans="1:7" ht="22.5" customHeight="1" x14ac:dyDescent="0.25">
      <c r="A2" s="345" t="s">
        <v>984</v>
      </c>
      <c r="B2" s="346"/>
      <c r="C2" s="346"/>
      <c r="D2" s="346"/>
      <c r="E2" s="201"/>
      <c r="F2" s="201"/>
      <c r="G2" s="211"/>
    </row>
    <row r="3" spans="1:7" ht="24" customHeight="1" x14ac:dyDescent="0.25">
      <c r="A3" s="369" t="s">
        <v>850</v>
      </c>
      <c r="B3" s="346"/>
      <c r="C3" s="346"/>
      <c r="D3" s="346"/>
      <c r="E3" s="201"/>
      <c r="F3" s="201"/>
      <c r="G3" s="211"/>
    </row>
    <row r="4" spans="1:7" ht="24" customHeight="1" x14ac:dyDescent="0.25">
      <c r="A4" s="202"/>
      <c r="B4" s="200"/>
      <c r="C4" s="200"/>
      <c r="D4" s="200"/>
      <c r="E4" s="201"/>
      <c r="F4" s="201"/>
      <c r="G4" s="211"/>
    </row>
    <row r="5" spans="1:7" x14ac:dyDescent="0.25">
      <c r="A5" s="210" t="s">
        <v>849</v>
      </c>
      <c r="B5" s="134"/>
      <c r="C5" s="134"/>
      <c r="D5" s="134"/>
    </row>
    <row r="6" spans="1:7" ht="26.25" x14ac:dyDescent="0.25">
      <c r="A6" s="109" t="s">
        <v>762</v>
      </c>
      <c r="B6" s="208" t="s">
        <v>848</v>
      </c>
      <c r="C6" s="208" t="s">
        <v>847</v>
      </c>
      <c r="D6" s="208" t="s">
        <v>846</v>
      </c>
    </row>
    <row r="7" spans="1:7" x14ac:dyDescent="0.25">
      <c r="A7" s="209" t="s">
        <v>845</v>
      </c>
      <c r="B7" s="208"/>
      <c r="C7" s="208"/>
      <c r="D7" s="208"/>
    </row>
    <row r="8" spans="1:7" x14ac:dyDescent="0.25">
      <c r="A8" s="70" t="s">
        <v>14</v>
      </c>
      <c r="B8" s="71">
        <f>SUM(B9:B14)</f>
        <v>1381</v>
      </c>
      <c r="C8" s="71">
        <f>SUM(C9:C14)</f>
        <v>1381</v>
      </c>
      <c r="D8" s="71">
        <f>SUM(D9:D14)</f>
        <v>0</v>
      </c>
    </row>
    <row r="9" spans="1:7" x14ac:dyDescent="0.25">
      <c r="A9" s="206" t="s">
        <v>835</v>
      </c>
      <c r="B9" s="71">
        <v>1381</v>
      </c>
      <c r="C9" s="71">
        <v>1381</v>
      </c>
      <c r="D9" s="71">
        <v>0</v>
      </c>
    </row>
    <row r="10" spans="1:7" x14ac:dyDescent="0.25">
      <c r="A10" s="206" t="s">
        <v>834</v>
      </c>
      <c r="B10" s="71"/>
      <c r="C10" s="71"/>
      <c r="D10" s="71"/>
    </row>
    <row r="11" spans="1:7" x14ac:dyDescent="0.25">
      <c r="A11" s="206" t="s">
        <v>833</v>
      </c>
      <c r="B11" s="71"/>
      <c r="C11" s="71"/>
      <c r="D11" s="71"/>
    </row>
    <row r="12" spans="1:7" x14ac:dyDescent="0.25">
      <c r="A12" s="206" t="s">
        <v>832</v>
      </c>
      <c r="B12" s="71"/>
      <c r="C12" s="71"/>
      <c r="D12" s="71"/>
    </row>
    <row r="13" spans="1:7" x14ac:dyDescent="0.25">
      <c r="A13" s="206" t="s">
        <v>831</v>
      </c>
      <c r="B13" s="71"/>
      <c r="C13" s="71"/>
      <c r="D13" s="71">
        <f>B13-C13</f>
        <v>0</v>
      </c>
    </row>
    <row r="14" spans="1:7" x14ac:dyDescent="0.25">
      <c r="A14" s="206" t="s">
        <v>844</v>
      </c>
      <c r="B14" s="71"/>
      <c r="C14" s="71"/>
      <c r="D14" s="71"/>
    </row>
    <row r="15" spans="1:7" x14ac:dyDescent="0.25">
      <c r="A15" s="70" t="s">
        <v>15</v>
      </c>
      <c r="B15" s="71">
        <f>SUM(B16:B28)</f>
        <v>2986</v>
      </c>
      <c r="C15" s="71">
        <f>SUM(C16:C28)</f>
        <v>2524</v>
      </c>
      <c r="D15" s="71">
        <f t="shared" ref="D15:D20" si="0">B15-C15</f>
        <v>462</v>
      </c>
    </row>
    <row r="16" spans="1:7" x14ac:dyDescent="0.25">
      <c r="A16" s="206" t="s">
        <v>835</v>
      </c>
      <c r="B16" s="71">
        <v>2986</v>
      </c>
      <c r="C16" s="71">
        <v>2524</v>
      </c>
      <c r="D16" s="71">
        <f t="shared" si="0"/>
        <v>462</v>
      </c>
    </row>
    <row r="17" spans="1:4" x14ac:dyDescent="0.25">
      <c r="A17" s="206" t="s">
        <v>834</v>
      </c>
      <c r="B17" s="71"/>
      <c r="C17" s="71"/>
      <c r="D17" s="71">
        <f t="shared" si="0"/>
        <v>0</v>
      </c>
    </row>
    <row r="18" spans="1:4" x14ac:dyDescent="0.25">
      <c r="A18" s="206" t="s">
        <v>833</v>
      </c>
      <c r="B18" s="71"/>
      <c r="C18" s="71"/>
      <c r="D18" s="71">
        <f t="shared" si="0"/>
        <v>0</v>
      </c>
    </row>
    <row r="19" spans="1:4" x14ac:dyDescent="0.25">
      <c r="A19" s="206" t="s">
        <v>832</v>
      </c>
      <c r="B19" s="71"/>
      <c r="C19" s="71"/>
      <c r="D19" s="71">
        <f t="shared" si="0"/>
        <v>0</v>
      </c>
    </row>
    <row r="20" spans="1:4" x14ac:dyDescent="0.25">
      <c r="A20" s="206" t="s">
        <v>831</v>
      </c>
      <c r="B20" s="71"/>
      <c r="C20" s="71"/>
      <c r="D20" s="71">
        <f t="shared" si="0"/>
        <v>0</v>
      </c>
    </row>
    <row r="21" spans="1:4" x14ac:dyDescent="0.25">
      <c r="A21" s="206" t="s">
        <v>844</v>
      </c>
      <c r="B21" s="71"/>
      <c r="C21" s="71"/>
      <c r="D21" s="71">
        <f t="shared" ref="D21:D28" si="1">B21-C21</f>
        <v>0</v>
      </c>
    </row>
    <row r="22" spans="1:4" x14ac:dyDescent="0.25">
      <c r="A22" s="70" t="s">
        <v>16</v>
      </c>
      <c r="B22" s="71"/>
      <c r="C22" s="71"/>
      <c r="D22" s="71">
        <f t="shared" si="1"/>
        <v>0</v>
      </c>
    </row>
    <row r="23" spans="1:4" x14ac:dyDescent="0.25">
      <c r="A23" s="206" t="s">
        <v>835</v>
      </c>
      <c r="B23" s="71"/>
      <c r="C23" s="71"/>
      <c r="D23" s="71">
        <f t="shared" si="1"/>
        <v>0</v>
      </c>
    </row>
    <row r="24" spans="1:4" x14ac:dyDescent="0.25">
      <c r="A24" s="206" t="s">
        <v>834</v>
      </c>
      <c r="B24" s="71"/>
      <c r="C24" s="71"/>
      <c r="D24" s="71">
        <f t="shared" si="1"/>
        <v>0</v>
      </c>
    </row>
    <row r="25" spans="1:4" x14ac:dyDescent="0.25">
      <c r="A25" s="206" t="s">
        <v>833</v>
      </c>
      <c r="B25" s="71"/>
      <c r="C25" s="71"/>
      <c r="D25" s="71">
        <f t="shared" si="1"/>
        <v>0</v>
      </c>
    </row>
    <row r="26" spans="1:4" x14ac:dyDescent="0.25">
      <c r="A26" s="206" t="s">
        <v>832</v>
      </c>
      <c r="B26" s="71"/>
      <c r="C26" s="71"/>
      <c r="D26" s="71">
        <f t="shared" si="1"/>
        <v>0</v>
      </c>
    </row>
    <row r="27" spans="1:4" x14ac:dyDescent="0.25">
      <c r="A27" s="206" t="s">
        <v>831</v>
      </c>
      <c r="B27" s="71"/>
      <c r="C27" s="71"/>
      <c r="D27" s="71">
        <f t="shared" si="1"/>
        <v>0</v>
      </c>
    </row>
    <row r="28" spans="1:4" x14ac:dyDescent="0.25">
      <c r="A28" s="206" t="s">
        <v>844</v>
      </c>
      <c r="B28" s="71"/>
      <c r="C28" s="71"/>
      <c r="D28" s="71">
        <f t="shared" si="1"/>
        <v>0</v>
      </c>
    </row>
    <row r="29" spans="1:4" x14ac:dyDescent="0.25">
      <c r="A29" s="72" t="s">
        <v>96</v>
      </c>
      <c r="B29" s="73">
        <f>B8+B15</f>
        <v>4367</v>
      </c>
      <c r="C29" s="73">
        <f>C8+C15</f>
        <v>3905</v>
      </c>
      <c r="D29" s="73">
        <f>D8+D15</f>
        <v>462</v>
      </c>
    </row>
    <row r="30" spans="1:4" x14ac:dyDescent="0.25">
      <c r="A30" s="206" t="s">
        <v>835</v>
      </c>
      <c r="B30" s="71"/>
      <c r="C30" s="71"/>
      <c r="D30" s="71">
        <f>B30-C30</f>
        <v>0</v>
      </c>
    </row>
    <row r="31" spans="1:4" x14ac:dyDescent="0.25">
      <c r="A31" s="206" t="s">
        <v>834</v>
      </c>
      <c r="B31" s="71">
        <v>1105458</v>
      </c>
      <c r="C31" s="71">
        <v>234302</v>
      </c>
      <c r="D31" s="71">
        <f>B31-C31</f>
        <v>871156</v>
      </c>
    </row>
    <row r="32" spans="1:4" x14ac:dyDescent="0.25">
      <c r="A32" s="206" t="s">
        <v>833</v>
      </c>
      <c r="B32" s="71">
        <v>571076</v>
      </c>
      <c r="C32" s="71">
        <v>78818</v>
      </c>
      <c r="D32" s="71">
        <f>B32-C32</f>
        <v>492258</v>
      </c>
    </row>
    <row r="33" spans="1:6" x14ac:dyDescent="0.25">
      <c r="A33" s="206" t="s">
        <v>832</v>
      </c>
      <c r="B33" s="71">
        <v>92932</v>
      </c>
      <c r="C33" s="71">
        <v>4960</v>
      </c>
      <c r="D33" s="71">
        <f>B33-C33</f>
        <v>87972</v>
      </c>
    </row>
    <row r="34" spans="1:6" x14ac:dyDescent="0.25">
      <c r="A34" s="206" t="s">
        <v>831</v>
      </c>
      <c r="B34" s="73"/>
      <c r="C34" s="73"/>
      <c r="D34" s="73"/>
    </row>
    <row r="35" spans="1:6" x14ac:dyDescent="0.25">
      <c r="A35" s="206" t="s">
        <v>830</v>
      </c>
      <c r="B35" s="73"/>
      <c r="C35" s="73"/>
      <c r="D35" s="73"/>
    </row>
    <row r="36" spans="1:6" x14ac:dyDescent="0.25">
      <c r="A36" s="70" t="s">
        <v>17</v>
      </c>
      <c r="B36" s="207">
        <f>SUM(B30:B35)</f>
        <v>1769466</v>
      </c>
      <c r="C36" s="207">
        <f>SUM(C30:C35)</f>
        <v>318080</v>
      </c>
      <c r="D36" s="207">
        <f>SUM(D30:D35)</f>
        <v>1451386</v>
      </c>
      <c r="F36" s="144"/>
    </row>
    <row r="37" spans="1:6" x14ac:dyDescent="0.25">
      <c r="A37" s="206" t="s">
        <v>835</v>
      </c>
      <c r="B37" s="71"/>
      <c r="C37" s="71"/>
      <c r="D37" s="71"/>
    </row>
    <row r="38" spans="1:6" x14ac:dyDescent="0.25">
      <c r="A38" s="206" t="s">
        <v>834</v>
      </c>
      <c r="B38" s="71"/>
      <c r="C38" s="71"/>
      <c r="D38" s="71"/>
    </row>
    <row r="39" spans="1:6" x14ac:dyDescent="0.25">
      <c r="A39" s="206" t="s">
        <v>833</v>
      </c>
      <c r="B39" s="71">
        <v>1383</v>
      </c>
      <c r="C39" s="71">
        <v>838</v>
      </c>
      <c r="D39" s="71">
        <f>B39-C39</f>
        <v>545</v>
      </c>
    </row>
    <row r="40" spans="1:6" x14ac:dyDescent="0.25">
      <c r="A40" s="206" t="s">
        <v>832</v>
      </c>
      <c r="B40" s="71">
        <v>97062</v>
      </c>
      <c r="C40" s="71">
        <v>81797</v>
      </c>
      <c r="D40" s="71">
        <f>B40-C40</f>
        <v>15265</v>
      </c>
      <c r="F40" s="144"/>
    </row>
    <row r="41" spans="1:6" x14ac:dyDescent="0.25">
      <c r="A41" s="206" t="s">
        <v>831</v>
      </c>
      <c r="B41" s="71"/>
      <c r="C41" s="71"/>
      <c r="D41" s="71">
        <f>B41-C41</f>
        <v>0</v>
      </c>
    </row>
    <row r="42" spans="1:6" x14ac:dyDescent="0.25">
      <c r="A42" s="206" t="s">
        <v>830</v>
      </c>
      <c r="B42" s="71"/>
      <c r="C42" s="71"/>
      <c r="D42" s="71">
        <f>B42-C42</f>
        <v>0</v>
      </c>
    </row>
    <row r="43" spans="1:6" x14ac:dyDescent="0.25">
      <c r="A43" s="70" t="s">
        <v>18</v>
      </c>
      <c r="B43" s="207">
        <f>SUM(B37:B42)</f>
        <v>98445</v>
      </c>
      <c r="C43" s="207">
        <f>SUM(C37:C42)</f>
        <v>82635</v>
      </c>
      <c r="D43" s="207">
        <f>SUM(D37:D42)</f>
        <v>15810</v>
      </c>
    </row>
    <row r="44" spans="1:6" x14ac:dyDescent="0.25">
      <c r="A44" s="206" t="s">
        <v>835</v>
      </c>
      <c r="B44" s="71"/>
      <c r="C44" s="71"/>
      <c r="D44" s="71"/>
    </row>
    <row r="45" spans="1:6" x14ac:dyDescent="0.25">
      <c r="A45" s="206" t="s">
        <v>834</v>
      </c>
      <c r="B45" s="71"/>
      <c r="C45" s="71"/>
      <c r="D45" s="71"/>
    </row>
    <row r="46" spans="1:6" x14ac:dyDescent="0.25">
      <c r="A46" s="206" t="s">
        <v>833</v>
      </c>
      <c r="B46" s="71"/>
      <c r="C46" s="71"/>
      <c r="D46" s="71"/>
    </row>
    <row r="47" spans="1:6" x14ac:dyDescent="0.25">
      <c r="A47" s="206" t="s">
        <v>832</v>
      </c>
      <c r="B47" s="71"/>
      <c r="C47" s="71"/>
      <c r="D47" s="71"/>
    </row>
    <row r="48" spans="1:6" x14ac:dyDescent="0.25">
      <c r="A48" s="206" t="s">
        <v>831</v>
      </c>
      <c r="B48" s="71"/>
      <c r="C48" s="71"/>
      <c r="D48" s="71"/>
    </row>
    <row r="49" spans="1:4" x14ac:dyDescent="0.25">
      <c r="A49" s="206" t="s">
        <v>830</v>
      </c>
      <c r="B49" s="71"/>
      <c r="C49" s="71"/>
      <c r="D49" s="71"/>
    </row>
    <row r="50" spans="1:4" x14ac:dyDescent="0.25">
      <c r="A50" s="70" t="s">
        <v>19</v>
      </c>
      <c r="B50" s="71"/>
      <c r="C50" s="71"/>
      <c r="D50" s="71"/>
    </row>
    <row r="51" spans="1:4" x14ac:dyDescent="0.25">
      <c r="A51" s="206" t="s">
        <v>835</v>
      </c>
      <c r="B51" s="71"/>
      <c r="C51" s="71"/>
      <c r="D51" s="71"/>
    </row>
    <row r="52" spans="1:4" x14ac:dyDescent="0.25">
      <c r="A52" s="206" t="s">
        <v>834</v>
      </c>
      <c r="B52" s="71"/>
      <c r="C52" s="71"/>
      <c r="D52" s="71"/>
    </row>
    <row r="53" spans="1:4" x14ac:dyDescent="0.25">
      <c r="A53" s="206" t="s">
        <v>833</v>
      </c>
      <c r="B53" s="71"/>
      <c r="C53" s="71"/>
      <c r="D53" s="71"/>
    </row>
    <row r="54" spans="1:4" x14ac:dyDescent="0.25">
      <c r="A54" s="206" t="s">
        <v>832</v>
      </c>
      <c r="B54" s="71"/>
      <c r="C54" s="71"/>
      <c r="D54" s="71"/>
    </row>
    <row r="55" spans="1:4" x14ac:dyDescent="0.25">
      <c r="A55" s="206" t="s">
        <v>831</v>
      </c>
      <c r="B55" s="71"/>
      <c r="C55" s="71"/>
      <c r="D55" s="71"/>
    </row>
    <row r="56" spans="1:4" x14ac:dyDescent="0.25">
      <c r="A56" s="206" t="s">
        <v>830</v>
      </c>
      <c r="B56" s="71"/>
      <c r="C56" s="71"/>
      <c r="D56" s="71"/>
    </row>
    <row r="57" spans="1:4" x14ac:dyDescent="0.25">
      <c r="A57" s="70" t="s">
        <v>20</v>
      </c>
      <c r="B57" s="71">
        <v>39901</v>
      </c>
      <c r="C57" s="71"/>
      <c r="D57" s="71">
        <v>39901</v>
      </c>
    </row>
    <row r="58" spans="1:4" x14ac:dyDescent="0.25">
      <c r="A58" s="70" t="s">
        <v>21</v>
      </c>
      <c r="B58" s="71"/>
      <c r="C58" s="71"/>
      <c r="D58" s="71"/>
    </row>
    <row r="59" spans="1:4" x14ac:dyDescent="0.25">
      <c r="A59" s="72" t="s">
        <v>97</v>
      </c>
      <c r="B59" s="207">
        <f>B57+B43+B36</f>
        <v>1907812</v>
      </c>
      <c r="C59" s="207">
        <f>C57+C43+C36</f>
        <v>400715</v>
      </c>
      <c r="D59" s="207">
        <f>D57+D43+D36</f>
        <v>1507097</v>
      </c>
    </row>
    <row r="60" spans="1:4" x14ac:dyDescent="0.25">
      <c r="A60" s="206" t="s">
        <v>835</v>
      </c>
      <c r="B60" s="73"/>
      <c r="C60" s="73"/>
      <c r="D60" s="73"/>
    </row>
    <row r="61" spans="1:4" x14ac:dyDescent="0.25">
      <c r="A61" s="206" t="s">
        <v>834</v>
      </c>
      <c r="B61" s="73"/>
      <c r="C61" s="73"/>
      <c r="D61" s="73"/>
    </row>
    <row r="62" spans="1:4" x14ac:dyDescent="0.25">
      <c r="A62" s="206" t="s">
        <v>833</v>
      </c>
      <c r="B62" s="73"/>
      <c r="C62" s="73"/>
      <c r="D62" s="73"/>
    </row>
    <row r="63" spans="1:4" x14ac:dyDescent="0.25">
      <c r="A63" s="206" t="s">
        <v>832</v>
      </c>
      <c r="B63" s="73"/>
      <c r="C63" s="73"/>
      <c r="D63" s="73"/>
    </row>
    <row r="64" spans="1:4" x14ac:dyDescent="0.25">
      <c r="A64" s="206" t="s">
        <v>831</v>
      </c>
      <c r="B64" s="73"/>
      <c r="C64" s="73"/>
      <c r="D64" s="73"/>
    </row>
    <row r="65" spans="1:5" x14ac:dyDescent="0.25">
      <c r="A65" s="206" t="s">
        <v>830</v>
      </c>
      <c r="B65" s="73"/>
      <c r="C65" s="73"/>
      <c r="D65" s="73"/>
    </row>
    <row r="66" spans="1:5" x14ac:dyDescent="0.25">
      <c r="A66" s="70" t="s">
        <v>93</v>
      </c>
      <c r="B66" s="71">
        <v>8530</v>
      </c>
      <c r="C66" s="71"/>
      <c r="D66" s="71">
        <v>8530</v>
      </c>
    </row>
    <row r="67" spans="1:5" hidden="1" x14ac:dyDescent="0.25">
      <c r="A67" s="70" t="s">
        <v>843</v>
      </c>
      <c r="B67" s="71"/>
      <c r="C67" s="71"/>
      <c r="D67" s="71"/>
    </row>
    <row r="68" spans="1:5" hidden="1" x14ac:dyDescent="0.25">
      <c r="A68" s="70" t="s">
        <v>842</v>
      </c>
      <c r="B68" s="71"/>
      <c r="C68" s="71"/>
      <c r="D68" s="71"/>
    </row>
    <row r="69" spans="1:5" hidden="1" x14ac:dyDescent="0.25">
      <c r="A69" s="70" t="s">
        <v>841</v>
      </c>
      <c r="B69" s="71"/>
      <c r="C69" s="71"/>
      <c r="D69" s="71"/>
      <c r="E69" t="s">
        <v>839</v>
      </c>
    </row>
    <row r="70" spans="1:5" hidden="1" x14ac:dyDescent="0.25">
      <c r="A70" s="70" t="s">
        <v>841</v>
      </c>
      <c r="B70" s="71"/>
      <c r="C70" s="71"/>
      <c r="D70" s="71"/>
      <c r="E70" t="s">
        <v>839</v>
      </c>
    </row>
    <row r="71" spans="1:5" hidden="1" x14ac:dyDescent="0.25">
      <c r="A71" s="70" t="s">
        <v>840</v>
      </c>
      <c r="B71" s="71"/>
      <c r="C71" s="71"/>
      <c r="D71" s="71"/>
      <c r="E71" t="s">
        <v>839</v>
      </c>
    </row>
    <row r="72" spans="1:5" hidden="1" x14ac:dyDescent="0.25">
      <c r="A72" s="70" t="s">
        <v>840</v>
      </c>
      <c r="B72" s="71"/>
      <c r="C72" s="71"/>
      <c r="D72" s="71"/>
      <c r="E72" t="s">
        <v>839</v>
      </c>
    </row>
    <row r="73" spans="1:5" hidden="1" x14ac:dyDescent="0.25">
      <c r="A73" s="70" t="s">
        <v>94</v>
      </c>
      <c r="B73" s="71"/>
      <c r="C73" s="71"/>
      <c r="D73" s="71"/>
    </row>
    <row r="74" spans="1:5" hidden="1" x14ac:dyDescent="0.25">
      <c r="A74" s="70" t="s">
        <v>838</v>
      </c>
      <c r="B74" s="71"/>
      <c r="C74" s="71"/>
      <c r="D74" s="71"/>
    </row>
    <row r="75" spans="1:5" hidden="1" x14ac:dyDescent="0.25">
      <c r="A75" s="70" t="s">
        <v>837</v>
      </c>
      <c r="B75" s="71"/>
      <c r="C75" s="71"/>
      <c r="D75" s="71"/>
    </row>
    <row r="76" spans="1:5" hidden="1" x14ac:dyDescent="0.25">
      <c r="A76" s="70" t="s">
        <v>22</v>
      </c>
      <c r="B76" s="71"/>
      <c r="C76" s="71"/>
      <c r="D76" s="71"/>
    </row>
    <row r="77" spans="1:5" x14ac:dyDescent="0.25">
      <c r="A77" s="72" t="s">
        <v>95</v>
      </c>
      <c r="B77" s="73">
        <f>SUM(B66:B76)</f>
        <v>8530</v>
      </c>
      <c r="C77" s="73">
        <f>SUM(C66:C76)</f>
        <v>0</v>
      </c>
      <c r="D77" s="73">
        <f>SUM(D66:D76)</f>
        <v>8530</v>
      </c>
    </row>
    <row r="78" spans="1:5" x14ac:dyDescent="0.25">
      <c r="A78" s="70" t="s">
        <v>23</v>
      </c>
      <c r="B78" s="71">
        <v>231792</v>
      </c>
      <c r="C78" s="71">
        <v>54242</v>
      </c>
      <c r="D78" s="71">
        <f>B78-C78</f>
        <v>177550</v>
      </c>
    </row>
    <row r="79" spans="1:5" x14ac:dyDescent="0.25">
      <c r="A79" s="206" t="s">
        <v>835</v>
      </c>
      <c r="B79" s="71"/>
      <c r="C79" s="71"/>
      <c r="D79" s="71"/>
    </row>
    <row r="80" spans="1:5" x14ac:dyDescent="0.25">
      <c r="A80" s="206" t="s">
        <v>834</v>
      </c>
      <c r="B80" s="71"/>
      <c r="C80" s="71"/>
      <c r="D80" s="71"/>
    </row>
    <row r="81" spans="1:4" x14ac:dyDescent="0.25">
      <c r="A81" s="206" t="s">
        <v>833</v>
      </c>
      <c r="B81" s="71">
        <v>231792</v>
      </c>
      <c r="C81" s="71">
        <v>54242</v>
      </c>
      <c r="D81" s="71">
        <v>177550</v>
      </c>
    </row>
    <row r="82" spans="1:4" x14ac:dyDescent="0.25">
      <c r="A82" s="206" t="s">
        <v>832</v>
      </c>
      <c r="B82" s="71"/>
      <c r="C82" s="71"/>
      <c r="D82" s="71"/>
    </row>
    <row r="83" spans="1:4" x14ac:dyDescent="0.25">
      <c r="A83" s="206" t="s">
        <v>831</v>
      </c>
      <c r="B83" s="71"/>
      <c r="C83" s="71"/>
      <c r="D83" s="71"/>
    </row>
    <row r="84" spans="1:4" x14ac:dyDescent="0.25">
      <c r="A84" s="206" t="s">
        <v>830</v>
      </c>
      <c r="B84" s="71"/>
      <c r="C84" s="71"/>
      <c r="D84" s="71"/>
    </row>
    <row r="85" spans="1:4" x14ac:dyDescent="0.25">
      <c r="A85" s="70" t="s">
        <v>24</v>
      </c>
      <c r="B85" s="71"/>
      <c r="C85" s="71"/>
      <c r="D85" s="71"/>
    </row>
    <row r="86" spans="1:4" x14ac:dyDescent="0.25">
      <c r="A86" s="72" t="s">
        <v>836</v>
      </c>
      <c r="B86" s="73">
        <f>SUM(B78)</f>
        <v>231792</v>
      </c>
      <c r="C86" s="73">
        <f>SUM(C78)</f>
        <v>54242</v>
      </c>
      <c r="D86" s="73">
        <f>SUM(D78)</f>
        <v>177550</v>
      </c>
    </row>
    <row r="87" spans="1:4" x14ac:dyDescent="0.25">
      <c r="A87" s="206" t="s">
        <v>835</v>
      </c>
      <c r="B87" s="73"/>
      <c r="C87" s="73"/>
      <c r="D87" s="73"/>
    </row>
    <row r="88" spans="1:4" x14ac:dyDescent="0.25">
      <c r="A88" s="206" t="s">
        <v>834</v>
      </c>
      <c r="B88" s="73"/>
      <c r="C88" s="73"/>
      <c r="D88" s="73"/>
    </row>
    <row r="89" spans="1:4" x14ac:dyDescent="0.25">
      <c r="A89" s="206" t="s">
        <v>833</v>
      </c>
      <c r="B89" s="73"/>
      <c r="C89" s="73"/>
      <c r="D89" s="73"/>
    </row>
    <row r="90" spans="1:4" x14ac:dyDescent="0.25">
      <c r="A90" s="206" t="s">
        <v>832</v>
      </c>
      <c r="B90" s="73"/>
      <c r="C90" s="73"/>
      <c r="D90" s="73"/>
    </row>
    <row r="91" spans="1:4" x14ac:dyDescent="0.25">
      <c r="A91" s="206" t="s">
        <v>831</v>
      </c>
      <c r="B91" s="73"/>
      <c r="C91" s="73"/>
      <c r="D91" s="73"/>
    </row>
    <row r="92" spans="1:4" x14ac:dyDescent="0.25">
      <c r="A92" s="206" t="s">
        <v>830</v>
      </c>
      <c r="B92" s="73"/>
      <c r="C92" s="73"/>
      <c r="D92" s="73"/>
    </row>
    <row r="93" spans="1:4" x14ac:dyDescent="0.25">
      <c r="A93" s="72" t="s">
        <v>98</v>
      </c>
      <c r="B93" s="73">
        <f>B77+B59+B29+B86</f>
        <v>2152501</v>
      </c>
      <c r="C93" s="73">
        <f>C77+C59+C29+C86</f>
        <v>458862</v>
      </c>
      <c r="D93" s="73">
        <f>D77+D59+D29+D86</f>
        <v>1693639</v>
      </c>
    </row>
    <row r="94" spans="1:4" x14ac:dyDescent="0.25">
      <c r="A94" s="72" t="s">
        <v>829</v>
      </c>
      <c r="B94" s="73">
        <f>'19.vagyonmérleg önkorm'!D25+'23.vagyonmérleg HIVATAL'!D25+'24. vagyonmérlegKÖZÖSSÉGI'!D25+'20. vagyonmérleg ÓVODA'!D25</f>
        <v>0</v>
      </c>
      <c r="C94" s="73"/>
      <c r="D94" s="73">
        <f>B94</f>
        <v>0</v>
      </c>
    </row>
    <row r="95" spans="1:4" x14ac:dyDescent="0.25">
      <c r="A95" s="206" t="s">
        <v>828</v>
      </c>
      <c r="B95" s="73"/>
      <c r="C95" s="73"/>
      <c r="D95" s="73"/>
    </row>
    <row r="96" spans="1:4" x14ac:dyDescent="0.25">
      <c r="A96" s="72" t="s">
        <v>100</v>
      </c>
      <c r="B96" s="73">
        <f>'19.vagyonmérleg önkorm'!D39</f>
        <v>121438</v>
      </c>
      <c r="C96" s="73"/>
      <c r="D96" s="73">
        <f>B96</f>
        <v>121438</v>
      </c>
    </row>
    <row r="97" spans="1:4" x14ac:dyDescent="0.25">
      <c r="A97" s="72" t="s">
        <v>827</v>
      </c>
      <c r="B97" s="73">
        <f>B96+B94</f>
        <v>121438</v>
      </c>
      <c r="C97" s="73"/>
      <c r="D97" s="73">
        <f>D96+D94</f>
        <v>121438</v>
      </c>
    </row>
    <row r="98" spans="1:4" x14ac:dyDescent="0.25">
      <c r="A98" s="70" t="s">
        <v>36</v>
      </c>
      <c r="B98" s="71"/>
      <c r="C98" s="71"/>
      <c r="D98" s="71">
        <f>B98</f>
        <v>0</v>
      </c>
    </row>
    <row r="99" spans="1:4" x14ac:dyDescent="0.25">
      <c r="A99" s="70" t="s">
        <v>37</v>
      </c>
      <c r="B99" s="71">
        <f>'19.vagyonmérleg önkorm'!D41+'23.vagyonmérleg HIVATAL'!D41+'24. vagyonmérlegKÖZÖSSÉGI'!D41+'20. vagyonmérleg ÓVODA'!D41</f>
        <v>282</v>
      </c>
      <c r="C99" s="71"/>
      <c r="D99" s="71">
        <f>B99</f>
        <v>282</v>
      </c>
    </row>
    <row r="100" spans="1:4" x14ac:dyDescent="0.25">
      <c r="A100" s="70" t="s">
        <v>38</v>
      </c>
      <c r="B100" s="71">
        <f>'19.vagyonmérleg önkorm'!D42+'23.vagyonmérleg HIVATAL'!D42+'24. vagyonmérlegKÖZÖSSÉGI'!D42+'20. vagyonmérleg ÓVODA'!D42</f>
        <v>67835</v>
      </c>
      <c r="C100" s="71"/>
      <c r="D100" s="71">
        <f>B100</f>
        <v>67835</v>
      </c>
    </row>
    <row r="101" spans="1:4" x14ac:dyDescent="0.25">
      <c r="A101" s="70" t="s">
        <v>39</v>
      </c>
      <c r="B101" s="71"/>
      <c r="C101" s="71"/>
      <c r="D101" s="71"/>
    </row>
    <row r="102" spans="1:4" x14ac:dyDescent="0.25">
      <c r="A102" s="70" t="s">
        <v>40</v>
      </c>
      <c r="B102" s="71"/>
      <c r="C102" s="71"/>
      <c r="D102" s="71"/>
    </row>
    <row r="103" spans="1:4" x14ac:dyDescent="0.25">
      <c r="A103" s="72" t="s">
        <v>101</v>
      </c>
      <c r="B103" s="73">
        <f>SUM(B98:B102)</f>
        <v>68117</v>
      </c>
      <c r="C103" s="73"/>
      <c r="D103" s="73">
        <f>SUM(D98:D102)</f>
        <v>68117</v>
      </c>
    </row>
    <row r="104" spans="1:4" x14ac:dyDescent="0.25">
      <c r="A104" s="72" t="s">
        <v>826</v>
      </c>
      <c r="B104" s="73">
        <f>'19.vagyonmérleg önkorm'!D54+'23.vagyonmérleg HIVATAL'!D54+'24. vagyonmérlegKÖZÖSSÉGI'!D54+'20. vagyonmérleg ÓVODA'!D54</f>
        <v>40681</v>
      </c>
      <c r="C104" s="73"/>
      <c r="D104" s="73">
        <f>B104</f>
        <v>40681</v>
      </c>
    </row>
    <row r="105" spans="1:4" x14ac:dyDescent="0.25">
      <c r="A105" s="72" t="s">
        <v>102</v>
      </c>
      <c r="B105" s="73">
        <f>'19.vagyonmérleg önkorm'!D63+'23.vagyonmérleg HIVATAL'!D63+'24. vagyonmérlegKÖZÖSSÉGI'!D63+'20. vagyonmérleg ÓVODA'!D63</f>
        <v>0</v>
      </c>
      <c r="C105" s="73"/>
      <c r="D105" s="73">
        <f t="shared" ref="D105:D113" si="2">B105</f>
        <v>0</v>
      </c>
    </row>
    <row r="106" spans="1:4" x14ac:dyDescent="0.25">
      <c r="A106" s="70" t="s">
        <v>103</v>
      </c>
      <c r="B106" s="71">
        <f>'19.vagyonmérleg önkorm'!D64+'23.vagyonmérleg HIVATAL'!D64+'24. vagyonmérlegKÖZÖSSÉGI'!D64+'20. vagyonmérleg ÓVODA'!D64</f>
        <v>0</v>
      </c>
      <c r="C106" s="71"/>
      <c r="D106" s="71">
        <f t="shared" si="2"/>
        <v>0</v>
      </c>
    </row>
    <row r="107" spans="1:4" x14ac:dyDescent="0.25">
      <c r="A107" s="70" t="s">
        <v>52</v>
      </c>
      <c r="B107" s="71"/>
      <c r="C107" s="71"/>
      <c r="D107" s="71">
        <f t="shared" si="2"/>
        <v>0</v>
      </c>
    </row>
    <row r="108" spans="1:4" x14ac:dyDescent="0.25">
      <c r="A108" s="70" t="s">
        <v>53</v>
      </c>
      <c r="B108" s="71"/>
      <c r="C108" s="71"/>
      <c r="D108" s="71">
        <f t="shared" si="2"/>
        <v>0</v>
      </c>
    </row>
    <row r="109" spans="1:4" x14ac:dyDescent="0.25">
      <c r="A109" s="70" t="s">
        <v>54</v>
      </c>
      <c r="B109" s="71">
        <f>'19.vagyonmérleg önkorm'!D72</f>
        <v>10</v>
      </c>
      <c r="C109" s="71"/>
      <c r="D109" s="71">
        <f t="shared" si="2"/>
        <v>10</v>
      </c>
    </row>
    <row r="110" spans="1:4" ht="30" x14ac:dyDescent="0.25">
      <c r="A110" s="70" t="s">
        <v>55</v>
      </c>
      <c r="B110" s="71">
        <f>'19.vagyonmérleg önkorm'!D73</f>
        <v>149349</v>
      </c>
      <c r="C110" s="71"/>
      <c r="D110" s="71">
        <f t="shared" si="2"/>
        <v>149349</v>
      </c>
    </row>
    <row r="111" spans="1:4" ht="30" x14ac:dyDescent="0.25">
      <c r="A111" s="70" t="s">
        <v>56</v>
      </c>
      <c r="B111" s="71"/>
      <c r="C111" s="71"/>
      <c r="D111" s="71">
        <f t="shared" si="2"/>
        <v>0</v>
      </c>
    </row>
    <row r="112" spans="1:4" ht="30" x14ac:dyDescent="0.25">
      <c r="A112" s="70" t="s">
        <v>57</v>
      </c>
      <c r="B112" s="71">
        <f>'20. vagyonmérleg ÓVODA'!D75</f>
        <v>89</v>
      </c>
      <c r="C112" s="71"/>
      <c r="D112" s="71">
        <f t="shared" si="2"/>
        <v>89</v>
      </c>
    </row>
    <row r="113" spans="1:4" x14ac:dyDescent="0.25">
      <c r="A113" s="72" t="s">
        <v>104</v>
      </c>
      <c r="B113" s="73">
        <f>SUM(B106:B112)</f>
        <v>149448</v>
      </c>
      <c r="C113" s="73"/>
      <c r="D113" s="73">
        <f t="shared" si="2"/>
        <v>149448</v>
      </c>
    </row>
    <row r="114" spans="1:4" x14ac:dyDescent="0.25">
      <c r="A114" s="72" t="s">
        <v>825</v>
      </c>
      <c r="B114" s="73">
        <f>B113+B104</f>
        <v>190129</v>
      </c>
      <c r="C114" s="73"/>
      <c r="D114" s="73">
        <f>D113+D104+D105</f>
        <v>190129</v>
      </c>
    </row>
    <row r="115" spans="1:4" x14ac:dyDescent="0.25">
      <c r="A115" s="72" t="s">
        <v>58</v>
      </c>
      <c r="B115" s="73"/>
      <c r="C115" s="73"/>
      <c r="D115" s="73">
        <f>'19.vagyonmérleg önkorm'!D78+'23.vagyonmérleg HIVATAL'!D78+'24. vagyonmérlegKÖZÖSSÉGI'!D78+'20. vagyonmérleg ÓVODA'!D78</f>
        <v>594</v>
      </c>
    </row>
    <row r="116" spans="1:4" x14ac:dyDescent="0.25">
      <c r="A116" s="70" t="s">
        <v>59</v>
      </c>
      <c r="B116" s="71"/>
      <c r="C116" s="71"/>
      <c r="D116" s="71"/>
    </row>
    <row r="117" spans="1:4" x14ac:dyDescent="0.25">
      <c r="A117" s="70" t="s">
        <v>60</v>
      </c>
      <c r="B117" s="71">
        <f>'19.vagyonmérleg önkorm'!D80</f>
        <v>-128</v>
      </c>
      <c r="C117" s="71"/>
      <c r="D117" s="71">
        <f>B117</f>
        <v>-128</v>
      </c>
    </row>
    <row r="118" spans="1:4" x14ac:dyDescent="0.25">
      <c r="A118" s="70" t="s">
        <v>61</v>
      </c>
      <c r="B118" s="71"/>
      <c r="C118" s="71"/>
      <c r="D118" s="71"/>
    </row>
    <row r="119" spans="1:4" x14ac:dyDescent="0.25">
      <c r="A119" s="72" t="s">
        <v>824</v>
      </c>
      <c r="B119" s="73">
        <f>SUM(B116:B118)</f>
        <v>-128</v>
      </c>
      <c r="C119" s="73"/>
      <c r="D119" s="73">
        <f>B119</f>
        <v>-128</v>
      </c>
    </row>
    <row r="120" spans="1:4" ht="15.75" x14ac:dyDescent="0.25">
      <c r="A120" s="205" t="s">
        <v>105</v>
      </c>
      <c r="B120" s="74">
        <f>B119+B115+B114+B103+B97+B93</f>
        <v>2532057</v>
      </c>
      <c r="C120" s="74">
        <f>C119+C115+C114+C103+C97+C93</f>
        <v>458862</v>
      </c>
      <c r="D120" s="74">
        <f>D119+D115+D114+D103+D97+D93</f>
        <v>2073789</v>
      </c>
    </row>
    <row r="121" spans="1:4" x14ac:dyDescent="0.25">
      <c r="A121" s="99" t="s">
        <v>62</v>
      </c>
      <c r="B121" s="204"/>
      <c r="C121" s="204"/>
      <c r="D121" s="204"/>
    </row>
    <row r="122" spans="1:4" x14ac:dyDescent="0.25">
      <c r="A122" s="70" t="s">
        <v>63</v>
      </c>
      <c r="B122" s="71">
        <f>'19.vagyonmérleg önkorm'!D85+'23.vagyonmérleg HIVATAL'!D85+'24. vagyonmérlegKÖZÖSSÉGI'!D85+'20. vagyonmérleg ÓVODA'!D85</f>
        <v>675623</v>
      </c>
      <c r="C122" s="71"/>
      <c r="D122" s="71">
        <f t="shared" ref="D122:D127" si="3">B122-C122</f>
        <v>675623</v>
      </c>
    </row>
    <row r="123" spans="1:4" x14ac:dyDescent="0.25">
      <c r="A123" s="70" t="s">
        <v>64</v>
      </c>
      <c r="B123" s="71">
        <f>'19.vagyonmérleg önkorm'!D86+'23.vagyonmérleg HIVATAL'!D86+'24. vagyonmérlegKÖZÖSSÉGI'!D86+'20. vagyonmérleg ÓVODA'!D86</f>
        <v>149309</v>
      </c>
      <c r="C123" s="71"/>
      <c r="D123" s="71">
        <f t="shared" si="3"/>
        <v>149309</v>
      </c>
    </row>
    <row r="124" spans="1:4" x14ac:dyDescent="0.25">
      <c r="A124" s="70" t="s">
        <v>65</v>
      </c>
      <c r="B124" s="71">
        <f>'19.vagyonmérleg önkorm'!D87+'23.vagyonmérleg HIVATAL'!D87+'24. vagyonmérlegKÖZÖSSÉGI'!D87+'20. vagyonmérleg ÓVODA'!D87</f>
        <v>98788</v>
      </c>
      <c r="C124" s="71"/>
      <c r="D124" s="71">
        <f t="shared" si="3"/>
        <v>98788</v>
      </c>
    </row>
    <row r="125" spans="1:4" x14ac:dyDescent="0.25">
      <c r="A125" s="70" t="s">
        <v>66</v>
      </c>
      <c r="B125" s="71">
        <f>'19.vagyonmérleg önkorm'!D88+'23.vagyonmérleg HIVATAL'!D88+'24. vagyonmérlegKÖZÖSSÉGI'!D88+'20. vagyonmérleg ÓVODA'!D88</f>
        <v>1055907</v>
      </c>
      <c r="C125" s="71"/>
      <c r="D125" s="71">
        <f t="shared" si="3"/>
        <v>1055907</v>
      </c>
    </row>
    <row r="126" spans="1:4" x14ac:dyDescent="0.25">
      <c r="A126" s="70" t="s">
        <v>67</v>
      </c>
      <c r="B126" s="71">
        <f>'19.vagyonmérleg önkorm'!D89+'23.vagyonmérleg HIVATAL'!D89+'24. vagyonmérlegKÖZÖSSÉGI'!D89+'20. vagyonmérleg ÓVODA'!D89</f>
        <v>0</v>
      </c>
      <c r="C126" s="71"/>
      <c r="D126" s="71">
        <f t="shared" si="3"/>
        <v>0</v>
      </c>
    </row>
    <row r="127" spans="1:4" x14ac:dyDescent="0.25">
      <c r="A127" s="70" t="s">
        <v>68</v>
      </c>
      <c r="B127" s="71">
        <f>'19.vagyonmérleg önkorm'!D90+'23.vagyonmérleg HIVATAL'!D90+'24. vagyonmérlegKÖZÖSSÉGI'!D90+'20. vagyonmérleg ÓVODA'!D90</f>
        <v>-37747</v>
      </c>
      <c r="C127" s="71"/>
      <c r="D127" s="71">
        <f t="shared" si="3"/>
        <v>-37747</v>
      </c>
    </row>
    <row r="128" spans="1:4" x14ac:dyDescent="0.25">
      <c r="A128" s="72" t="s">
        <v>823</v>
      </c>
      <c r="B128" s="73">
        <f>SUM(B122:B127)</f>
        <v>1941880</v>
      </c>
      <c r="C128" s="73">
        <f>SUM(C122:C127)</f>
        <v>0</v>
      </c>
      <c r="D128" s="73">
        <f>SUM(D122:D127)</f>
        <v>1941880</v>
      </c>
    </row>
    <row r="129" spans="1:4" x14ac:dyDescent="0.25">
      <c r="A129" s="72" t="s">
        <v>106</v>
      </c>
      <c r="B129" s="73">
        <f>'19.vagyonmérleg önkorm'!D101+'20. vagyonmérleg ÓVODA'!D101</f>
        <v>6372</v>
      </c>
      <c r="C129" s="73"/>
      <c r="D129" s="73">
        <f>B129</f>
        <v>6372</v>
      </c>
    </row>
    <row r="130" spans="1:4" x14ac:dyDescent="0.25">
      <c r="A130" s="72" t="s">
        <v>107</v>
      </c>
      <c r="B130" s="73">
        <f>'19.vagyonmérleg önkorm'!D111</f>
        <v>2555</v>
      </c>
      <c r="C130" s="73"/>
      <c r="D130" s="73">
        <f>B130</f>
        <v>2555</v>
      </c>
    </row>
    <row r="131" spans="1:4" x14ac:dyDescent="0.25">
      <c r="A131" s="70" t="s">
        <v>81</v>
      </c>
      <c r="B131" s="71">
        <f>'19.vagyonmérleg önkorm'!D112</f>
        <v>16878</v>
      </c>
      <c r="C131" s="71"/>
      <c r="D131" s="71">
        <f>B131</f>
        <v>16878</v>
      </c>
    </row>
    <row r="132" spans="1:4" x14ac:dyDescent="0.25">
      <c r="A132" s="70" t="s">
        <v>82</v>
      </c>
      <c r="B132" s="71"/>
      <c r="C132" s="71"/>
      <c r="D132" s="71"/>
    </row>
    <row r="133" spans="1:4" x14ac:dyDescent="0.25">
      <c r="A133" s="70" t="s">
        <v>83</v>
      </c>
      <c r="B133" s="71">
        <f>'19.vagyonmérleg önkorm'!D114</f>
        <v>134</v>
      </c>
      <c r="C133" s="71"/>
      <c r="D133" s="71">
        <f t="shared" ref="D133:D138" si="4">B133</f>
        <v>134</v>
      </c>
    </row>
    <row r="134" spans="1:4" x14ac:dyDescent="0.25">
      <c r="A134" s="70" t="s">
        <v>84</v>
      </c>
      <c r="B134" s="71">
        <f>'19.vagyonmérleg önkorm'!D115</f>
        <v>0</v>
      </c>
      <c r="C134" s="71"/>
      <c r="D134" s="71">
        <f t="shared" si="4"/>
        <v>0</v>
      </c>
    </row>
    <row r="135" spans="1:4" ht="30" x14ac:dyDescent="0.25">
      <c r="A135" s="70" t="s">
        <v>85</v>
      </c>
      <c r="B135" s="71">
        <f>'19.vagyonmérleg önkorm'!D116</f>
        <v>0</v>
      </c>
      <c r="C135" s="71"/>
      <c r="D135" s="71">
        <f t="shared" si="4"/>
        <v>0</v>
      </c>
    </row>
    <row r="136" spans="1:4" ht="30" x14ac:dyDescent="0.25">
      <c r="A136" s="70" t="s">
        <v>86</v>
      </c>
      <c r="B136" s="71">
        <f>'19.vagyonmérleg önkorm'!D117</f>
        <v>0</v>
      </c>
      <c r="C136" s="71"/>
      <c r="D136" s="71">
        <f t="shared" si="4"/>
        <v>0</v>
      </c>
    </row>
    <row r="137" spans="1:4" x14ac:dyDescent="0.25">
      <c r="A137" s="70" t="s">
        <v>1001</v>
      </c>
      <c r="B137" s="71">
        <f>'19.vagyonmérleg önkorm'!D118</f>
        <v>6424</v>
      </c>
      <c r="C137" s="71"/>
      <c r="D137" s="71">
        <f t="shared" si="4"/>
        <v>6424</v>
      </c>
    </row>
    <row r="138" spans="1:4" ht="30" x14ac:dyDescent="0.25">
      <c r="A138" s="70" t="s">
        <v>822</v>
      </c>
      <c r="B138" s="71">
        <v>0</v>
      </c>
      <c r="C138" s="71"/>
      <c r="D138" s="71">
        <f t="shared" si="4"/>
        <v>0</v>
      </c>
    </row>
    <row r="139" spans="1:4" x14ac:dyDescent="0.25">
      <c r="A139" s="72" t="s">
        <v>108</v>
      </c>
      <c r="B139" s="73">
        <f>B129+B130+B138+B131+B133+B137</f>
        <v>32363</v>
      </c>
      <c r="C139" s="73"/>
      <c r="D139" s="73">
        <f>D129+D130+D138+D131+D133+D137</f>
        <v>32363</v>
      </c>
    </row>
    <row r="140" spans="1:4" x14ac:dyDescent="0.25">
      <c r="A140" s="72" t="s">
        <v>88</v>
      </c>
      <c r="B140" s="73"/>
      <c r="C140" s="73"/>
      <c r="D140" s="73" t="e">
        <f>'[1]23.vagyonmérleg HIVATAL'!D121+'[1]24. vagyonmérlegKÖZÖSSÉGI'!D121+'[1]25. vagyonmérleg ÓVODA'!D121+'[1]22.vagyonmérleg önkorm'!D121</f>
        <v>#REF!</v>
      </c>
    </row>
    <row r="141" spans="1:4" x14ac:dyDescent="0.25">
      <c r="A141" s="72" t="s">
        <v>89</v>
      </c>
      <c r="B141" s="73"/>
      <c r="C141" s="73"/>
      <c r="D141" s="73"/>
    </row>
    <row r="142" spans="1:4" x14ac:dyDescent="0.25">
      <c r="A142" s="70" t="s">
        <v>90</v>
      </c>
      <c r="B142" s="71">
        <f>'19.vagyonmérleg önkorm'!D123+'23.vagyonmérleg HIVATAL'!D123+'24. vagyonmérlegKÖZÖSSÉGI'!D123+'20. vagyonmérleg ÓVODA'!D123</f>
        <v>0</v>
      </c>
      <c r="C142" s="71"/>
      <c r="D142" s="71">
        <f>B142</f>
        <v>0</v>
      </c>
    </row>
    <row r="143" spans="1:4" x14ac:dyDescent="0.25">
      <c r="A143" s="70" t="s">
        <v>91</v>
      </c>
      <c r="B143" s="71">
        <f>'19.vagyonmérleg önkorm'!D124+'23.vagyonmérleg HIVATAL'!D124+'24. vagyonmérlegKÖZÖSSÉGI'!D124+'20. vagyonmérleg ÓVODA'!D124</f>
        <v>6798</v>
      </c>
      <c r="C143" s="71"/>
      <c r="D143" s="71">
        <f>B143</f>
        <v>6798</v>
      </c>
    </row>
    <row r="144" spans="1:4" x14ac:dyDescent="0.25">
      <c r="A144" s="70" t="s">
        <v>92</v>
      </c>
      <c r="B144" s="71">
        <f>'19.vagyonmérleg önkorm'!D125+'23.vagyonmérleg HIVATAL'!D125+'24. vagyonmérlegKÖZÖSSÉGI'!D125+'20. vagyonmérleg ÓVODA'!D125</f>
        <v>92748</v>
      </c>
      <c r="C144" s="71"/>
      <c r="D144" s="71">
        <f>B144</f>
        <v>92748</v>
      </c>
    </row>
    <row r="145" spans="1:4" x14ac:dyDescent="0.25">
      <c r="A145" s="72" t="s">
        <v>821</v>
      </c>
      <c r="B145" s="73">
        <f>SUM(B142:B144)</f>
        <v>99546</v>
      </c>
      <c r="C145" s="73"/>
      <c r="D145" s="73">
        <f>SUM(D142:D144)</f>
        <v>99546</v>
      </c>
    </row>
    <row r="146" spans="1:4" ht="15.75" x14ac:dyDescent="0.25">
      <c r="A146" s="205" t="s">
        <v>820</v>
      </c>
      <c r="B146" s="74">
        <f>B145+B139+B128</f>
        <v>2073789</v>
      </c>
      <c r="C146" s="74"/>
      <c r="D146" s="74">
        <f>D145+D139+D128</f>
        <v>2073789</v>
      </c>
    </row>
    <row r="147" spans="1:4" x14ac:dyDescent="0.25">
      <c r="A147" s="204" t="s">
        <v>819</v>
      </c>
      <c r="B147" s="204"/>
      <c r="C147" s="204"/>
      <c r="D147" s="204"/>
    </row>
    <row r="148" spans="1:4" x14ac:dyDescent="0.25">
      <c r="A148" s="204"/>
      <c r="B148" s="204"/>
      <c r="C148" s="204"/>
      <c r="D148" s="204"/>
    </row>
    <row r="149" spans="1:4" x14ac:dyDescent="0.25">
      <c r="A149" s="204"/>
      <c r="B149" s="204"/>
      <c r="C149" s="204"/>
      <c r="D149" s="204"/>
    </row>
    <row r="150" spans="1:4" x14ac:dyDescent="0.25">
      <c r="A150" s="204"/>
      <c r="B150" s="204"/>
      <c r="C150" s="204"/>
      <c r="D150" s="204"/>
    </row>
    <row r="151" spans="1:4" x14ac:dyDescent="0.25">
      <c r="A151" s="204" t="s">
        <v>818</v>
      </c>
      <c r="B151" s="204"/>
      <c r="C151" s="204"/>
      <c r="D151" s="204"/>
    </row>
    <row r="152" spans="1:4" x14ac:dyDescent="0.25">
      <c r="A152" s="204"/>
      <c r="B152" s="204"/>
      <c r="C152" s="204"/>
      <c r="D152" s="204"/>
    </row>
    <row r="153" spans="1:4" x14ac:dyDescent="0.25">
      <c r="A153" s="204"/>
      <c r="B153" s="204"/>
      <c r="C153" s="204"/>
      <c r="D153" s="204"/>
    </row>
    <row r="154" spans="1:4" x14ac:dyDescent="0.25">
      <c r="A154" s="204"/>
      <c r="B154" s="204"/>
      <c r="C154" s="204"/>
      <c r="D154" s="204"/>
    </row>
    <row r="155" spans="1:4" x14ac:dyDescent="0.25">
      <c r="A155" s="204" t="s">
        <v>817</v>
      </c>
      <c r="B155" s="204"/>
      <c r="C155" s="204"/>
      <c r="D155" s="204"/>
    </row>
    <row r="156" spans="1:4" x14ac:dyDescent="0.25">
      <c r="A156" s="204"/>
      <c r="B156" s="204"/>
      <c r="C156" s="204"/>
      <c r="D156" s="204"/>
    </row>
    <row r="157" spans="1:4" x14ac:dyDescent="0.25">
      <c r="A157" s="204"/>
      <c r="B157" s="204"/>
      <c r="C157" s="204"/>
      <c r="D157" s="204"/>
    </row>
    <row r="158" spans="1:4" x14ac:dyDescent="0.25">
      <c r="A158" s="204"/>
      <c r="B158" s="204"/>
      <c r="C158" s="204"/>
      <c r="D158" s="204"/>
    </row>
    <row r="159" spans="1:4" x14ac:dyDescent="0.25">
      <c r="A159" s="204" t="s">
        <v>816</v>
      </c>
      <c r="B159" s="204"/>
      <c r="C159" s="204"/>
      <c r="D159" s="204"/>
    </row>
    <row r="160" spans="1:4" x14ac:dyDescent="0.25">
      <c r="A160" s="204"/>
      <c r="B160" s="204"/>
      <c r="C160" s="204"/>
      <c r="D160" s="204"/>
    </row>
    <row r="161" spans="1:4" x14ac:dyDescent="0.25">
      <c r="A161" s="204"/>
      <c r="B161" s="204"/>
      <c r="C161" s="204"/>
      <c r="D161" s="204"/>
    </row>
    <row r="162" spans="1:4" x14ac:dyDescent="0.25">
      <c r="A162" s="204"/>
      <c r="B162" s="204"/>
      <c r="C162" s="204"/>
      <c r="D162" s="204"/>
    </row>
    <row r="163" spans="1:4" x14ac:dyDescent="0.25">
      <c r="A163" s="204" t="s">
        <v>815</v>
      </c>
      <c r="B163" s="204"/>
      <c r="C163" s="204"/>
      <c r="D163" s="204"/>
    </row>
    <row r="164" spans="1:4" x14ac:dyDescent="0.25">
      <c r="A164" s="204"/>
      <c r="B164" s="204"/>
      <c r="C164" s="204"/>
      <c r="D164" s="204"/>
    </row>
    <row r="165" spans="1:4" x14ac:dyDescent="0.25">
      <c r="A165" s="204"/>
      <c r="B165" s="204"/>
      <c r="C165" s="204"/>
      <c r="D165" s="204"/>
    </row>
    <row r="166" spans="1:4" x14ac:dyDescent="0.25">
      <c r="A166" s="204"/>
      <c r="B166" s="204"/>
      <c r="C166" s="204"/>
      <c r="D166" s="204"/>
    </row>
    <row r="167" spans="1:4" x14ac:dyDescent="0.25">
      <c r="A167" s="204" t="s">
        <v>814</v>
      </c>
      <c r="B167" s="204"/>
      <c r="C167" s="204"/>
      <c r="D167" s="204"/>
    </row>
    <row r="168" spans="1:4" x14ac:dyDescent="0.25">
      <c r="A168" s="204"/>
      <c r="B168" s="26"/>
      <c r="C168" s="26"/>
      <c r="D168" s="26"/>
    </row>
    <row r="169" spans="1:4" x14ac:dyDescent="0.25">
      <c r="A169" s="204"/>
      <c r="B169" s="26"/>
      <c r="C169" s="26"/>
      <c r="D169" s="26"/>
    </row>
    <row r="170" spans="1:4" x14ac:dyDescent="0.25">
      <c r="A170" s="204"/>
      <c r="B170" s="26"/>
      <c r="C170" s="26"/>
      <c r="D170" s="26"/>
    </row>
    <row r="171" spans="1:4" ht="30" x14ac:dyDescent="0.25">
      <c r="A171" s="203" t="s">
        <v>813</v>
      </c>
      <c r="B171" s="26"/>
      <c r="C171" s="26"/>
      <c r="D171" s="26"/>
    </row>
    <row r="172" spans="1:4" x14ac:dyDescent="0.25">
      <c r="A172" s="26"/>
      <c r="B172" s="26"/>
      <c r="C172" s="26"/>
      <c r="D172" s="26"/>
    </row>
    <row r="173" spans="1:4" x14ac:dyDescent="0.25">
      <c r="A173" s="26"/>
      <c r="B173" s="26"/>
      <c r="C173" s="26"/>
      <c r="D173" s="26"/>
    </row>
    <row r="174" spans="1:4" x14ac:dyDescent="0.25">
      <c r="A174" s="26"/>
      <c r="B174" s="26"/>
      <c r="C174" s="26"/>
      <c r="D174" s="26"/>
    </row>
    <row r="175" spans="1:4" x14ac:dyDescent="0.25">
      <c r="A175" s="26"/>
      <c r="B175" s="26"/>
      <c r="C175" s="26"/>
      <c r="D175" s="26"/>
    </row>
    <row r="176" spans="1:4" x14ac:dyDescent="0.25">
      <c r="A176" s="26"/>
      <c r="B176" s="26"/>
      <c r="C176" s="26"/>
      <c r="D176" s="26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58" max="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FF00"/>
    <pageSetUpPr fitToPage="1"/>
  </sheetPr>
  <dimension ref="A1:M48"/>
  <sheetViews>
    <sheetView view="pageBreakPreview" zoomScale="60" zoomScaleNormal="100" workbookViewId="0">
      <selection activeCell="H13" sqref="H13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345" t="s">
        <v>984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ht="27" customHeight="1" x14ac:dyDescent="0.25">
      <c r="A2" s="369" t="s">
        <v>864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6.5" customHeight="1" x14ac:dyDescent="0.25">
      <c r="A3" s="202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x14ac:dyDescent="0.25">
      <c r="A4" s="134" t="s">
        <v>763</v>
      </c>
    </row>
    <row r="5" spans="1:13" ht="61.5" customHeight="1" x14ac:dyDescent="0.3">
      <c r="A5" s="2" t="s">
        <v>215</v>
      </c>
      <c r="B5" s="3" t="s">
        <v>216</v>
      </c>
      <c r="C5" s="219" t="s">
        <v>863</v>
      </c>
      <c r="D5" s="219" t="s">
        <v>862</v>
      </c>
      <c r="E5" s="219" t="s">
        <v>861</v>
      </c>
      <c r="F5" s="219" t="s">
        <v>860</v>
      </c>
      <c r="G5" s="219" t="s">
        <v>859</v>
      </c>
      <c r="H5" s="219" t="s">
        <v>858</v>
      </c>
      <c r="I5" s="219" t="s">
        <v>858</v>
      </c>
      <c r="J5" s="219" t="s">
        <v>857</v>
      </c>
      <c r="K5" s="219" t="s">
        <v>856</v>
      </c>
      <c r="L5" s="219" t="s">
        <v>855</v>
      </c>
      <c r="M5" s="219" t="s">
        <v>854</v>
      </c>
    </row>
    <row r="6" spans="1:13" ht="25.5" x14ac:dyDescent="0.25">
      <c r="A6" s="204"/>
      <c r="B6" s="204"/>
      <c r="C6" s="204"/>
      <c r="D6" s="204"/>
      <c r="E6" s="204"/>
      <c r="F6" s="204"/>
      <c r="G6" s="204"/>
      <c r="H6" s="218" t="s">
        <v>853</v>
      </c>
      <c r="I6" s="217" t="s">
        <v>852</v>
      </c>
      <c r="J6" s="216"/>
      <c r="K6" s="204"/>
      <c r="L6" s="204"/>
      <c r="M6" s="204"/>
    </row>
    <row r="7" spans="1:13" x14ac:dyDescent="0.2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</row>
    <row r="8" spans="1:13" x14ac:dyDescent="0.25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</row>
    <row r="9" spans="1:13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</row>
    <row r="10" spans="1:13" x14ac:dyDescent="0.25">
      <c r="A10" s="13" t="s">
        <v>318</v>
      </c>
      <c r="B10" s="6" t="s">
        <v>319</v>
      </c>
      <c r="C10" s="6"/>
      <c r="D10" s="6"/>
      <c r="E10" s="204"/>
      <c r="F10" s="204"/>
      <c r="G10" s="204"/>
      <c r="H10" s="204"/>
      <c r="I10" s="204"/>
      <c r="J10" s="204"/>
      <c r="K10" s="204"/>
      <c r="L10" s="204"/>
      <c r="M10" s="204"/>
    </row>
    <row r="11" spans="1:13" x14ac:dyDescent="0.25">
      <c r="A11" s="13"/>
      <c r="B11" s="6"/>
      <c r="C11" s="6"/>
      <c r="D11" s="6"/>
      <c r="E11" s="204"/>
      <c r="F11" s="204"/>
      <c r="G11" s="204"/>
      <c r="H11" s="204"/>
      <c r="I11" s="204"/>
      <c r="J11" s="204"/>
      <c r="K11" s="204"/>
      <c r="L11" s="204"/>
      <c r="M11" s="204"/>
    </row>
    <row r="12" spans="1:13" x14ac:dyDescent="0.25">
      <c r="A12" s="13"/>
      <c r="B12" s="6"/>
      <c r="C12" s="6"/>
      <c r="D12" s="6"/>
      <c r="E12" s="204"/>
      <c r="F12" s="204"/>
      <c r="G12" s="204"/>
      <c r="H12" s="204"/>
      <c r="I12" s="204"/>
      <c r="J12" s="204"/>
      <c r="K12" s="204"/>
      <c r="L12" s="204"/>
      <c r="M12" s="204"/>
    </row>
    <row r="13" spans="1:13" x14ac:dyDescent="0.25">
      <c r="A13" s="13"/>
      <c r="B13" s="6"/>
      <c r="C13" s="6"/>
      <c r="D13" s="6"/>
      <c r="E13" s="204"/>
      <c r="F13" s="204"/>
      <c r="G13" s="204"/>
      <c r="H13" s="204"/>
      <c r="I13" s="204"/>
      <c r="J13" s="204"/>
      <c r="K13" s="204"/>
      <c r="L13" s="204"/>
      <c r="M13" s="204"/>
    </row>
    <row r="14" spans="1:13" x14ac:dyDescent="0.25">
      <c r="A14" s="13"/>
      <c r="B14" s="6"/>
      <c r="C14" s="6"/>
      <c r="D14" s="6"/>
      <c r="E14" s="204"/>
      <c r="F14" s="204"/>
      <c r="G14" s="204"/>
      <c r="H14" s="204"/>
      <c r="I14" s="204"/>
      <c r="J14" s="204"/>
      <c r="K14" s="204"/>
      <c r="L14" s="204"/>
      <c r="M14" s="204"/>
    </row>
    <row r="15" spans="1:13" x14ac:dyDescent="0.25">
      <c r="A15" s="13" t="s">
        <v>550</v>
      </c>
      <c r="B15" s="6" t="s">
        <v>320</v>
      </c>
      <c r="C15" s="6"/>
      <c r="D15" s="6"/>
      <c r="E15" s="204"/>
      <c r="F15" s="204"/>
      <c r="G15" s="204"/>
      <c r="H15" s="204"/>
      <c r="I15" s="204"/>
      <c r="J15" s="204"/>
      <c r="K15" s="204"/>
      <c r="L15" s="204"/>
      <c r="M15" s="204"/>
    </row>
    <row r="16" spans="1:13" x14ac:dyDescent="0.25">
      <c r="A16" s="13"/>
      <c r="B16" s="6"/>
      <c r="C16" s="6"/>
      <c r="D16" s="6"/>
      <c r="E16" s="204"/>
      <c r="F16" s="204"/>
      <c r="G16" s="204"/>
      <c r="H16" s="204"/>
      <c r="I16" s="204"/>
      <c r="J16" s="204"/>
      <c r="K16" s="204"/>
      <c r="L16" s="204"/>
      <c r="M16" s="204"/>
    </row>
    <row r="17" spans="1:13" x14ac:dyDescent="0.25">
      <c r="A17" s="13"/>
      <c r="B17" s="6"/>
      <c r="C17" s="6"/>
      <c r="D17" s="6"/>
      <c r="E17" s="204"/>
      <c r="F17" s="204"/>
      <c r="G17" s="204"/>
      <c r="H17" s="204"/>
      <c r="I17" s="204"/>
      <c r="J17" s="204"/>
      <c r="K17" s="204"/>
      <c r="L17" s="204"/>
      <c r="M17" s="204"/>
    </row>
    <row r="18" spans="1:13" x14ac:dyDescent="0.25">
      <c r="A18" s="13"/>
      <c r="B18" s="6"/>
      <c r="C18" s="6"/>
      <c r="D18" s="6"/>
      <c r="E18" s="204"/>
      <c r="F18" s="204"/>
      <c r="G18" s="204"/>
      <c r="H18" s="204"/>
      <c r="I18" s="204"/>
      <c r="J18" s="204"/>
      <c r="K18" s="204"/>
      <c r="L18" s="204"/>
      <c r="M18" s="204"/>
    </row>
    <row r="19" spans="1:13" x14ac:dyDescent="0.25">
      <c r="A19" s="13"/>
      <c r="B19" s="6"/>
      <c r="C19" s="6"/>
      <c r="D19" s="6"/>
      <c r="E19" s="204"/>
      <c r="F19" s="204"/>
      <c r="G19" s="204"/>
      <c r="H19" s="204"/>
      <c r="I19" s="204"/>
      <c r="J19" s="204"/>
      <c r="K19" s="204"/>
      <c r="L19" s="204"/>
      <c r="M19" s="204"/>
    </row>
    <row r="20" spans="1:13" x14ac:dyDescent="0.25">
      <c r="A20" s="5" t="s">
        <v>321</v>
      </c>
      <c r="B20" s="6" t="s">
        <v>322</v>
      </c>
      <c r="C20" s="6"/>
      <c r="D20" s="6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3" x14ac:dyDescent="0.25">
      <c r="A21" s="5"/>
      <c r="B21" s="6"/>
      <c r="C21" s="6"/>
      <c r="D21" s="6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13" x14ac:dyDescent="0.25">
      <c r="A22" s="5"/>
      <c r="B22" s="6"/>
      <c r="C22" s="6"/>
      <c r="D22" s="6"/>
      <c r="E22" s="204"/>
      <c r="F22" s="204"/>
      <c r="G22" s="204"/>
      <c r="H22" s="204"/>
      <c r="I22" s="204"/>
      <c r="J22" s="204"/>
      <c r="K22" s="204"/>
      <c r="L22" s="204"/>
      <c r="M22" s="204"/>
    </row>
    <row r="23" spans="1:13" x14ac:dyDescent="0.25">
      <c r="A23" s="13" t="s">
        <v>323</v>
      </c>
      <c r="B23" s="6" t="s">
        <v>324</v>
      </c>
      <c r="C23" s="6"/>
      <c r="D23" s="6"/>
      <c r="E23" s="204"/>
      <c r="F23" s="204"/>
      <c r="G23" s="204"/>
      <c r="H23" s="204"/>
      <c r="I23" s="204"/>
      <c r="J23" s="204"/>
      <c r="K23" s="204"/>
      <c r="L23" s="204"/>
      <c r="M23" s="204"/>
    </row>
    <row r="24" spans="1:13" x14ac:dyDescent="0.25">
      <c r="A24" s="13"/>
      <c r="B24" s="6"/>
      <c r="C24" s="6"/>
      <c r="D24" s="6"/>
      <c r="E24" s="204"/>
      <c r="F24" s="204"/>
      <c r="G24" s="204"/>
      <c r="H24" s="204"/>
      <c r="I24" s="204"/>
      <c r="J24" s="204"/>
      <c r="K24" s="204"/>
      <c r="L24" s="204"/>
      <c r="M24" s="204"/>
    </row>
    <row r="25" spans="1:13" x14ac:dyDescent="0.25">
      <c r="A25" s="13"/>
      <c r="B25" s="6"/>
      <c r="C25" s="6"/>
      <c r="D25" s="6"/>
      <c r="E25" s="204"/>
      <c r="F25" s="204"/>
      <c r="G25" s="204"/>
      <c r="H25" s="204"/>
      <c r="I25" s="204"/>
      <c r="J25" s="204"/>
      <c r="K25" s="204"/>
      <c r="L25" s="204"/>
      <c r="M25" s="204"/>
    </row>
    <row r="26" spans="1:13" x14ac:dyDescent="0.25">
      <c r="A26" s="13" t="s">
        <v>325</v>
      </c>
      <c r="B26" s="6" t="s">
        <v>326</v>
      </c>
      <c r="C26" s="6"/>
      <c r="D26" s="6"/>
      <c r="E26" s="204"/>
      <c r="F26" s="204"/>
      <c r="G26" s="204"/>
      <c r="H26" s="204"/>
      <c r="I26" s="204"/>
      <c r="J26" s="204"/>
      <c r="K26" s="204"/>
      <c r="L26" s="204"/>
      <c r="M26" s="204"/>
    </row>
    <row r="27" spans="1:13" x14ac:dyDescent="0.25">
      <c r="A27" s="13"/>
      <c r="B27" s="6"/>
      <c r="C27" s="6"/>
      <c r="D27" s="6"/>
      <c r="E27" s="204"/>
      <c r="F27" s="204"/>
      <c r="G27" s="204"/>
      <c r="H27" s="204"/>
      <c r="I27" s="204"/>
      <c r="J27" s="204"/>
      <c r="K27" s="204"/>
      <c r="L27" s="204"/>
      <c r="M27" s="204"/>
    </row>
    <row r="28" spans="1:13" x14ac:dyDescent="0.25">
      <c r="A28" s="13"/>
      <c r="B28" s="6"/>
      <c r="C28" s="6"/>
      <c r="D28" s="6"/>
      <c r="E28" s="204"/>
      <c r="F28" s="204"/>
      <c r="G28" s="204"/>
      <c r="H28" s="204"/>
      <c r="I28" s="204"/>
      <c r="J28" s="204"/>
      <c r="K28" s="204"/>
      <c r="L28" s="204"/>
      <c r="M28" s="204"/>
    </row>
    <row r="29" spans="1:13" x14ac:dyDescent="0.25">
      <c r="A29" s="5" t="s">
        <v>327</v>
      </c>
      <c r="B29" s="6" t="s">
        <v>328</v>
      </c>
      <c r="C29" s="6"/>
      <c r="D29" s="6"/>
      <c r="E29" s="204"/>
      <c r="F29" s="204"/>
      <c r="G29" s="204"/>
      <c r="H29" s="204"/>
      <c r="I29" s="204"/>
      <c r="J29" s="204"/>
      <c r="K29" s="204"/>
      <c r="L29" s="204"/>
      <c r="M29" s="204"/>
    </row>
    <row r="30" spans="1:13" x14ac:dyDescent="0.25">
      <c r="A30" s="5" t="s">
        <v>329</v>
      </c>
      <c r="B30" s="6" t="s">
        <v>330</v>
      </c>
      <c r="C30" s="6"/>
      <c r="D30" s="6"/>
      <c r="E30" s="204"/>
      <c r="F30" s="204"/>
      <c r="G30" s="204"/>
      <c r="H30" s="204"/>
      <c r="I30" s="204"/>
      <c r="J30" s="204"/>
      <c r="K30" s="204"/>
      <c r="L30" s="204"/>
      <c r="M30" s="204"/>
    </row>
    <row r="31" spans="1:13" ht="15.75" x14ac:dyDescent="0.25">
      <c r="A31" s="215" t="s">
        <v>551</v>
      </c>
      <c r="B31" s="214" t="s">
        <v>331</v>
      </c>
      <c r="C31" s="214"/>
      <c r="D31" s="214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13" ht="15.75" x14ac:dyDescent="0.25">
      <c r="A32" s="20"/>
      <c r="B32" s="8"/>
      <c r="C32" s="8"/>
      <c r="D32" s="8"/>
      <c r="E32" s="204"/>
      <c r="F32" s="204"/>
      <c r="G32" s="204"/>
      <c r="H32" s="204"/>
      <c r="I32" s="204"/>
      <c r="J32" s="204"/>
      <c r="K32" s="204"/>
      <c r="L32" s="204"/>
      <c r="M32" s="204"/>
    </row>
    <row r="33" spans="1:13" ht="15.75" x14ac:dyDescent="0.25">
      <c r="A33" s="20"/>
      <c r="B33" s="8"/>
      <c r="C33" s="8"/>
      <c r="D33" s="8"/>
      <c r="E33" s="204"/>
      <c r="F33" s="204"/>
      <c r="G33" s="204"/>
      <c r="H33" s="204"/>
      <c r="I33" s="204"/>
      <c r="J33" s="204"/>
      <c r="K33" s="204"/>
      <c r="L33" s="204"/>
      <c r="M33" s="204"/>
    </row>
    <row r="34" spans="1:13" ht="15.75" x14ac:dyDescent="0.25">
      <c r="A34" s="20"/>
      <c r="B34" s="8"/>
      <c r="C34" s="8"/>
      <c r="D34" s="8"/>
      <c r="E34" s="204"/>
      <c r="F34" s="204"/>
      <c r="G34" s="204"/>
      <c r="H34" s="204"/>
      <c r="I34" s="204"/>
      <c r="J34" s="204"/>
      <c r="K34" s="204"/>
      <c r="L34" s="204"/>
      <c r="M34" s="204"/>
    </row>
    <row r="35" spans="1:13" ht="15.75" x14ac:dyDescent="0.25">
      <c r="A35" s="20"/>
      <c r="B35" s="8"/>
      <c r="C35" s="8"/>
      <c r="D35" s="8"/>
      <c r="E35" s="204"/>
      <c r="F35" s="204"/>
      <c r="G35" s="204"/>
      <c r="H35" s="204"/>
      <c r="I35" s="204"/>
      <c r="J35" s="204"/>
      <c r="K35" s="204"/>
      <c r="L35" s="204"/>
      <c r="M35" s="204"/>
    </row>
    <row r="36" spans="1:13" x14ac:dyDescent="0.25">
      <c r="A36" s="13" t="s">
        <v>332</v>
      </c>
      <c r="B36" s="6" t="s">
        <v>333</v>
      </c>
      <c r="C36" s="6"/>
      <c r="D36" s="6"/>
      <c r="E36" s="204"/>
      <c r="F36" s="204"/>
      <c r="G36" s="204"/>
      <c r="H36" s="204"/>
      <c r="I36" s="204"/>
      <c r="J36" s="204"/>
      <c r="K36" s="204"/>
      <c r="L36" s="204"/>
      <c r="M36" s="204"/>
    </row>
    <row r="37" spans="1:13" x14ac:dyDescent="0.25">
      <c r="A37" s="13"/>
      <c r="B37" s="6"/>
      <c r="C37" s="6"/>
      <c r="D37" s="6"/>
      <c r="E37" s="204"/>
      <c r="F37" s="204"/>
      <c r="G37" s="204"/>
      <c r="H37" s="204"/>
      <c r="I37" s="204"/>
      <c r="J37" s="204"/>
      <c r="K37" s="204"/>
      <c r="L37" s="204"/>
      <c r="M37" s="204"/>
    </row>
    <row r="38" spans="1:13" x14ac:dyDescent="0.25">
      <c r="A38" s="13"/>
      <c r="B38" s="6"/>
      <c r="C38" s="6"/>
      <c r="D38" s="6"/>
      <c r="E38" s="204"/>
      <c r="F38" s="204"/>
      <c r="G38" s="204"/>
      <c r="H38" s="204"/>
      <c r="I38" s="204"/>
      <c r="J38" s="204"/>
      <c r="K38" s="204"/>
      <c r="L38" s="204"/>
      <c r="M38" s="204"/>
    </row>
    <row r="39" spans="1:13" x14ac:dyDescent="0.25">
      <c r="A39" s="13"/>
      <c r="B39" s="6"/>
      <c r="C39" s="6"/>
      <c r="D39" s="6"/>
      <c r="E39" s="204"/>
      <c r="F39" s="204"/>
      <c r="G39" s="204"/>
      <c r="H39" s="204"/>
      <c r="I39" s="204"/>
      <c r="J39" s="204"/>
      <c r="K39" s="204"/>
      <c r="L39" s="204"/>
      <c r="M39" s="204"/>
    </row>
    <row r="40" spans="1:13" x14ac:dyDescent="0.25">
      <c r="A40" s="13"/>
      <c r="B40" s="6"/>
      <c r="C40" s="6"/>
      <c r="D40" s="6"/>
      <c r="E40" s="204"/>
      <c r="F40" s="204"/>
      <c r="G40" s="204"/>
      <c r="H40" s="204"/>
      <c r="I40" s="204"/>
      <c r="J40" s="204"/>
      <c r="K40" s="204"/>
      <c r="L40" s="204"/>
      <c r="M40" s="204"/>
    </row>
    <row r="41" spans="1:13" x14ac:dyDescent="0.25">
      <c r="A41" s="13" t="s">
        <v>334</v>
      </c>
      <c r="B41" s="6" t="s">
        <v>335</v>
      </c>
      <c r="C41" s="6"/>
      <c r="D41" s="6"/>
      <c r="E41" s="204"/>
      <c r="F41" s="204"/>
      <c r="G41" s="204"/>
      <c r="H41" s="204"/>
      <c r="I41" s="204"/>
      <c r="J41" s="204"/>
      <c r="K41" s="204"/>
      <c r="L41" s="204"/>
      <c r="M41" s="204"/>
    </row>
    <row r="42" spans="1:13" x14ac:dyDescent="0.25">
      <c r="A42" s="13"/>
      <c r="B42" s="6"/>
      <c r="C42" s="6"/>
      <c r="D42" s="6"/>
      <c r="E42" s="204"/>
      <c r="F42" s="204"/>
      <c r="G42" s="204"/>
      <c r="H42" s="204"/>
      <c r="I42" s="204"/>
      <c r="J42" s="204"/>
      <c r="K42" s="204"/>
      <c r="L42" s="204"/>
      <c r="M42" s="204"/>
    </row>
    <row r="43" spans="1:13" x14ac:dyDescent="0.25">
      <c r="A43" s="13"/>
      <c r="B43" s="6"/>
      <c r="C43" s="6"/>
      <c r="D43" s="6"/>
      <c r="E43" s="204"/>
      <c r="F43" s="204"/>
      <c r="G43" s="204"/>
      <c r="H43" s="204"/>
      <c r="I43" s="204"/>
      <c r="J43" s="204"/>
      <c r="K43" s="204"/>
      <c r="L43" s="204"/>
      <c r="M43" s="204"/>
    </row>
    <row r="44" spans="1:13" x14ac:dyDescent="0.25">
      <c r="A44" s="13"/>
      <c r="B44" s="6"/>
      <c r="C44" s="6"/>
      <c r="D44" s="6"/>
      <c r="E44" s="204"/>
      <c r="F44" s="204"/>
      <c r="G44" s="204"/>
      <c r="H44" s="204"/>
      <c r="I44" s="204"/>
      <c r="J44" s="204"/>
      <c r="K44" s="204"/>
      <c r="L44" s="204"/>
      <c r="M44" s="204"/>
    </row>
    <row r="45" spans="1:13" x14ac:dyDescent="0.25">
      <c r="A45" s="13"/>
      <c r="B45" s="6"/>
      <c r="C45" s="6"/>
      <c r="D45" s="6"/>
      <c r="E45" s="204"/>
      <c r="F45" s="204"/>
      <c r="G45" s="204"/>
      <c r="H45" s="204"/>
      <c r="I45" s="204"/>
      <c r="J45" s="204"/>
      <c r="K45" s="204"/>
      <c r="L45" s="204"/>
      <c r="M45" s="204"/>
    </row>
    <row r="46" spans="1:13" x14ac:dyDescent="0.25">
      <c r="A46" s="13" t="s">
        <v>336</v>
      </c>
      <c r="B46" s="6" t="s">
        <v>337</v>
      </c>
      <c r="C46" s="6"/>
      <c r="D46" s="6"/>
      <c r="E46" s="204"/>
      <c r="F46" s="204"/>
      <c r="G46" s="204"/>
      <c r="H46" s="204"/>
      <c r="I46" s="204"/>
      <c r="J46" s="204"/>
      <c r="K46" s="204"/>
      <c r="L46" s="204"/>
      <c r="M46" s="204"/>
    </row>
    <row r="47" spans="1:13" x14ac:dyDescent="0.25">
      <c r="A47" s="13" t="s">
        <v>338</v>
      </c>
      <c r="B47" s="6" t="s">
        <v>339</v>
      </c>
      <c r="C47" s="6"/>
      <c r="D47" s="6"/>
      <c r="E47" s="204"/>
      <c r="F47" s="204"/>
      <c r="G47" s="204"/>
      <c r="H47" s="204"/>
      <c r="I47" s="204"/>
      <c r="J47" s="204"/>
      <c r="K47" s="204"/>
      <c r="L47" s="204"/>
      <c r="M47" s="204"/>
    </row>
    <row r="48" spans="1:13" ht="15.75" x14ac:dyDescent="0.25">
      <c r="A48" s="215" t="s">
        <v>552</v>
      </c>
      <c r="B48" s="214" t="s">
        <v>340</v>
      </c>
      <c r="C48" s="214"/>
      <c r="D48" s="214"/>
      <c r="E48" s="213"/>
      <c r="F48" s="213"/>
      <c r="G48" s="213"/>
      <c r="H48" s="213"/>
      <c r="I48" s="213"/>
      <c r="J48" s="213"/>
      <c r="K48" s="213"/>
      <c r="L48" s="213"/>
      <c r="M48" s="213"/>
    </row>
  </sheetData>
  <mergeCells count="2">
    <mergeCell ref="A2:M2"/>
    <mergeCell ref="A1:M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FF00"/>
    <pageSetUpPr fitToPage="1"/>
  </sheetPr>
  <dimension ref="A1:I73"/>
  <sheetViews>
    <sheetView view="pageBreakPreview" zoomScale="60" zoomScaleNormal="100" workbookViewId="0">
      <selection activeCell="D5" sqref="D5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345" t="s">
        <v>993</v>
      </c>
      <c r="B1" s="365"/>
      <c r="C1" s="365"/>
      <c r="D1" s="365"/>
      <c r="E1" s="365"/>
      <c r="F1" s="365"/>
      <c r="G1" s="365"/>
      <c r="H1" s="365"/>
    </row>
    <row r="2" spans="1:9" ht="82.5" customHeight="1" x14ac:dyDescent="0.25">
      <c r="A2" s="369" t="s">
        <v>902</v>
      </c>
      <c r="B2" s="369"/>
      <c r="C2" s="369"/>
      <c r="D2" s="369"/>
      <c r="E2" s="369"/>
      <c r="F2" s="369"/>
      <c r="G2" s="369"/>
      <c r="H2" s="369"/>
    </row>
    <row r="3" spans="1:9" ht="20.25" customHeight="1" x14ac:dyDescent="0.25">
      <c r="A3" s="233"/>
      <c r="B3" s="232"/>
      <c r="C3" s="232"/>
      <c r="D3" s="232"/>
      <c r="E3" s="232"/>
      <c r="F3" s="232"/>
      <c r="G3" s="232"/>
      <c r="H3" s="232"/>
    </row>
    <row r="4" spans="1:9" x14ac:dyDescent="0.25">
      <c r="A4" s="134" t="s">
        <v>763</v>
      </c>
    </row>
    <row r="5" spans="1:9" ht="86.25" customHeight="1" x14ac:dyDescent="0.3">
      <c r="A5" s="2" t="s">
        <v>215</v>
      </c>
      <c r="B5" s="3" t="s">
        <v>216</v>
      </c>
      <c r="C5" s="219" t="s">
        <v>856</v>
      </c>
      <c r="D5" s="219" t="s">
        <v>855</v>
      </c>
      <c r="E5" s="219" t="s">
        <v>901</v>
      </c>
      <c r="F5" s="219" t="s">
        <v>900</v>
      </c>
      <c r="G5" s="219" t="s">
        <v>899</v>
      </c>
      <c r="H5" s="219" t="s">
        <v>898</v>
      </c>
      <c r="I5" s="219" t="s">
        <v>897</v>
      </c>
    </row>
    <row r="6" spans="1:9" x14ac:dyDescent="0.25">
      <c r="A6" s="19" t="s">
        <v>627</v>
      </c>
      <c r="B6" s="5" t="s">
        <v>472</v>
      </c>
      <c r="C6" s="204"/>
      <c r="D6" s="204"/>
      <c r="E6" s="216"/>
      <c r="F6" s="204"/>
      <c r="G6" s="204"/>
      <c r="H6" s="204"/>
      <c r="I6" s="204"/>
    </row>
    <row r="7" spans="1:9" x14ac:dyDescent="0.25">
      <c r="A7" s="45" t="s">
        <v>895</v>
      </c>
      <c r="B7" s="45" t="s">
        <v>472</v>
      </c>
      <c r="C7" s="204"/>
      <c r="D7" s="204"/>
      <c r="E7" s="204"/>
      <c r="F7" s="204"/>
      <c r="G7" s="204"/>
      <c r="H7" s="204"/>
      <c r="I7" s="204"/>
    </row>
    <row r="8" spans="1:9" ht="30" x14ac:dyDescent="0.25">
      <c r="A8" s="12" t="s">
        <v>473</v>
      </c>
      <c r="B8" s="5" t="s">
        <v>474</v>
      </c>
      <c r="C8" s="204"/>
      <c r="D8" s="204"/>
      <c r="E8" s="204"/>
      <c r="F8" s="204"/>
      <c r="G8" s="204"/>
      <c r="H8" s="204"/>
      <c r="I8" s="204"/>
    </row>
    <row r="9" spans="1:9" x14ac:dyDescent="0.25">
      <c r="A9" s="19" t="s">
        <v>896</v>
      </c>
      <c r="B9" s="5" t="s">
        <v>475</v>
      </c>
      <c r="C9" s="204"/>
      <c r="D9" s="204"/>
      <c r="E9" s="204"/>
      <c r="F9" s="204"/>
      <c r="G9" s="204"/>
      <c r="H9" s="204"/>
      <c r="I9" s="204"/>
    </row>
    <row r="10" spans="1:9" x14ac:dyDescent="0.25">
      <c r="A10" s="45" t="s">
        <v>895</v>
      </c>
      <c r="B10" s="45" t="s">
        <v>475</v>
      </c>
      <c r="C10" s="204"/>
      <c r="D10" s="204"/>
      <c r="E10" s="204"/>
      <c r="F10" s="204"/>
      <c r="G10" s="204"/>
      <c r="H10" s="204"/>
      <c r="I10" s="204"/>
    </row>
    <row r="11" spans="1:9" x14ac:dyDescent="0.25">
      <c r="A11" s="11" t="s">
        <v>647</v>
      </c>
      <c r="B11" s="7" t="s">
        <v>476</v>
      </c>
      <c r="C11" s="204"/>
      <c r="D11" s="204"/>
      <c r="E11" s="204"/>
      <c r="F11" s="204"/>
      <c r="G11" s="204"/>
      <c r="H11" s="204"/>
      <c r="I11" s="204"/>
    </row>
    <row r="12" spans="1:9" x14ac:dyDescent="0.25">
      <c r="A12" s="12" t="s">
        <v>894</v>
      </c>
      <c r="B12" s="5" t="s">
        <v>477</v>
      </c>
      <c r="C12" s="204"/>
      <c r="D12" s="204"/>
      <c r="E12" s="204"/>
      <c r="F12" s="204"/>
      <c r="G12" s="204"/>
      <c r="H12" s="204"/>
      <c r="I12" s="204"/>
    </row>
    <row r="13" spans="1:9" x14ac:dyDescent="0.25">
      <c r="A13" s="45" t="s">
        <v>893</v>
      </c>
      <c r="B13" s="45" t="s">
        <v>477</v>
      </c>
      <c r="C13" s="204"/>
      <c r="D13" s="204"/>
      <c r="E13" s="204"/>
      <c r="F13" s="204"/>
      <c r="G13" s="204"/>
      <c r="H13" s="204"/>
      <c r="I13" s="204"/>
    </row>
    <row r="14" spans="1:9" x14ac:dyDescent="0.25">
      <c r="A14" s="19" t="s">
        <v>478</v>
      </c>
      <c r="B14" s="5" t="s">
        <v>479</v>
      </c>
      <c r="C14" s="204"/>
      <c r="D14" s="204"/>
      <c r="E14" s="204"/>
      <c r="F14" s="204"/>
      <c r="G14" s="204"/>
      <c r="H14" s="204"/>
      <c r="I14" s="204"/>
    </row>
    <row r="15" spans="1:9" x14ac:dyDescent="0.25">
      <c r="A15" s="13" t="s">
        <v>892</v>
      </c>
      <c r="B15" s="5" t="s">
        <v>480</v>
      </c>
      <c r="C15" s="26"/>
      <c r="D15" s="26"/>
      <c r="E15" s="26"/>
      <c r="F15" s="26"/>
      <c r="G15" s="26"/>
      <c r="H15" s="26"/>
      <c r="I15" s="26"/>
    </row>
    <row r="16" spans="1:9" x14ac:dyDescent="0.25">
      <c r="A16" s="45" t="s">
        <v>891</v>
      </c>
      <c r="B16" s="45" t="s">
        <v>480</v>
      </c>
      <c r="C16" s="26"/>
      <c r="D16" s="26"/>
      <c r="E16" s="26"/>
      <c r="F16" s="26"/>
      <c r="G16" s="26"/>
      <c r="H16" s="26"/>
      <c r="I16" s="26"/>
    </row>
    <row r="17" spans="1:9" x14ac:dyDescent="0.25">
      <c r="A17" s="19" t="s">
        <v>481</v>
      </c>
      <c r="B17" s="5" t="s">
        <v>482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231" t="s">
        <v>648</v>
      </c>
      <c r="B18" s="7" t="s">
        <v>483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12" t="s">
        <v>497</v>
      </c>
      <c r="B19" s="5" t="s">
        <v>498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13" t="s">
        <v>499</v>
      </c>
      <c r="B20" s="5" t="s">
        <v>500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9" t="s">
        <v>501</v>
      </c>
      <c r="B21" s="5" t="s">
        <v>502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9" t="s">
        <v>632</v>
      </c>
      <c r="B22" s="5" t="s">
        <v>503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45" t="s">
        <v>890</v>
      </c>
      <c r="B23" s="45" t="s">
        <v>503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45" t="s">
        <v>889</v>
      </c>
      <c r="B24" s="45" t="s">
        <v>503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230" t="s">
        <v>888</v>
      </c>
      <c r="B25" s="230" t="s">
        <v>503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227" t="s">
        <v>651</v>
      </c>
      <c r="B26" s="36" t="s">
        <v>504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226"/>
      <c r="B27" s="225"/>
    </row>
    <row r="28" spans="1:9" ht="24.75" customHeight="1" x14ac:dyDescent="0.25">
      <c r="A28" s="2" t="s">
        <v>215</v>
      </c>
      <c r="B28" s="3" t="s">
        <v>216</v>
      </c>
      <c r="C28" s="26"/>
      <c r="D28" s="26"/>
      <c r="E28" s="26"/>
    </row>
    <row r="29" spans="1:9" ht="31.5" x14ac:dyDescent="0.25">
      <c r="A29" s="229" t="s">
        <v>887</v>
      </c>
      <c r="B29" s="36"/>
      <c r="C29" s="26"/>
      <c r="D29" s="26"/>
      <c r="E29" s="26"/>
    </row>
    <row r="30" spans="1:9" ht="15.75" x14ac:dyDescent="0.25">
      <c r="A30" s="228" t="s">
        <v>870</v>
      </c>
      <c r="B30" s="36"/>
      <c r="C30" s="26"/>
      <c r="D30" s="26"/>
      <c r="E30" s="26"/>
    </row>
    <row r="31" spans="1:9" ht="31.5" x14ac:dyDescent="0.25">
      <c r="A31" s="228" t="s">
        <v>869</v>
      </c>
      <c r="B31" s="36"/>
      <c r="C31" s="26"/>
      <c r="D31" s="26"/>
      <c r="E31" s="26"/>
    </row>
    <row r="32" spans="1:9" ht="15.75" x14ac:dyDescent="0.25">
      <c r="A32" s="228" t="s">
        <v>868</v>
      </c>
      <c r="B32" s="36"/>
      <c r="C32" s="26"/>
      <c r="D32" s="26"/>
      <c r="E32" s="26"/>
    </row>
    <row r="33" spans="1:7" ht="31.5" x14ac:dyDescent="0.25">
      <c r="A33" s="228" t="s">
        <v>867</v>
      </c>
      <c r="B33" s="36"/>
      <c r="C33" s="26"/>
      <c r="D33" s="26"/>
      <c r="E33" s="26"/>
    </row>
    <row r="34" spans="1:7" ht="15.75" x14ac:dyDescent="0.25">
      <c r="A34" s="228" t="s">
        <v>866</v>
      </c>
      <c r="B34" s="36"/>
      <c r="C34" s="26"/>
      <c r="D34" s="26"/>
      <c r="E34" s="26"/>
    </row>
    <row r="35" spans="1:7" ht="15.75" x14ac:dyDescent="0.25">
      <c r="A35" s="228" t="s">
        <v>865</v>
      </c>
      <c r="B35" s="36"/>
      <c r="C35" s="26"/>
      <c r="D35" s="26"/>
      <c r="E35" s="26"/>
    </row>
    <row r="36" spans="1:7" x14ac:dyDescent="0.25">
      <c r="A36" s="227" t="s">
        <v>783</v>
      </c>
      <c r="B36" s="36"/>
      <c r="C36" s="26"/>
      <c r="D36" s="26"/>
      <c r="E36" s="26"/>
    </row>
    <row r="37" spans="1:7" x14ac:dyDescent="0.25">
      <c r="A37" s="226"/>
      <c r="B37" s="225"/>
    </row>
    <row r="38" spans="1:7" x14ac:dyDescent="0.25">
      <c r="A38" s="226"/>
      <c r="B38" s="225"/>
    </row>
    <row r="39" spans="1:7" x14ac:dyDescent="0.25">
      <c r="A39" s="226"/>
      <c r="B39" s="225"/>
    </row>
    <row r="40" spans="1:7" x14ac:dyDescent="0.25">
      <c r="A40" s="226"/>
      <c r="B40" s="225"/>
    </row>
    <row r="41" spans="1:7" x14ac:dyDescent="0.25">
      <c r="A41" s="226"/>
      <c r="B41" s="225"/>
    </row>
    <row r="42" spans="1:7" x14ac:dyDescent="0.25">
      <c r="A42" s="226"/>
      <c r="B42" s="225"/>
    </row>
    <row r="43" spans="1:7" x14ac:dyDescent="0.25">
      <c r="A43" s="226"/>
      <c r="B43" s="225"/>
    </row>
    <row r="44" spans="1:7" x14ac:dyDescent="0.25">
      <c r="A44" s="226"/>
      <c r="B44" s="225"/>
    </row>
    <row r="45" spans="1:7" x14ac:dyDescent="0.25">
      <c r="A45" s="226"/>
      <c r="B45" s="225"/>
    </row>
    <row r="47" spans="1:7" x14ac:dyDescent="0.25">
      <c r="A47" s="134"/>
      <c r="B47" s="134"/>
      <c r="C47" s="134"/>
      <c r="D47" s="134"/>
      <c r="E47" s="134"/>
      <c r="F47" s="134"/>
      <c r="G47" s="134"/>
    </row>
    <row r="48" spans="1:7" x14ac:dyDescent="0.25">
      <c r="A48" s="223" t="s">
        <v>886</v>
      </c>
      <c r="B48" s="134"/>
      <c r="C48" s="134"/>
      <c r="D48" s="134"/>
      <c r="E48" s="134"/>
      <c r="F48" s="134"/>
      <c r="G48" s="134"/>
    </row>
    <row r="49" spans="1:8" ht="15.75" x14ac:dyDescent="0.25">
      <c r="A49" s="222" t="s">
        <v>885</v>
      </c>
      <c r="B49" s="134"/>
      <c r="C49" s="134"/>
      <c r="D49" s="134"/>
      <c r="E49" s="134"/>
      <c r="F49" s="134"/>
      <c r="G49" s="134"/>
    </row>
    <row r="50" spans="1:8" ht="15.75" x14ac:dyDescent="0.25">
      <c r="A50" s="222" t="s">
        <v>884</v>
      </c>
      <c r="B50" s="134"/>
      <c r="C50" s="134"/>
      <c r="D50" s="134"/>
      <c r="E50" s="134"/>
      <c r="F50" s="134"/>
      <c r="G50" s="134"/>
    </row>
    <row r="51" spans="1:8" ht="15.75" x14ac:dyDescent="0.25">
      <c r="A51" s="222" t="s">
        <v>883</v>
      </c>
      <c r="B51" s="134"/>
      <c r="C51" s="134"/>
      <c r="D51" s="134"/>
      <c r="E51" s="134"/>
      <c r="F51" s="134"/>
      <c r="G51" s="134"/>
    </row>
    <row r="52" spans="1:8" ht="15.75" x14ac:dyDescent="0.25">
      <c r="A52" s="222" t="s">
        <v>882</v>
      </c>
      <c r="B52" s="134"/>
      <c r="C52" s="134"/>
      <c r="D52" s="134"/>
      <c r="E52" s="134"/>
      <c r="F52" s="134"/>
      <c r="G52" s="134"/>
    </row>
    <row r="53" spans="1:8" ht="15.75" x14ac:dyDescent="0.25">
      <c r="A53" s="222" t="s">
        <v>881</v>
      </c>
      <c r="B53" s="134"/>
      <c r="C53" s="134"/>
      <c r="D53" s="134"/>
      <c r="E53" s="134"/>
      <c r="F53" s="134"/>
      <c r="G53" s="134"/>
    </row>
    <row r="54" spans="1:8" x14ac:dyDescent="0.25">
      <c r="A54" s="223" t="s">
        <v>880</v>
      </c>
      <c r="B54" s="134"/>
      <c r="C54" s="134"/>
      <c r="D54" s="134"/>
      <c r="E54" s="134"/>
      <c r="F54" s="134"/>
      <c r="G54" s="134"/>
    </row>
    <row r="55" spans="1:8" x14ac:dyDescent="0.25">
      <c r="A55" s="134"/>
      <c r="B55" s="134"/>
      <c r="C55" s="134"/>
      <c r="D55" s="134"/>
      <c r="E55" s="134"/>
      <c r="F55" s="134"/>
      <c r="G55" s="134"/>
    </row>
    <row r="56" spans="1:8" ht="45.75" customHeight="1" x14ac:dyDescent="0.25">
      <c r="A56" s="402" t="s">
        <v>879</v>
      </c>
      <c r="B56" s="403"/>
      <c r="C56" s="403"/>
      <c r="D56" s="403"/>
      <c r="E56" s="403"/>
      <c r="F56" s="403"/>
      <c r="G56" s="403"/>
      <c r="H56" s="403"/>
    </row>
    <row r="59" spans="1:8" ht="15.75" x14ac:dyDescent="0.25">
      <c r="A59" s="224" t="s">
        <v>878</v>
      </c>
    </row>
    <row r="60" spans="1:8" ht="15.75" x14ac:dyDescent="0.25">
      <c r="A60" s="222" t="s">
        <v>877</v>
      </c>
    </row>
    <row r="61" spans="1:8" ht="15.75" x14ac:dyDescent="0.25">
      <c r="A61" s="222" t="s">
        <v>876</v>
      </c>
    </row>
    <row r="62" spans="1:8" ht="15.75" x14ac:dyDescent="0.25">
      <c r="A62" s="222" t="s">
        <v>875</v>
      </c>
    </row>
    <row r="63" spans="1:8" x14ac:dyDescent="0.25">
      <c r="A63" s="223" t="s">
        <v>874</v>
      </c>
    </row>
    <row r="64" spans="1:8" ht="15.75" x14ac:dyDescent="0.25">
      <c r="A64" s="222" t="s">
        <v>873</v>
      </c>
    </row>
    <row r="66" spans="1:1" ht="15.75" x14ac:dyDescent="0.25">
      <c r="A66" s="221" t="s">
        <v>872</v>
      </c>
    </row>
    <row r="67" spans="1:1" ht="15.75" x14ac:dyDescent="0.25">
      <c r="A67" s="221" t="s">
        <v>871</v>
      </c>
    </row>
    <row r="68" spans="1:1" ht="15.75" x14ac:dyDescent="0.25">
      <c r="A68" s="220" t="s">
        <v>870</v>
      </c>
    </row>
    <row r="69" spans="1:1" ht="15.75" x14ac:dyDescent="0.25">
      <c r="A69" s="220" t="s">
        <v>869</v>
      </c>
    </row>
    <row r="70" spans="1:1" ht="15.75" x14ac:dyDescent="0.25">
      <c r="A70" s="220" t="s">
        <v>868</v>
      </c>
    </row>
    <row r="71" spans="1:1" ht="15.75" x14ac:dyDescent="0.25">
      <c r="A71" s="220" t="s">
        <v>867</v>
      </c>
    </row>
    <row r="72" spans="1:1" ht="15.75" x14ac:dyDescent="0.25">
      <c r="A72" s="220" t="s">
        <v>866</v>
      </c>
    </row>
    <row r="73" spans="1:1" ht="15.75" x14ac:dyDescent="0.25">
      <c r="A73" s="220" t="s">
        <v>865</v>
      </c>
    </row>
  </sheetData>
  <mergeCells count="3">
    <mergeCell ref="A2:H2"/>
    <mergeCell ref="A56:H56"/>
    <mergeCell ref="A1:H1"/>
  </mergeCells>
  <hyperlinks>
    <hyperlink ref="A18" r:id="rId1" location="foot4" display="http://njt.hu/cgi_bin/njt_doc.cgi?docid=142896.245143 - foot4" xr:uid="{00000000-0004-0000-2A00-000000000000}"/>
    <hyperlink ref="A48" r:id="rId2" location="foot4" display="http://njt.hu/cgi_bin/njt_doc.cgi?docid=142896.245143 - foot4" xr:uid="{00000000-0004-0000-2A00-000001000000}"/>
    <hyperlink ref="A54" r:id="rId3" location="foot5" display="http://njt.hu/cgi_bin/njt_doc.cgi?docid=142896.245143 - foot5" xr:uid="{00000000-0004-0000-2A00-000002000000}"/>
    <hyperlink ref="A63" r:id="rId4" location="foot53" display="http://njt.hu/cgi_bin/njt_doc.cgi?docid=139876.243471 - foot53" xr:uid="{00000000-0004-0000-2A00-000003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FF00"/>
    <pageSetUpPr fitToPage="1"/>
  </sheetPr>
  <dimension ref="A1:H69"/>
  <sheetViews>
    <sheetView view="pageBreakPreview" topLeftCell="A37" zoomScale="60" zoomScaleNormal="100" workbookViewId="0">
      <selection activeCell="D14" sqref="D14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345" t="s">
        <v>984</v>
      </c>
      <c r="B1" s="346"/>
      <c r="C1" s="346"/>
      <c r="D1" s="346"/>
      <c r="E1" s="348"/>
      <c r="F1" s="348"/>
      <c r="G1" s="348"/>
      <c r="H1" s="348"/>
    </row>
    <row r="2" spans="1:8" ht="48.75" customHeight="1" x14ac:dyDescent="0.25">
      <c r="A2" s="369" t="s">
        <v>918</v>
      </c>
      <c r="B2" s="346"/>
      <c r="C2" s="346"/>
      <c r="D2" s="347"/>
      <c r="E2" s="348"/>
      <c r="F2" s="348"/>
      <c r="G2" s="348"/>
      <c r="H2" s="348"/>
    </row>
    <row r="3" spans="1:8" ht="21" customHeight="1" x14ac:dyDescent="0.25">
      <c r="A3" s="202"/>
      <c r="B3" s="200"/>
      <c r="C3" s="200"/>
    </row>
    <row r="4" spans="1:8" x14ac:dyDescent="0.25">
      <c r="A4" s="134" t="s">
        <v>763</v>
      </c>
    </row>
    <row r="5" spans="1:8" ht="51.75" x14ac:dyDescent="0.25">
      <c r="A5" s="109" t="s">
        <v>762</v>
      </c>
      <c r="B5" s="3" t="s">
        <v>216</v>
      </c>
      <c r="C5" s="145" t="s">
        <v>910</v>
      </c>
      <c r="D5" s="145" t="s">
        <v>909</v>
      </c>
      <c r="E5" s="145" t="s">
        <v>908</v>
      </c>
      <c r="F5" s="145" t="s">
        <v>907</v>
      </c>
      <c r="G5" s="145" t="s">
        <v>906</v>
      </c>
      <c r="H5" s="145" t="s">
        <v>905</v>
      </c>
    </row>
    <row r="6" spans="1:8" x14ac:dyDescent="0.25">
      <c r="A6" s="12" t="s">
        <v>917</v>
      </c>
      <c r="B6" s="5" t="s">
        <v>353</v>
      </c>
      <c r="C6" s="26"/>
      <c r="D6" s="26"/>
      <c r="E6" s="26"/>
      <c r="F6" s="26"/>
      <c r="G6" s="26"/>
      <c r="H6" s="26"/>
    </row>
    <row r="7" spans="1:8" x14ac:dyDescent="0.25">
      <c r="A7" s="241" t="s">
        <v>895</v>
      </c>
      <c r="B7" s="241" t="s">
        <v>353</v>
      </c>
      <c r="C7" s="26"/>
      <c r="D7" s="26"/>
      <c r="E7" s="26"/>
      <c r="F7" s="26"/>
      <c r="G7" s="26"/>
      <c r="H7" s="26"/>
    </row>
    <row r="8" spans="1:8" x14ac:dyDescent="0.25">
      <c r="A8" s="241" t="s">
        <v>911</v>
      </c>
      <c r="B8" s="241" t="s">
        <v>353</v>
      </c>
      <c r="C8" s="26"/>
      <c r="D8" s="26"/>
      <c r="E8" s="26"/>
      <c r="F8" s="26"/>
      <c r="G8" s="26"/>
      <c r="H8" s="26"/>
    </row>
    <row r="9" spans="1:8" ht="30" x14ac:dyDescent="0.25">
      <c r="A9" s="12" t="s">
        <v>354</v>
      </c>
      <c r="B9" s="5" t="s">
        <v>355</v>
      </c>
      <c r="C9" s="26"/>
      <c r="D9" s="26"/>
      <c r="E9" s="26"/>
      <c r="F9" s="26"/>
      <c r="G9" s="26"/>
      <c r="H9" s="26"/>
    </row>
    <row r="10" spans="1:8" x14ac:dyDescent="0.25">
      <c r="A10" s="12" t="s">
        <v>916</v>
      </c>
      <c r="B10" s="5" t="s">
        <v>356</v>
      </c>
      <c r="C10" s="26"/>
      <c r="D10" s="26"/>
      <c r="E10" s="26"/>
      <c r="F10" s="26"/>
      <c r="G10" s="26"/>
      <c r="H10" s="26"/>
    </row>
    <row r="11" spans="1:8" x14ac:dyDescent="0.25">
      <c r="A11" s="241" t="s">
        <v>895</v>
      </c>
      <c r="B11" s="241" t="s">
        <v>356</v>
      </c>
      <c r="C11" s="26"/>
      <c r="D11" s="26"/>
      <c r="E11" s="26"/>
      <c r="F11" s="26"/>
      <c r="G11" s="26"/>
      <c r="H11" s="26"/>
    </row>
    <row r="12" spans="1:8" x14ac:dyDescent="0.25">
      <c r="A12" s="241" t="s">
        <v>911</v>
      </c>
      <c r="B12" s="241" t="s">
        <v>915</v>
      </c>
      <c r="C12" s="26"/>
      <c r="D12" s="26"/>
      <c r="E12" s="26"/>
      <c r="F12" s="26"/>
      <c r="G12" s="26"/>
      <c r="H12" s="26"/>
    </row>
    <row r="13" spans="1:8" x14ac:dyDescent="0.25">
      <c r="A13" s="11" t="s">
        <v>558</v>
      </c>
      <c r="B13" s="7" t="s">
        <v>357</v>
      </c>
      <c r="C13" s="26"/>
      <c r="D13" s="26"/>
      <c r="E13" s="26"/>
      <c r="F13" s="26"/>
      <c r="G13" s="26"/>
      <c r="H13" s="26"/>
    </row>
    <row r="14" spans="1:8" x14ac:dyDescent="0.25">
      <c r="A14" s="19" t="s">
        <v>914</v>
      </c>
      <c r="B14" s="5" t="s">
        <v>358</v>
      </c>
      <c r="C14" s="26"/>
      <c r="D14" s="26"/>
      <c r="E14" s="26"/>
      <c r="F14" s="26"/>
      <c r="G14" s="26"/>
      <c r="H14" s="26"/>
    </row>
    <row r="15" spans="1:8" x14ac:dyDescent="0.25">
      <c r="A15" s="241" t="s">
        <v>893</v>
      </c>
      <c r="B15" s="241" t="s">
        <v>358</v>
      </c>
      <c r="C15" s="26"/>
      <c r="D15" s="26"/>
      <c r="E15" s="26"/>
      <c r="F15" s="26"/>
      <c r="G15" s="26"/>
      <c r="H15" s="26"/>
    </row>
    <row r="16" spans="1:8" x14ac:dyDescent="0.25">
      <c r="A16" s="241" t="s">
        <v>891</v>
      </c>
      <c r="B16" s="241" t="s">
        <v>358</v>
      </c>
      <c r="C16" s="26"/>
      <c r="D16" s="26"/>
      <c r="E16" s="26"/>
      <c r="F16" s="26"/>
      <c r="G16" s="26"/>
      <c r="H16" s="26"/>
    </row>
    <row r="17" spans="1:8" x14ac:dyDescent="0.25">
      <c r="A17" s="19" t="s">
        <v>561</v>
      </c>
      <c r="B17" s="5" t="s">
        <v>359</v>
      </c>
      <c r="C17" s="26"/>
      <c r="D17" s="26"/>
      <c r="E17" s="26"/>
      <c r="F17" s="26"/>
      <c r="G17" s="26"/>
      <c r="H17" s="26"/>
    </row>
    <row r="18" spans="1:8" x14ac:dyDescent="0.25">
      <c r="A18" s="241" t="s">
        <v>911</v>
      </c>
      <c r="B18" s="241" t="s">
        <v>359</v>
      </c>
      <c r="C18" s="26"/>
      <c r="D18" s="26"/>
      <c r="E18" s="26"/>
      <c r="F18" s="26"/>
      <c r="G18" s="26"/>
      <c r="H18" s="26"/>
    </row>
    <row r="19" spans="1:8" x14ac:dyDescent="0.25">
      <c r="A19" s="13" t="s">
        <v>360</v>
      </c>
      <c r="B19" s="5" t="s">
        <v>361</v>
      </c>
      <c r="C19" s="26"/>
      <c r="D19" s="26"/>
      <c r="E19" s="26"/>
      <c r="F19" s="26"/>
      <c r="G19" s="26"/>
      <c r="H19" s="26"/>
    </row>
    <row r="20" spans="1:8" x14ac:dyDescent="0.25">
      <c r="A20" s="13" t="s">
        <v>913</v>
      </c>
      <c r="B20" s="5" t="s">
        <v>362</v>
      </c>
      <c r="C20" s="26"/>
      <c r="D20" s="26"/>
      <c r="E20" s="26"/>
      <c r="F20" s="26"/>
      <c r="G20" s="26"/>
      <c r="H20" s="26"/>
    </row>
    <row r="21" spans="1:8" x14ac:dyDescent="0.25">
      <c r="A21" s="241" t="s">
        <v>891</v>
      </c>
      <c r="B21" s="241" t="s">
        <v>362</v>
      </c>
      <c r="C21" s="26"/>
      <c r="D21" s="26"/>
      <c r="E21" s="26"/>
      <c r="F21" s="26"/>
      <c r="G21" s="26"/>
      <c r="H21" s="26"/>
    </row>
    <row r="22" spans="1:8" x14ac:dyDescent="0.25">
      <c r="A22" s="241" t="s">
        <v>911</v>
      </c>
      <c r="B22" s="241" t="s">
        <v>362</v>
      </c>
      <c r="C22" s="26"/>
      <c r="D22" s="26"/>
      <c r="E22" s="26"/>
      <c r="F22" s="26"/>
      <c r="G22" s="26"/>
      <c r="H22" s="26"/>
    </row>
    <row r="23" spans="1:8" x14ac:dyDescent="0.25">
      <c r="A23" s="231" t="s">
        <v>559</v>
      </c>
      <c r="B23" s="7" t="s">
        <v>363</v>
      </c>
      <c r="C23" s="26"/>
      <c r="D23" s="26"/>
      <c r="E23" s="26"/>
      <c r="F23" s="26"/>
      <c r="G23" s="26"/>
      <c r="H23" s="26"/>
    </row>
    <row r="24" spans="1:8" x14ac:dyDescent="0.25">
      <c r="A24" s="19" t="s">
        <v>364</v>
      </c>
      <c r="B24" s="5" t="s">
        <v>365</v>
      </c>
      <c r="C24" s="26"/>
      <c r="D24" s="26"/>
      <c r="E24" s="26"/>
      <c r="F24" s="26"/>
      <c r="G24" s="26"/>
      <c r="H24" s="26"/>
    </row>
    <row r="25" spans="1:8" x14ac:dyDescent="0.25">
      <c r="A25" s="19" t="s">
        <v>366</v>
      </c>
      <c r="B25" s="5" t="s">
        <v>367</v>
      </c>
      <c r="C25" s="26"/>
      <c r="D25" s="26"/>
      <c r="E25" s="26"/>
      <c r="F25" s="26"/>
      <c r="G25" s="26"/>
      <c r="H25" s="26"/>
    </row>
    <row r="26" spans="1:8" x14ac:dyDescent="0.25">
      <c r="A26" s="19" t="s">
        <v>370</v>
      </c>
      <c r="B26" s="5" t="s">
        <v>371</v>
      </c>
      <c r="C26" s="26"/>
      <c r="D26" s="26"/>
      <c r="E26" s="26"/>
      <c r="F26" s="26"/>
      <c r="G26" s="26"/>
      <c r="H26" s="26"/>
    </row>
    <row r="27" spans="1:8" x14ac:dyDescent="0.25">
      <c r="A27" s="19" t="s">
        <v>372</v>
      </c>
      <c r="B27" s="5" t="s">
        <v>373</v>
      </c>
      <c r="C27" s="26"/>
      <c r="D27" s="26"/>
      <c r="E27" s="26"/>
      <c r="F27" s="26"/>
      <c r="G27" s="26"/>
      <c r="H27" s="26"/>
    </row>
    <row r="28" spans="1:8" x14ac:dyDescent="0.25">
      <c r="A28" s="19" t="s">
        <v>374</v>
      </c>
      <c r="B28" s="5" t="s">
        <v>375</v>
      </c>
      <c r="C28" s="26"/>
      <c r="D28" s="26"/>
      <c r="E28" s="26"/>
      <c r="F28" s="26"/>
      <c r="G28" s="26"/>
      <c r="H28" s="26"/>
    </row>
    <row r="29" spans="1:8" x14ac:dyDescent="0.25">
      <c r="A29" s="240" t="s">
        <v>560</v>
      </c>
      <c r="B29" s="239" t="s">
        <v>376</v>
      </c>
      <c r="C29" s="238"/>
      <c r="D29" s="238"/>
      <c r="E29" s="238"/>
      <c r="F29" s="238"/>
      <c r="G29" s="238"/>
      <c r="H29" s="238"/>
    </row>
    <row r="30" spans="1:8" x14ac:dyDescent="0.25">
      <c r="A30" s="19" t="s">
        <v>377</v>
      </c>
      <c r="B30" s="5" t="s">
        <v>378</v>
      </c>
      <c r="C30" s="26"/>
      <c r="D30" s="26"/>
      <c r="E30" s="26"/>
      <c r="F30" s="26"/>
      <c r="G30" s="26"/>
      <c r="H30" s="26"/>
    </row>
    <row r="31" spans="1:8" x14ac:dyDescent="0.25">
      <c r="A31" s="12" t="s">
        <v>379</v>
      </c>
      <c r="B31" s="5" t="s">
        <v>380</v>
      </c>
      <c r="C31" s="26"/>
      <c r="D31" s="26"/>
      <c r="E31" s="26"/>
      <c r="F31" s="26"/>
      <c r="G31" s="26"/>
      <c r="H31" s="26"/>
    </row>
    <row r="32" spans="1:8" x14ac:dyDescent="0.25">
      <c r="A32" s="19" t="s">
        <v>912</v>
      </c>
      <c r="B32" s="5" t="s">
        <v>381</v>
      </c>
      <c r="C32" s="26"/>
      <c r="D32" s="26"/>
      <c r="E32" s="26"/>
      <c r="F32" s="26"/>
      <c r="G32" s="26"/>
      <c r="H32" s="26"/>
    </row>
    <row r="33" spans="1:8" x14ac:dyDescent="0.25">
      <c r="A33" s="241" t="s">
        <v>911</v>
      </c>
      <c r="B33" s="241" t="s">
        <v>381</v>
      </c>
      <c r="C33" s="26"/>
      <c r="D33" s="26"/>
      <c r="E33" s="26"/>
      <c r="F33" s="26"/>
      <c r="G33" s="26"/>
      <c r="H33" s="26"/>
    </row>
    <row r="34" spans="1:8" x14ac:dyDescent="0.25">
      <c r="A34" s="19" t="s">
        <v>562</v>
      </c>
      <c r="B34" s="5" t="s">
        <v>382</v>
      </c>
      <c r="C34" s="26"/>
      <c r="D34" s="26"/>
      <c r="E34" s="26"/>
      <c r="F34" s="26"/>
      <c r="G34" s="26"/>
      <c r="H34" s="26"/>
    </row>
    <row r="35" spans="1:8" x14ac:dyDescent="0.25">
      <c r="A35" s="241" t="s">
        <v>890</v>
      </c>
      <c r="B35" s="241" t="s">
        <v>382</v>
      </c>
      <c r="C35" s="26"/>
      <c r="D35" s="26"/>
      <c r="E35" s="26"/>
      <c r="F35" s="26"/>
      <c r="G35" s="26"/>
      <c r="H35" s="26"/>
    </row>
    <row r="36" spans="1:8" x14ac:dyDescent="0.25">
      <c r="A36" s="241" t="s">
        <v>889</v>
      </c>
      <c r="B36" s="241" t="s">
        <v>382</v>
      </c>
      <c r="C36" s="26"/>
      <c r="D36" s="26"/>
      <c r="E36" s="26"/>
      <c r="F36" s="26"/>
      <c r="G36" s="26"/>
      <c r="H36" s="26"/>
    </row>
    <row r="37" spans="1:8" x14ac:dyDescent="0.25">
      <c r="A37" s="241" t="s">
        <v>888</v>
      </c>
      <c r="B37" s="241" t="s">
        <v>382</v>
      </c>
      <c r="C37" s="26"/>
      <c r="D37" s="26"/>
      <c r="E37" s="26"/>
      <c r="F37" s="26"/>
      <c r="G37" s="26"/>
      <c r="H37" s="26"/>
    </row>
    <row r="38" spans="1:8" x14ac:dyDescent="0.25">
      <c r="A38" s="241" t="s">
        <v>911</v>
      </c>
      <c r="B38" s="241" t="s">
        <v>382</v>
      </c>
      <c r="C38" s="26"/>
      <c r="D38" s="26"/>
      <c r="E38" s="26"/>
      <c r="F38" s="26"/>
      <c r="G38" s="26"/>
      <c r="H38" s="26"/>
    </row>
    <row r="39" spans="1:8" x14ac:dyDescent="0.25">
      <c r="A39" s="240" t="s">
        <v>563</v>
      </c>
      <c r="B39" s="239" t="s">
        <v>383</v>
      </c>
      <c r="C39" s="238"/>
      <c r="D39" s="238"/>
      <c r="E39" s="238"/>
      <c r="F39" s="238"/>
      <c r="G39" s="238"/>
      <c r="H39" s="238"/>
    </row>
    <row r="42" spans="1:8" ht="51.75" x14ac:dyDescent="0.25">
      <c r="A42" s="109" t="s">
        <v>762</v>
      </c>
      <c r="B42" s="3" t="s">
        <v>216</v>
      </c>
      <c r="C42" s="145" t="s">
        <v>910</v>
      </c>
      <c r="D42" s="145" t="s">
        <v>909</v>
      </c>
      <c r="E42" s="145" t="s">
        <v>908</v>
      </c>
      <c r="F42" s="145" t="s">
        <v>907</v>
      </c>
      <c r="G42" s="145" t="s">
        <v>906</v>
      </c>
      <c r="H42" s="145" t="s">
        <v>905</v>
      </c>
    </row>
    <row r="43" spans="1:8" x14ac:dyDescent="0.25">
      <c r="A43" s="19" t="s">
        <v>627</v>
      </c>
      <c r="B43" s="5" t="s">
        <v>472</v>
      </c>
      <c r="C43" s="26"/>
      <c r="D43" s="26"/>
      <c r="E43" s="26"/>
      <c r="F43" s="26"/>
      <c r="G43" s="26"/>
      <c r="H43" s="26"/>
    </row>
    <row r="44" spans="1:8" x14ac:dyDescent="0.25">
      <c r="A44" s="45" t="s">
        <v>895</v>
      </c>
      <c r="B44" s="45" t="s">
        <v>472</v>
      </c>
      <c r="C44" s="26"/>
      <c r="D44" s="26"/>
      <c r="E44" s="26"/>
      <c r="F44" s="26"/>
      <c r="G44" s="26"/>
      <c r="H44" s="26"/>
    </row>
    <row r="45" spans="1:8" ht="30" x14ac:dyDescent="0.25">
      <c r="A45" s="12" t="s">
        <v>473</v>
      </c>
      <c r="B45" s="5" t="s">
        <v>474</v>
      </c>
      <c r="C45" s="26"/>
      <c r="D45" s="26"/>
      <c r="E45" s="26"/>
      <c r="F45" s="26"/>
      <c r="G45" s="26"/>
      <c r="H45" s="26"/>
    </row>
    <row r="46" spans="1:8" x14ac:dyDescent="0.25">
      <c r="A46" s="19" t="s">
        <v>896</v>
      </c>
      <c r="B46" s="5" t="s">
        <v>475</v>
      </c>
      <c r="C46" s="26"/>
      <c r="D46" s="26"/>
      <c r="E46" s="26"/>
      <c r="F46" s="26"/>
      <c r="G46" s="26"/>
      <c r="H46" s="26"/>
    </row>
    <row r="47" spans="1:8" x14ac:dyDescent="0.25">
      <c r="A47" s="45" t="s">
        <v>895</v>
      </c>
      <c r="B47" s="45" t="s">
        <v>475</v>
      </c>
      <c r="C47" s="26"/>
      <c r="D47" s="26"/>
      <c r="E47" s="26"/>
      <c r="F47" s="26"/>
      <c r="G47" s="26"/>
      <c r="H47" s="26"/>
    </row>
    <row r="48" spans="1:8" x14ac:dyDescent="0.25">
      <c r="A48" s="11" t="s">
        <v>647</v>
      </c>
      <c r="B48" s="7" t="s">
        <v>476</v>
      </c>
      <c r="C48" s="26"/>
      <c r="D48" s="26"/>
      <c r="E48" s="26"/>
      <c r="F48" s="26"/>
      <c r="G48" s="26"/>
      <c r="H48" s="26"/>
    </row>
    <row r="49" spans="1:8" x14ac:dyDescent="0.25">
      <c r="A49" s="12" t="s">
        <v>894</v>
      </c>
      <c r="B49" s="5" t="s">
        <v>477</v>
      </c>
      <c r="C49" s="26"/>
      <c r="D49" s="26"/>
      <c r="E49" s="26"/>
      <c r="F49" s="26"/>
      <c r="G49" s="26"/>
      <c r="H49" s="26"/>
    </row>
    <row r="50" spans="1:8" x14ac:dyDescent="0.25">
      <c r="A50" s="45" t="s">
        <v>893</v>
      </c>
      <c r="B50" s="45" t="s">
        <v>477</v>
      </c>
      <c r="C50" s="26"/>
      <c r="D50" s="26"/>
      <c r="E50" s="26"/>
      <c r="F50" s="26"/>
      <c r="G50" s="26"/>
      <c r="H50" s="26"/>
    </row>
    <row r="51" spans="1:8" x14ac:dyDescent="0.25">
      <c r="A51" s="19" t="s">
        <v>478</v>
      </c>
      <c r="B51" s="5" t="s">
        <v>479</v>
      </c>
      <c r="C51" s="26"/>
      <c r="D51" s="26"/>
      <c r="E51" s="26"/>
      <c r="F51" s="26"/>
      <c r="G51" s="26"/>
      <c r="H51" s="26"/>
    </row>
    <row r="52" spans="1:8" x14ac:dyDescent="0.25">
      <c r="A52" s="13" t="s">
        <v>892</v>
      </c>
      <c r="B52" s="5" t="s">
        <v>480</v>
      </c>
      <c r="C52" s="26"/>
      <c r="D52" s="26"/>
      <c r="E52" s="26"/>
      <c r="F52" s="26"/>
      <c r="G52" s="26"/>
      <c r="H52" s="26"/>
    </row>
    <row r="53" spans="1:8" x14ac:dyDescent="0.25">
      <c r="A53" s="45" t="s">
        <v>891</v>
      </c>
      <c r="B53" s="45" t="s">
        <v>480</v>
      </c>
      <c r="C53" s="26"/>
      <c r="D53" s="26"/>
      <c r="E53" s="26"/>
      <c r="F53" s="26"/>
      <c r="G53" s="26"/>
      <c r="H53" s="26"/>
    </row>
    <row r="54" spans="1:8" x14ac:dyDescent="0.25">
      <c r="A54" s="19" t="s">
        <v>481</v>
      </c>
      <c r="B54" s="5" t="s">
        <v>482</v>
      </c>
      <c r="C54" s="26"/>
      <c r="D54" s="26"/>
      <c r="E54" s="26"/>
      <c r="F54" s="26"/>
      <c r="G54" s="26"/>
      <c r="H54" s="26"/>
    </row>
    <row r="55" spans="1:8" x14ac:dyDescent="0.25">
      <c r="A55" s="231" t="s">
        <v>648</v>
      </c>
      <c r="B55" s="7" t="s">
        <v>483</v>
      </c>
      <c r="C55" s="26"/>
      <c r="D55" s="26"/>
      <c r="E55" s="26"/>
      <c r="F55" s="26"/>
      <c r="G55" s="26"/>
      <c r="H55" s="26"/>
    </row>
    <row r="56" spans="1:8" x14ac:dyDescent="0.25">
      <c r="A56" s="231" t="s">
        <v>487</v>
      </c>
      <c r="B56" s="7" t="s">
        <v>488</v>
      </c>
      <c r="C56" s="26"/>
      <c r="D56" s="26"/>
      <c r="E56" s="26"/>
      <c r="F56" s="26"/>
      <c r="G56" s="26"/>
      <c r="H56" s="26"/>
    </row>
    <row r="57" spans="1:8" x14ac:dyDescent="0.25">
      <c r="A57" s="231" t="s">
        <v>489</v>
      </c>
      <c r="B57" s="7" t="s">
        <v>490</v>
      </c>
      <c r="C57" s="26"/>
      <c r="D57" s="26"/>
      <c r="E57" s="26"/>
      <c r="F57" s="26"/>
      <c r="G57" s="26"/>
      <c r="H57" s="26"/>
    </row>
    <row r="58" spans="1:8" x14ac:dyDescent="0.25">
      <c r="A58" s="231" t="s">
        <v>493</v>
      </c>
      <c r="B58" s="7" t="s">
        <v>494</v>
      </c>
      <c r="C58" s="26"/>
      <c r="D58" s="26"/>
      <c r="E58" s="26"/>
      <c r="F58" s="26"/>
      <c r="G58" s="26"/>
      <c r="H58" s="26"/>
    </row>
    <row r="59" spans="1:8" x14ac:dyDescent="0.25">
      <c r="A59" s="11" t="s">
        <v>904</v>
      </c>
      <c r="B59" s="7" t="s">
        <v>495</v>
      </c>
      <c r="C59" s="26"/>
      <c r="D59" s="26"/>
      <c r="E59" s="26"/>
      <c r="F59" s="26"/>
      <c r="G59" s="26"/>
      <c r="H59" s="26"/>
    </row>
    <row r="60" spans="1:8" x14ac:dyDescent="0.25">
      <c r="A60" s="15" t="s">
        <v>903</v>
      </c>
      <c r="B60" s="7" t="s">
        <v>495</v>
      </c>
      <c r="C60" s="26"/>
      <c r="D60" s="26"/>
      <c r="E60" s="26"/>
      <c r="F60" s="26"/>
      <c r="G60" s="26"/>
      <c r="H60" s="26"/>
    </row>
    <row r="61" spans="1:8" x14ac:dyDescent="0.25">
      <c r="A61" s="237" t="s">
        <v>650</v>
      </c>
      <c r="B61" s="235" t="s">
        <v>496</v>
      </c>
      <c r="C61" s="234"/>
      <c r="D61" s="234"/>
      <c r="E61" s="234"/>
      <c r="F61" s="234"/>
      <c r="G61" s="234"/>
      <c r="H61" s="234"/>
    </row>
    <row r="62" spans="1:8" x14ac:dyDescent="0.25">
      <c r="A62" s="12" t="s">
        <v>497</v>
      </c>
      <c r="B62" s="5" t="s">
        <v>498</v>
      </c>
      <c r="C62" s="26"/>
      <c r="D62" s="26"/>
      <c r="E62" s="26"/>
      <c r="F62" s="26"/>
      <c r="G62" s="26"/>
      <c r="H62" s="26"/>
    </row>
    <row r="63" spans="1:8" x14ac:dyDescent="0.25">
      <c r="A63" s="13" t="s">
        <v>499</v>
      </c>
      <c r="B63" s="5" t="s">
        <v>500</v>
      </c>
      <c r="C63" s="26"/>
      <c r="D63" s="26"/>
      <c r="E63" s="26"/>
      <c r="F63" s="26"/>
      <c r="G63" s="26"/>
      <c r="H63" s="26"/>
    </row>
    <row r="64" spans="1:8" x14ac:dyDescent="0.25">
      <c r="A64" s="19" t="s">
        <v>501</v>
      </c>
      <c r="B64" s="5" t="s">
        <v>502</v>
      </c>
      <c r="C64" s="26"/>
      <c r="D64" s="26"/>
      <c r="E64" s="26"/>
      <c r="F64" s="26"/>
      <c r="G64" s="26"/>
      <c r="H64" s="26"/>
    </row>
    <row r="65" spans="1:8" x14ac:dyDescent="0.25">
      <c r="A65" s="19" t="s">
        <v>632</v>
      </c>
      <c r="B65" s="5" t="s">
        <v>503</v>
      </c>
      <c r="C65" s="26"/>
      <c r="D65" s="26"/>
      <c r="E65" s="26"/>
      <c r="F65" s="26"/>
      <c r="G65" s="26"/>
      <c r="H65" s="26"/>
    </row>
    <row r="66" spans="1:8" x14ac:dyDescent="0.25">
      <c r="A66" s="45" t="s">
        <v>890</v>
      </c>
      <c r="B66" s="45" t="s">
        <v>503</v>
      </c>
      <c r="C66" s="26"/>
      <c r="D66" s="26"/>
      <c r="E66" s="26"/>
      <c r="F66" s="26"/>
      <c r="G66" s="26"/>
      <c r="H66" s="26"/>
    </row>
    <row r="67" spans="1:8" x14ac:dyDescent="0.25">
      <c r="A67" s="45" t="s">
        <v>889</v>
      </c>
      <c r="B67" s="45" t="s">
        <v>503</v>
      </c>
      <c r="C67" s="26"/>
      <c r="D67" s="26"/>
      <c r="E67" s="26"/>
      <c r="F67" s="26"/>
      <c r="G67" s="26"/>
      <c r="H67" s="26"/>
    </row>
    <row r="68" spans="1:8" x14ac:dyDescent="0.25">
      <c r="A68" s="230" t="s">
        <v>888</v>
      </c>
      <c r="B68" s="230" t="s">
        <v>503</v>
      </c>
      <c r="C68" s="26"/>
      <c r="D68" s="26"/>
      <c r="E68" s="26"/>
      <c r="F68" s="26"/>
      <c r="G68" s="26"/>
      <c r="H68" s="26"/>
    </row>
    <row r="69" spans="1:8" x14ac:dyDescent="0.25">
      <c r="A69" s="236" t="s">
        <v>651</v>
      </c>
      <c r="B69" s="235" t="s">
        <v>504</v>
      </c>
      <c r="C69" s="234"/>
      <c r="D69" s="234"/>
      <c r="E69" s="234"/>
      <c r="F69" s="234"/>
      <c r="G69" s="234"/>
      <c r="H69" s="234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F155"/>
  <sheetViews>
    <sheetView view="pageBreakPreview" zoomScale="60" zoomScaleNormal="100" workbookViewId="0">
      <selection activeCell="D62" sqref="D62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1.28515625" customWidth="1"/>
  </cols>
  <sheetData>
    <row r="1" spans="1:6" x14ac:dyDescent="0.25">
      <c r="A1" s="256" t="s">
        <v>851</v>
      </c>
      <c r="B1" s="255"/>
      <c r="C1" s="255"/>
      <c r="D1" s="255"/>
      <c r="E1" s="255"/>
      <c r="F1" s="255"/>
    </row>
    <row r="2" spans="1:6" ht="26.25" customHeight="1" x14ac:dyDescent="0.25">
      <c r="A2" s="371" t="s">
        <v>984</v>
      </c>
      <c r="B2" s="404"/>
      <c r="C2" s="404"/>
      <c r="D2" s="404"/>
      <c r="E2" s="404"/>
      <c r="F2" s="347"/>
    </row>
    <row r="3" spans="1:6" ht="30" customHeight="1" x14ac:dyDescent="0.25">
      <c r="A3" s="369" t="s">
        <v>919</v>
      </c>
      <c r="B3" s="346"/>
      <c r="C3" s="346"/>
      <c r="D3" s="346"/>
      <c r="E3" s="346"/>
      <c r="F3" s="347"/>
    </row>
    <row r="5" spans="1:6" x14ac:dyDescent="0.25">
      <c r="A5" s="210" t="s">
        <v>767</v>
      </c>
    </row>
    <row r="6" spans="1:6" ht="45" x14ac:dyDescent="0.3">
      <c r="A6" s="2" t="s">
        <v>215</v>
      </c>
      <c r="B6" s="3" t="s">
        <v>216</v>
      </c>
      <c r="C6" s="247" t="s">
        <v>994</v>
      </c>
      <c r="D6" s="247" t="s">
        <v>995</v>
      </c>
      <c r="E6" s="247" t="s">
        <v>996</v>
      </c>
      <c r="F6" s="247" t="s">
        <v>997</v>
      </c>
    </row>
    <row r="7" spans="1:6" x14ac:dyDescent="0.25">
      <c r="A7" s="30" t="s">
        <v>508</v>
      </c>
      <c r="B7" s="29" t="s">
        <v>242</v>
      </c>
      <c r="C7" s="204">
        <f>'MÉRLEG ÖNK'!C7+'MÉRLEG HIVATAL'!C7+'MÉRLEG KÖZÖSSH'!C7+'MÉRLEG ÓVODA'!C7</f>
        <v>66141</v>
      </c>
      <c r="D7" s="204">
        <f>'MÉRLEG ÖNK'!D7+'MÉRLEG HIVATAL'!D7+'MÉRLEG KÖZÖSSH'!D7+'MÉRLEG ÓVODA'!D7</f>
        <v>64022</v>
      </c>
      <c r="E7" s="204">
        <f>'MÉRLEG ÖNK'!E7+'MÉRLEG HIVATAL'!E7+'MÉRLEG KÖZÖSSH'!E7+'MÉRLEG ÓVODA'!E7</f>
        <v>63432</v>
      </c>
      <c r="F7" s="204">
        <f>'MÉRLEG ÖNK'!F7+'MÉRLEG HIVATAL'!F7+'MÉRLEG KÖZÖSSH'!F7+'MÉRLEG ÓVODA'!F7</f>
        <v>61688</v>
      </c>
    </row>
    <row r="8" spans="1:6" x14ac:dyDescent="0.25">
      <c r="A8" s="5" t="s">
        <v>509</v>
      </c>
      <c r="B8" s="29" t="s">
        <v>249</v>
      </c>
      <c r="C8" s="204">
        <f>'MÉRLEG ÖNK'!C8+'MÉRLEG HIVATAL'!C8+'MÉRLEG KÖZÖSSH'!C8+'MÉRLEG ÓVODA'!C8</f>
        <v>12213</v>
      </c>
      <c r="D8" s="204">
        <f>'MÉRLEG ÖNK'!D8+'MÉRLEG HIVATAL'!D8+'MÉRLEG KÖZÖSSH'!D8+'MÉRLEG ÓVODA'!D8</f>
        <v>9688</v>
      </c>
      <c r="E8" s="204">
        <f>'MÉRLEG ÖNK'!E8+'MÉRLEG HIVATAL'!E8+'MÉRLEG KÖZÖSSH'!E8+'MÉRLEG ÓVODA'!E8</f>
        <v>13381</v>
      </c>
      <c r="F8" s="204">
        <f>'MÉRLEG ÖNK'!F8+'MÉRLEG HIVATAL'!F8+'MÉRLEG KÖZÖSSH'!F8+'MÉRLEG ÓVODA'!F8</f>
        <v>12427</v>
      </c>
    </row>
    <row r="9" spans="1:6" x14ac:dyDescent="0.25">
      <c r="A9" s="43" t="s">
        <v>594</v>
      </c>
      <c r="B9" s="44" t="s">
        <v>250</v>
      </c>
      <c r="C9" s="109">
        <f>'MÉRLEG ÖNK'!C9+'MÉRLEG HIVATAL'!C9+'MÉRLEG KÖZÖSSH'!C9+'MÉRLEG ÓVODA'!C9</f>
        <v>78354</v>
      </c>
      <c r="D9" s="109">
        <f>'MÉRLEG ÖNK'!D9+'MÉRLEG HIVATAL'!D9+'MÉRLEG KÖZÖSSH'!D9+'MÉRLEG ÓVODA'!D9</f>
        <v>73710</v>
      </c>
      <c r="E9" s="109">
        <f>'MÉRLEG ÖNK'!E9+'MÉRLEG HIVATAL'!E9+'MÉRLEG KÖZÖSSH'!E9+'MÉRLEG ÓVODA'!E9</f>
        <v>76813</v>
      </c>
      <c r="F9" s="109">
        <f>'MÉRLEG ÖNK'!F9+'MÉRLEG HIVATAL'!F9+'MÉRLEG KÖZÖSSH'!F9+'MÉRLEG ÓVODA'!F9</f>
        <v>74115</v>
      </c>
    </row>
    <row r="10" spans="1:6" x14ac:dyDescent="0.25">
      <c r="A10" s="36" t="s">
        <v>565</v>
      </c>
      <c r="B10" s="44" t="s">
        <v>251</v>
      </c>
      <c r="C10" s="109">
        <f>'MÉRLEG ÖNK'!C10+'MÉRLEG HIVATAL'!C10+'MÉRLEG KÖZÖSSH'!C10+'MÉRLEG ÓVODA'!C10</f>
        <v>15709</v>
      </c>
      <c r="D10" s="109">
        <f>'MÉRLEG ÖNK'!D10+'MÉRLEG HIVATAL'!D10+'MÉRLEG KÖZÖSSH'!D10+'MÉRLEG ÓVODA'!D10</f>
        <v>14607</v>
      </c>
      <c r="E10" s="109">
        <f>'MÉRLEG ÖNK'!E10+'MÉRLEG HIVATAL'!E10+'MÉRLEG KÖZÖSSH'!E10+'MÉRLEG ÓVODA'!E10</f>
        <v>16201</v>
      </c>
      <c r="F10" s="109">
        <f>'MÉRLEG ÖNK'!F10+'MÉRLEG HIVATAL'!F10+'MÉRLEG KÖZÖSSH'!F10+'MÉRLEG ÓVODA'!F10</f>
        <v>16182</v>
      </c>
    </row>
    <row r="11" spans="1:6" x14ac:dyDescent="0.25">
      <c r="A11" s="5" t="s">
        <v>510</v>
      </c>
      <c r="B11" s="29" t="s">
        <v>258</v>
      </c>
      <c r="C11" s="204">
        <f>'MÉRLEG ÖNK'!C11+'MÉRLEG HIVATAL'!C11+'MÉRLEG KÖZÖSSH'!C11+'MÉRLEG ÓVODA'!C11</f>
        <v>7009</v>
      </c>
      <c r="D11" s="204">
        <f>'MÉRLEG ÖNK'!D11+'MÉRLEG HIVATAL'!D11+'MÉRLEG KÖZÖSSH'!D11+'MÉRLEG ÓVODA'!D11</f>
        <v>5501</v>
      </c>
      <c r="E11" s="204">
        <f>'MÉRLEG ÖNK'!E11+'MÉRLEG HIVATAL'!E11+'MÉRLEG KÖZÖSSH'!E11+'MÉRLEG ÓVODA'!E11</f>
        <v>11073</v>
      </c>
      <c r="F11" s="204">
        <f>'MÉRLEG ÖNK'!F11+'MÉRLEG HIVATAL'!F11+'MÉRLEG KÖZÖSSH'!F11+'MÉRLEG ÓVODA'!F11</f>
        <v>10051</v>
      </c>
    </row>
    <row r="12" spans="1:6" x14ac:dyDescent="0.25">
      <c r="A12" s="5" t="s">
        <v>595</v>
      </c>
      <c r="B12" s="29" t="s">
        <v>263</v>
      </c>
      <c r="C12" s="204">
        <f>'MÉRLEG ÖNK'!C12+'MÉRLEG HIVATAL'!C12+'MÉRLEG KÖZÖSSH'!C12+'MÉRLEG ÓVODA'!C12</f>
        <v>1309</v>
      </c>
      <c r="D12" s="204">
        <f>'MÉRLEG ÖNK'!D12+'MÉRLEG HIVATAL'!D12+'MÉRLEG KÖZÖSSH'!D12+'MÉRLEG ÓVODA'!D12</f>
        <v>1508</v>
      </c>
      <c r="E12" s="204">
        <f>'MÉRLEG ÖNK'!E12+'MÉRLEG HIVATAL'!E12+'MÉRLEG KÖZÖSSH'!E12+'MÉRLEG ÓVODA'!E12</f>
        <v>2011</v>
      </c>
      <c r="F12" s="204">
        <f>'MÉRLEG ÖNK'!F12+'MÉRLEG HIVATAL'!F12+'MÉRLEG KÖZÖSSH'!F12+'MÉRLEG ÓVODA'!F12</f>
        <v>1528</v>
      </c>
    </row>
    <row r="13" spans="1:6" x14ac:dyDescent="0.25">
      <c r="A13" s="5" t="s">
        <v>511</v>
      </c>
      <c r="B13" s="29" t="s">
        <v>275</v>
      </c>
      <c r="C13" s="204">
        <f>'MÉRLEG ÖNK'!C13+'MÉRLEG HIVATAL'!C13+'MÉRLEG KÖZÖSSH'!C13+'MÉRLEG ÓVODA'!C13</f>
        <v>49112</v>
      </c>
      <c r="D13" s="204">
        <f>'MÉRLEG ÖNK'!D13+'MÉRLEG HIVATAL'!D13+'MÉRLEG KÖZÖSSH'!D13+'MÉRLEG ÓVODA'!D13</f>
        <v>38913</v>
      </c>
      <c r="E13" s="204">
        <f>'MÉRLEG ÖNK'!E13+'MÉRLEG HIVATAL'!E13+'MÉRLEG KÖZÖSSH'!E13+'MÉRLEG ÓVODA'!E13</f>
        <v>54316</v>
      </c>
      <c r="F13" s="204">
        <f>'MÉRLEG ÖNK'!F13+'MÉRLEG HIVATAL'!F13+'MÉRLEG KÖZÖSSH'!F13+'MÉRLEG ÓVODA'!F13</f>
        <v>50611</v>
      </c>
    </row>
    <row r="14" spans="1:6" x14ac:dyDescent="0.25">
      <c r="A14" s="5" t="s">
        <v>512</v>
      </c>
      <c r="B14" s="29" t="s">
        <v>280</v>
      </c>
      <c r="C14" s="204">
        <f>'MÉRLEG ÖNK'!C14+'MÉRLEG HIVATAL'!C14+'MÉRLEG KÖZÖSSH'!C14+'MÉRLEG ÓVODA'!C14</f>
        <v>140</v>
      </c>
      <c r="D14" s="204">
        <f>'MÉRLEG ÖNK'!D14+'MÉRLEG HIVATAL'!D14+'MÉRLEG KÖZÖSSH'!D14+'MÉRLEG ÓVODA'!D14</f>
        <v>313</v>
      </c>
      <c r="E14" s="204">
        <f>'MÉRLEG ÖNK'!E14+'MÉRLEG HIVATAL'!E14+'MÉRLEG KÖZÖSSH'!E14+'MÉRLEG ÓVODA'!E14</f>
        <v>313</v>
      </c>
      <c r="F14" s="204">
        <f>'MÉRLEG ÖNK'!F14+'MÉRLEG HIVATAL'!F14+'MÉRLEG KÖZÖSSH'!F14+'MÉRLEG ÓVODA'!F14</f>
        <v>11</v>
      </c>
    </row>
    <row r="15" spans="1:6" x14ac:dyDescent="0.25">
      <c r="A15" s="5" t="s">
        <v>513</v>
      </c>
      <c r="B15" s="29" t="s">
        <v>289</v>
      </c>
      <c r="C15" s="204">
        <f>'MÉRLEG ÖNK'!C15+'MÉRLEG HIVATAL'!C15+'MÉRLEG KÖZÖSSH'!C15+'MÉRLEG ÓVODA'!C15</f>
        <v>46191</v>
      </c>
      <c r="D15" s="204">
        <f>'MÉRLEG ÖNK'!D15+'MÉRLEG HIVATAL'!D15+'MÉRLEG KÖZÖSSH'!D15+'MÉRLEG ÓVODA'!D15</f>
        <v>19688</v>
      </c>
      <c r="E15" s="204">
        <f>'MÉRLEG ÖNK'!E15+'MÉRLEG HIVATAL'!E15+'MÉRLEG KÖZÖSSH'!E15+'MÉRLEG ÓVODA'!E15</f>
        <v>81373</v>
      </c>
      <c r="F15" s="204">
        <f>'MÉRLEG ÖNK'!F15+'MÉRLEG HIVATAL'!F15+'MÉRLEG KÖZÖSSH'!F15+'MÉRLEG ÓVODA'!F15</f>
        <v>77606</v>
      </c>
    </row>
    <row r="16" spans="1:6" x14ac:dyDescent="0.25">
      <c r="A16" s="36" t="s">
        <v>514</v>
      </c>
      <c r="B16" s="44" t="s">
        <v>290</v>
      </c>
      <c r="C16" s="109">
        <f>'MÉRLEG ÖNK'!C16+'MÉRLEG HIVATAL'!C16+'MÉRLEG KÖZÖSSH'!C16+'MÉRLEG ÓVODA'!C16</f>
        <v>103761</v>
      </c>
      <c r="D16" s="109">
        <f>'MÉRLEG ÖNK'!D16+'MÉRLEG HIVATAL'!D16+'MÉRLEG KÖZÖSSH'!D16+'MÉRLEG ÓVODA'!D16</f>
        <v>65923</v>
      </c>
      <c r="E16" s="109">
        <f>'MÉRLEG ÖNK'!E16+'MÉRLEG HIVATAL'!E16+'MÉRLEG KÖZÖSSH'!E16+'MÉRLEG ÓVODA'!E16</f>
        <v>149086</v>
      </c>
      <c r="F16" s="109">
        <f>'MÉRLEG ÖNK'!F16+'MÉRLEG HIVATAL'!F16+'MÉRLEG KÖZÖSSH'!F16+'MÉRLEG ÓVODA'!F16</f>
        <v>139807</v>
      </c>
    </row>
    <row r="17" spans="1:6" x14ac:dyDescent="0.25">
      <c r="A17" s="13" t="s">
        <v>291</v>
      </c>
      <c r="B17" s="29" t="s">
        <v>292</v>
      </c>
      <c r="C17" s="204">
        <f>'MÉRLEG ÖNK'!C17+'MÉRLEG HIVATAL'!C17+'MÉRLEG KÖZÖSSH'!C17+'MÉRLEG ÓVODA'!C17</f>
        <v>0</v>
      </c>
      <c r="D17" s="204">
        <f>'MÉRLEG ÖNK'!D17+'MÉRLEG HIVATAL'!D17+'MÉRLEG KÖZÖSSH'!D17+'MÉRLEG ÓVODA'!D17</f>
        <v>0</v>
      </c>
      <c r="E17" s="204">
        <f>'MÉRLEG ÖNK'!E17+'MÉRLEG HIVATAL'!E17+'MÉRLEG KÖZÖSSH'!E17+'MÉRLEG ÓVODA'!E17</f>
        <v>0</v>
      </c>
      <c r="F17" s="204">
        <f>'MÉRLEG ÖNK'!F17+'MÉRLEG HIVATAL'!F17+'MÉRLEG KÖZÖSSH'!F17+'MÉRLEG ÓVODA'!F17</f>
        <v>0</v>
      </c>
    </row>
    <row r="18" spans="1:6" x14ac:dyDescent="0.25">
      <c r="A18" s="13" t="s">
        <v>515</v>
      </c>
      <c r="B18" s="29" t="s">
        <v>293</v>
      </c>
      <c r="C18" s="204">
        <f>'MÉRLEG ÖNK'!C18+'MÉRLEG HIVATAL'!C18+'MÉRLEG KÖZÖSSH'!C18+'MÉRLEG ÓVODA'!C18</f>
        <v>12</v>
      </c>
      <c r="D18" s="204">
        <f>'MÉRLEG ÖNK'!D18+'MÉRLEG HIVATAL'!D18+'MÉRLEG KÖZÖSSH'!D18+'MÉRLEG ÓVODA'!D18</f>
        <v>128</v>
      </c>
      <c r="E18" s="204">
        <f>'MÉRLEG ÖNK'!E18+'MÉRLEG HIVATAL'!E18+'MÉRLEG KÖZÖSSH'!E18+'MÉRLEG ÓVODA'!E18</f>
        <v>128</v>
      </c>
      <c r="F18" s="204">
        <f>'MÉRLEG ÖNK'!F18+'MÉRLEG HIVATAL'!F18+'MÉRLEG KÖZÖSSH'!F18+'MÉRLEG ÓVODA'!F18</f>
        <v>0</v>
      </c>
    </row>
    <row r="19" spans="1:6" x14ac:dyDescent="0.25">
      <c r="A19" s="17" t="s">
        <v>571</v>
      </c>
      <c r="B19" s="29" t="s">
        <v>294</v>
      </c>
      <c r="C19" s="204">
        <f>'MÉRLEG ÖNK'!C19+'MÉRLEG HIVATAL'!C19+'MÉRLEG KÖZÖSSH'!C19+'MÉRLEG ÓVODA'!C19</f>
        <v>0</v>
      </c>
      <c r="D19" s="204">
        <f>'MÉRLEG ÖNK'!D19+'MÉRLEG HIVATAL'!D19+'MÉRLEG KÖZÖSSH'!D19+'MÉRLEG ÓVODA'!D19</f>
        <v>0</v>
      </c>
      <c r="E19" s="204">
        <f>'MÉRLEG ÖNK'!E19+'MÉRLEG HIVATAL'!E19+'MÉRLEG KÖZÖSSH'!E19+'MÉRLEG ÓVODA'!E19</f>
        <v>0</v>
      </c>
      <c r="F19" s="204">
        <f>'MÉRLEG ÖNK'!F19+'MÉRLEG HIVATAL'!F19+'MÉRLEG KÖZÖSSH'!F19+'MÉRLEG ÓVODA'!F19</f>
        <v>0</v>
      </c>
    </row>
    <row r="20" spans="1:6" x14ac:dyDescent="0.25">
      <c r="A20" s="17" t="s">
        <v>572</v>
      </c>
      <c r="B20" s="29" t="s">
        <v>295</v>
      </c>
      <c r="C20" s="204">
        <f>'MÉRLEG ÖNK'!C20+'MÉRLEG HIVATAL'!C20+'MÉRLEG KÖZÖSSH'!C20+'MÉRLEG ÓVODA'!C20</f>
        <v>0</v>
      </c>
      <c r="D20" s="204">
        <f>'MÉRLEG ÖNK'!D20+'MÉRLEG HIVATAL'!D20+'MÉRLEG KÖZÖSSH'!D20+'MÉRLEG ÓVODA'!D20</f>
        <v>0</v>
      </c>
      <c r="E20" s="204">
        <f>'MÉRLEG ÖNK'!E20+'MÉRLEG HIVATAL'!E20+'MÉRLEG KÖZÖSSH'!E20+'MÉRLEG ÓVODA'!E20</f>
        <v>0</v>
      </c>
      <c r="F20" s="204">
        <f>'MÉRLEG ÖNK'!F20+'MÉRLEG HIVATAL'!F20+'MÉRLEG KÖZÖSSH'!F20+'MÉRLEG ÓVODA'!F20</f>
        <v>0</v>
      </c>
    </row>
    <row r="21" spans="1:6" x14ac:dyDescent="0.25">
      <c r="A21" s="17" t="s">
        <v>573</v>
      </c>
      <c r="B21" s="29" t="s">
        <v>296</v>
      </c>
      <c r="C21" s="204">
        <f>'MÉRLEG ÖNK'!C21+'MÉRLEG HIVATAL'!C21+'MÉRLEG KÖZÖSSH'!C21+'MÉRLEG ÓVODA'!C21</f>
        <v>0</v>
      </c>
      <c r="D21" s="204">
        <f>'MÉRLEG ÖNK'!D21+'MÉRLEG HIVATAL'!D21+'MÉRLEG KÖZÖSSH'!D21+'MÉRLEG ÓVODA'!D21</f>
        <v>0</v>
      </c>
      <c r="E21" s="204">
        <f>'MÉRLEG ÖNK'!E21+'MÉRLEG HIVATAL'!E21+'MÉRLEG KÖZÖSSH'!E21+'MÉRLEG ÓVODA'!E21</f>
        <v>0</v>
      </c>
      <c r="F21" s="204">
        <f>'MÉRLEG ÖNK'!F21+'MÉRLEG HIVATAL'!F21+'MÉRLEG KÖZÖSSH'!F21+'MÉRLEG ÓVODA'!F21</f>
        <v>0</v>
      </c>
    </row>
    <row r="22" spans="1:6" x14ac:dyDescent="0.25">
      <c r="A22" s="13" t="s">
        <v>574</v>
      </c>
      <c r="B22" s="29" t="s">
        <v>297</v>
      </c>
      <c r="C22" s="204">
        <f>'MÉRLEG ÖNK'!C22+'MÉRLEG HIVATAL'!C22+'MÉRLEG KÖZÖSSH'!C22+'MÉRLEG ÓVODA'!C22</f>
        <v>0</v>
      </c>
      <c r="D22" s="204">
        <f>'MÉRLEG ÖNK'!D22+'MÉRLEG HIVATAL'!D22+'MÉRLEG KÖZÖSSH'!D22+'MÉRLEG ÓVODA'!D22</f>
        <v>0</v>
      </c>
      <c r="E22" s="204">
        <f>'MÉRLEG ÖNK'!E22+'MÉRLEG HIVATAL'!E22+'MÉRLEG KÖZÖSSH'!E22+'MÉRLEG ÓVODA'!E22</f>
        <v>0</v>
      </c>
      <c r="F22" s="204">
        <f>'MÉRLEG ÖNK'!F22+'MÉRLEG HIVATAL'!F22+'MÉRLEG KÖZÖSSH'!F22+'MÉRLEG ÓVODA'!F22</f>
        <v>0</v>
      </c>
    </row>
    <row r="23" spans="1:6" x14ac:dyDescent="0.25">
      <c r="A23" s="13" t="s">
        <v>575</v>
      </c>
      <c r="B23" s="29" t="s">
        <v>298</v>
      </c>
      <c r="C23" s="204">
        <f>'MÉRLEG ÖNK'!C23+'MÉRLEG HIVATAL'!C23+'MÉRLEG KÖZÖSSH'!C23+'MÉRLEG ÓVODA'!C23</f>
        <v>0</v>
      </c>
      <c r="D23" s="204">
        <f>'MÉRLEG ÖNK'!D23+'MÉRLEG HIVATAL'!D23+'MÉRLEG KÖZÖSSH'!D23+'MÉRLEG ÓVODA'!D23</f>
        <v>0</v>
      </c>
      <c r="E23" s="204">
        <f>'MÉRLEG ÖNK'!E23+'MÉRLEG HIVATAL'!E23+'MÉRLEG KÖZÖSSH'!E23+'MÉRLEG ÓVODA'!E23</f>
        <v>0</v>
      </c>
      <c r="F23" s="204">
        <f>'MÉRLEG ÖNK'!F23+'MÉRLEG HIVATAL'!F23+'MÉRLEG KÖZÖSSH'!F23+'MÉRLEG ÓVODA'!F23</f>
        <v>0</v>
      </c>
    </row>
    <row r="24" spans="1:6" x14ac:dyDescent="0.25">
      <c r="A24" s="13" t="s">
        <v>576</v>
      </c>
      <c r="B24" s="29" t="s">
        <v>299</v>
      </c>
      <c r="C24" s="204">
        <f>'MÉRLEG ÖNK'!C24+'MÉRLEG HIVATAL'!C24+'MÉRLEG KÖZÖSSH'!C24+'MÉRLEG ÓVODA'!C24</f>
        <v>2387</v>
      </c>
      <c r="D24" s="204">
        <f>'MÉRLEG ÖNK'!D24+'MÉRLEG HIVATAL'!D24+'MÉRLEG KÖZÖSSH'!D24+'MÉRLEG ÓVODA'!D24</f>
        <v>2775</v>
      </c>
      <c r="E24" s="204">
        <f>'MÉRLEG ÖNK'!E24+'MÉRLEG HIVATAL'!E24+'MÉRLEG KÖZÖSSH'!E24+'MÉRLEG ÓVODA'!E24</f>
        <v>3211</v>
      </c>
      <c r="F24" s="204">
        <f>'MÉRLEG ÖNK'!F24+'MÉRLEG HIVATAL'!F24+'MÉRLEG KÖZÖSSH'!F24+'MÉRLEG ÓVODA'!F24</f>
        <v>1903</v>
      </c>
    </row>
    <row r="25" spans="1:6" x14ac:dyDescent="0.25">
      <c r="A25" s="41" t="s">
        <v>543</v>
      </c>
      <c r="B25" s="44" t="s">
        <v>300</v>
      </c>
      <c r="C25" s="109">
        <f>'MÉRLEG ÖNK'!C25+'MÉRLEG HIVATAL'!C25+'MÉRLEG KÖZÖSSH'!C25+'MÉRLEG ÓVODA'!C25</f>
        <v>2399</v>
      </c>
      <c r="D25" s="109">
        <f>'MÉRLEG ÖNK'!D25+'MÉRLEG HIVATAL'!D25+'MÉRLEG KÖZÖSSH'!D25+'MÉRLEG ÓVODA'!D25</f>
        <v>2903</v>
      </c>
      <c r="E25" s="109">
        <f>'MÉRLEG ÖNK'!E25+'MÉRLEG HIVATAL'!E25+'MÉRLEG KÖZÖSSH'!E25+'MÉRLEG ÓVODA'!E25</f>
        <v>3339</v>
      </c>
      <c r="F25" s="109">
        <f>'MÉRLEG ÖNK'!F25+'MÉRLEG HIVATAL'!F25+'MÉRLEG KÖZÖSSH'!F25+'MÉRLEG ÓVODA'!F25</f>
        <v>1903</v>
      </c>
    </row>
    <row r="26" spans="1:6" x14ac:dyDescent="0.25">
      <c r="A26" s="12" t="s">
        <v>577</v>
      </c>
      <c r="B26" s="29" t="s">
        <v>301</v>
      </c>
      <c r="C26" s="204">
        <f>'MÉRLEG ÖNK'!C26+'MÉRLEG HIVATAL'!C26+'MÉRLEG KÖZÖSSH'!C26+'MÉRLEG ÓVODA'!C26</f>
        <v>0</v>
      </c>
      <c r="D26" s="204">
        <f>'MÉRLEG ÖNK'!D26+'MÉRLEG HIVATAL'!D26+'MÉRLEG KÖZÖSSH'!D26+'MÉRLEG ÓVODA'!D26</f>
        <v>0</v>
      </c>
      <c r="E26" s="204">
        <f>'MÉRLEG ÖNK'!E26+'MÉRLEG HIVATAL'!E26+'MÉRLEG KÖZÖSSH'!E26+'MÉRLEG ÓVODA'!E26</f>
        <v>0</v>
      </c>
      <c r="F26" s="204">
        <f>'MÉRLEG ÖNK'!F26+'MÉRLEG HIVATAL'!F26+'MÉRLEG KÖZÖSSH'!F26+'MÉRLEG ÓVODA'!F26</f>
        <v>0</v>
      </c>
    </row>
    <row r="27" spans="1:6" x14ac:dyDescent="0.25">
      <c r="A27" s="12" t="s">
        <v>302</v>
      </c>
      <c r="B27" s="29" t="s">
        <v>303</v>
      </c>
      <c r="C27" s="204">
        <f>'MÉRLEG ÖNK'!C27+'MÉRLEG HIVATAL'!C27+'MÉRLEG KÖZÖSSH'!C27+'MÉRLEG ÓVODA'!C27</f>
        <v>67071</v>
      </c>
      <c r="D27" s="204">
        <f>'MÉRLEG ÖNK'!D27+'MÉRLEG HIVATAL'!D27+'MÉRLEG KÖZÖSSH'!D27+'MÉRLEG ÓVODA'!D27</f>
        <v>69765</v>
      </c>
      <c r="E27" s="204">
        <f>'MÉRLEG ÖNK'!E27+'MÉRLEG HIVATAL'!E27+'MÉRLEG KÖZÖSSH'!E27+'MÉRLEG ÓVODA'!E27</f>
        <v>75285</v>
      </c>
      <c r="F27" s="204">
        <f>'MÉRLEG ÖNK'!F27+'MÉRLEG HIVATAL'!F27+'MÉRLEG KÖZÖSSH'!F27+'MÉRLEG ÓVODA'!F27</f>
        <v>75285</v>
      </c>
    </row>
    <row r="28" spans="1:6" x14ac:dyDescent="0.25">
      <c r="A28" s="12" t="s">
        <v>304</v>
      </c>
      <c r="B28" s="29" t="s">
        <v>305</v>
      </c>
      <c r="C28" s="204">
        <f>'MÉRLEG ÖNK'!C28+'MÉRLEG HIVATAL'!C28+'MÉRLEG KÖZÖSSH'!C28+'MÉRLEG ÓVODA'!C28</f>
        <v>0</v>
      </c>
      <c r="D28" s="204">
        <f>'MÉRLEG ÖNK'!D28+'MÉRLEG HIVATAL'!D28+'MÉRLEG KÖZÖSSH'!D28+'MÉRLEG ÓVODA'!D28</f>
        <v>0</v>
      </c>
      <c r="E28" s="204">
        <f>'MÉRLEG ÖNK'!E28+'MÉRLEG HIVATAL'!E28+'MÉRLEG KÖZÖSSH'!E28+'MÉRLEG ÓVODA'!E28</f>
        <v>0</v>
      </c>
      <c r="F28" s="204">
        <f>'MÉRLEG ÖNK'!F28+'MÉRLEG HIVATAL'!F28+'MÉRLEG KÖZÖSSH'!F28+'MÉRLEG ÓVODA'!F28</f>
        <v>0</v>
      </c>
    </row>
    <row r="29" spans="1:6" x14ac:dyDescent="0.25">
      <c r="A29" s="12" t="s">
        <v>544</v>
      </c>
      <c r="B29" s="29" t="s">
        <v>306</v>
      </c>
      <c r="C29" s="204">
        <f>'MÉRLEG ÖNK'!C29+'MÉRLEG HIVATAL'!C29+'MÉRLEG KÖZÖSSH'!C29+'MÉRLEG ÓVODA'!C29</f>
        <v>0</v>
      </c>
      <c r="D29" s="204">
        <f>'MÉRLEG ÖNK'!D29+'MÉRLEG HIVATAL'!D29+'MÉRLEG KÖZÖSSH'!D29+'MÉRLEG ÓVODA'!D29</f>
        <v>0</v>
      </c>
      <c r="E29" s="204">
        <f>'MÉRLEG ÖNK'!E29+'MÉRLEG HIVATAL'!E29+'MÉRLEG KÖZÖSSH'!E29+'MÉRLEG ÓVODA'!E29</f>
        <v>0</v>
      </c>
      <c r="F29" s="204">
        <f>'MÉRLEG ÖNK'!F29+'MÉRLEG HIVATAL'!F29+'MÉRLEG KÖZÖSSH'!F29+'MÉRLEG ÓVODA'!F29</f>
        <v>0</v>
      </c>
    </row>
    <row r="30" spans="1:6" x14ac:dyDescent="0.25">
      <c r="A30" s="12" t="s">
        <v>578</v>
      </c>
      <c r="B30" s="29" t="s">
        <v>307</v>
      </c>
      <c r="C30" s="204">
        <f>'MÉRLEG ÖNK'!C30+'MÉRLEG HIVATAL'!C30+'MÉRLEG KÖZÖSSH'!C30+'MÉRLEG ÓVODA'!C30</f>
        <v>0</v>
      </c>
      <c r="D30" s="204">
        <f>'MÉRLEG ÖNK'!D30+'MÉRLEG HIVATAL'!D30+'MÉRLEG KÖZÖSSH'!D30+'MÉRLEG ÓVODA'!D30</f>
        <v>0</v>
      </c>
      <c r="E30" s="204">
        <f>'MÉRLEG ÖNK'!E30+'MÉRLEG HIVATAL'!E30+'MÉRLEG KÖZÖSSH'!E30+'MÉRLEG ÓVODA'!E30</f>
        <v>0</v>
      </c>
      <c r="F30" s="204">
        <f>'MÉRLEG ÖNK'!F30+'MÉRLEG HIVATAL'!F30+'MÉRLEG KÖZÖSSH'!F30+'MÉRLEG ÓVODA'!F30</f>
        <v>0</v>
      </c>
    </row>
    <row r="31" spans="1:6" x14ac:dyDescent="0.25">
      <c r="A31" s="12" t="s">
        <v>546</v>
      </c>
      <c r="B31" s="29" t="s">
        <v>308</v>
      </c>
      <c r="C31" s="204">
        <f>'MÉRLEG ÖNK'!C31+'MÉRLEG HIVATAL'!C31+'MÉRLEG KÖZÖSSH'!C31+'MÉRLEG ÓVODA'!C31</f>
        <v>8879</v>
      </c>
      <c r="D31" s="204">
        <f>'MÉRLEG ÖNK'!D31+'MÉRLEG HIVATAL'!D31+'MÉRLEG KÖZÖSSH'!D31+'MÉRLEG ÓVODA'!D31</f>
        <v>0</v>
      </c>
      <c r="E31" s="204">
        <f>'MÉRLEG ÖNK'!E31+'MÉRLEG HIVATAL'!E31+'MÉRLEG KÖZÖSSH'!E31+'MÉRLEG ÓVODA'!E31</f>
        <v>10144</v>
      </c>
      <c r="F31" s="204">
        <f>'MÉRLEG ÖNK'!F31+'MÉRLEG HIVATAL'!F31+'MÉRLEG KÖZÖSSH'!F31+'MÉRLEG ÓVODA'!F31</f>
        <v>9428</v>
      </c>
    </row>
    <row r="32" spans="1:6" x14ac:dyDescent="0.25">
      <c r="A32" s="12" t="s">
        <v>579</v>
      </c>
      <c r="B32" s="29" t="s">
        <v>309</v>
      </c>
      <c r="C32" s="204">
        <f>'MÉRLEG ÖNK'!C32+'MÉRLEG HIVATAL'!C32+'MÉRLEG KÖZÖSSH'!C32+'MÉRLEG ÓVODA'!C32</f>
        <v>0</v>
      </c>
      <c r="D32" s="204">
        <f>'MÉRLEG ÖNK'!D32+'MÉRLEG HIVATAL'!D32+'MÉRLEG KÖZÖSSH'!D32+'MÉRLEG ÓVODA'!D32</f>
        <v>0</v>
      </c>
      <c r="E32" s="204">
        <f>'MÉRLEG ÖNK'!E32+'MÉRLEG HIVATAL'!E32+'MÉRLEG KÖZÖSSH'!E32+'MÉRLEG ÓVODA'!E32</f>
        <v>0</v>
      </c>
      <c r="F32" s="204">
        <f>'MÉRLEG ÖNK'!F32+'MÉRLEG HIVATAL'!F32+'MÉRLEG KÖZÖSSH'!F32+'MÉRLEG ÓVODA'!F32</f>
        <v>0</v>
      </c>
    </row>
    <row r="33" spans="1:6" x14ac:dyDescent="0.25">
      <c r="A33" s="12" t="s">
        <v>580</v>
      </c>
      <c r="B33" s="29" t="s">
        <v>310</v>
      </c>
      <c r="C33" s="204">
        <f>'MÉRLEG ÖNK'!C33+'MÉRLEG HIVATAL'!C33+'MÉRLEG KÖZÖSSH'!C33+'MÉRLEG ÓVODA'!C33</f>
        <v>0</v>
      </c>
      <c r="D33" s="204">
        <f>'MÉRLEG ÖNK'!D33+'MÉRLEG HIVATAL'!D33+'MÉRLEG KÖZÖSSH'!D33+'MÉRLEG ÓVODA'!D33</f>
        <v>0</v>
      </c>
      <c r="E33" s="204">
        <f>'MÉRLEG ÖNK'!E33+'MÉRLEG HIVATAL'!E33+'MÉRLEG KÖZÖSSH'!E33+'MÉRLEG ÓVODA'!E33</f>
        <v>12000</v>
      </c>
      <c r="F33" s="204">
        <f>'MÉRLEG ÖNK'!F33+'MÉRLEG HIVATAL'!F33+'MÉRLEG KÖZÖSSH'!F33+'MÉRLEG ÓVODA'!F33</f>
        <v>12000</v>
      </c>
    </row>
    <row r="34" spans="1:6" x14ac:dyDescent="0.25">
      <c r="A34" s="12" t="s">
        <v>311</v>
      </c>
      <c r="B34" s="29" t="s">
        <v>312</v>
      </c>
      <c r="C34" s="204">
        <f>'MÉRLEG ÖNK'!C34+'MÉRLEG HIVATAL'!C34+'MÉRLEG KÖZÖSSH'!C34+'MÉRLEG ÓVODA'!C34</f>
        <v>0</v>
      </c>
      <c r="D34" s="204">
        <f>'MÉRLEG ÖNK'!D34+'MÉRLEG HIVATAL'!D34+'MÉRLEG KÖZÖSSH'!D34+'MÉRLEG ÓVODA'!D34</f>
        <v>0</v>
      </c>
      <c r="E34" s="204">
        <f>'MÉRLEG ÖNK'!E34+'MÉRLEG HIVATAL'!E34+'MÉRLEG KÖZÖSSH'!E34+'MÉRLEG ÓVODA'!E34</f>
        <v>0</v>
      </c>
      <c r="F34" s="204">
        <f>'MÉRLEG ÖNK'!F34+'MÉRLEG HIVATAL'!F34+'MÉRLEG KÖZÖSSH'!F34+'MÉRLEG ÓVODA'!F34</f>
        <v>0</v>
      </c>
    </row>
    <row r="35" spans="1:6" x14ac:dyDescent="0.25">
      <c r="A35" s="19" t="s">
        <v>313</v>
      </c>
      <c r="B35" s="29" t="s">
        <v>314</v>
      </c>
      <c r="C35" s="204">
        <f>'MÉRLEG ÖNK'!C35+'MÉRLEG HIVATAL'!C35+'MÉRLEG KÖZÖSSH'!C35+'MÉRLEG ÓVODA'!C35</f>
        <v>0</v>
      </c>
      <c r="D35" s="204">
        <f>'MÉRLEG ÖNK'!D35+'MÉRLEG HIVATAL'!D35+'MÉRLEG KÖZÖSSH'!D35+'MÉRLEG ÓVODA'!D35</f>
        <v>0</v>
      </c>
      <c r="E35" s="204">
        <f>'MÉRLEG ÖNK'!E35+'MÉRLEG HIVATAL'!E35+'MÉRLEG KÖZÖSSH'!E35+'MÉRLEG ÓVODA'!E35</f>
        <v>0</v>
      </c>
      <c r="F35" s="204">
        <f>'MÉRLEG ÖNK'!F35+'MÉRLEG HIVATAL'!F35+'MÉRLEG KÖZÖSSH'!F35+'MÉRLEG ÓVODA'!F35</f>
        <v>0</v>
      </c>
    </row>
    <row r="36" spans="1:6" x14ac:dyDescent="0.25">
      <c r="A36" s="12" t="s">
        <v>581</v>
      </c>
      <c r="B36" s="29" t="s">
        <v>315</v>
      </c>
      <c r="C36" s="204">
        <f>'MÉRLEG ÖNK'!C36+'MÉRLEG HIVATAL'!C36+'MÉRLEG KÖZÖSSH'!C36+'MÉRLEG ÓVODA'!C36</f>
        <v>73189</v>
      </c>
      <c r="D36" s="204">
        <f>'MÉRLEG ÖNK'!D36+'MÉRLEG HIVATAL'!D36+'MÉRLEG KÖZÖSSH'!D36+'MÉRLEG ÓVODA'!D36</f>
        <v>68004</v>
      </c>
      <c r="E36" s="204">
        <f>'MÉRLEG ÖNK'!E36+'MÉRLEG HIVATAL'!E36+'MÉRLEG KÖZÖSSH'!E36+'MÉRLEG ÓVODA'!E36</f>
        <v>89590</v>
      </c>
      <c r="F36" s="204">
        <f>'MÉRLEG ÖNK'!F36+'MÉRLEG HIVATAL'!F36+'MÉRLEG KÖZÖSSH'!F36+'MÉRLEG ÓVODA'!F36</f>
        <v>89574</v>
      </c>
    </row>
    <row r="37" spans="1:6" x14ac:dyDescent="0.25">
      <c r="A37" s="19" t="s">
        <v>758</v>
      </c>
      <c r="B37" s="29" t="s">
        <v>316</v>
      </c>
      <c r="C37" s="204">
        <f>'MÉRLEG ÖNK'!C37+'MÉRLEG HIVATAL'!C37+'MÉRLEG KÖZÖSSH'!C37+'MÉRLEG ÓVODA'!C37</f>
        <v>0</v>
      </c>
      <c r="D37" s="204">
        <f>'MÉRLEG ÖNK'!D37+'MÉRLEG HIVATAL'!D37+'MÉRLEG KÖZÖSSH'!D37+'MÉRLEG ÓVODA'!D37</f>
        <v>30000</v>
      </c>
      <c r="E37" s="204">
        <f>'MÉRLEG ÖNK'!E37+'MÉRLEG HIVATAL'!E37+'MÉRLEG KÖZÖSSH'!E37+'MÉRLEG ÓVODA'!E37</f>
        <v>37705</v>
      </c>
      <c r="F37" s="204">
        <f>'MÉRLEG ÖNK'!F37+'MÉRLEG HIVATAL'!F37+'MÉRLEG KÖZÖSSH'!F37+'MÉRLEG ÓVODA'!F37</f>
        <v>0</v>
      </c>
    </row>
    <row r="38" spans="1:6" x14ac:dyDescent="0.25">
      <c r="A38" s="19" t="s">
        <v>759</v>
      </c>
      <c r="B38" s="29" t="s">
        <v>316</v>
      </c>
      <c r="C38" s="204">
        <f>'MÉRLEG ÖNK'!C38+'MÉRLEG HIVATAL'!C38+'MÉRLEG KÖZÖSSH'!C38+'MÉRLEG ÓVODA'!C38</f>
        <v>0</v>
      </c>
      <c r="D38" s="204">
        <f>'MÉRLEG ÖNK'!D38+'MÉRLEG HIVATAL'!D38+'MÉRLEG KÖZÖSSH'!D38+'MÉRLEG ÓVODA'!D38</f>
        <v>0</v>
      </c>
      <c r="E38" s="204">
        <f>'MÉRLEG ÖNK'!E38+'MÉRLEG HIVATAL'!E38+'MÉRLEG KÖZÖSSH'!E38+'MÉRLEG ÓVODA'!E38</f>
        <v>0</v>
      </c>
      <c r="F38" s="204">
        <f>'MÉRLEG ÖNK'!F38+'MÉRLEG HIVATAL'!F38+'MÉRLEG KÖZÖSSH'!F38+'MÉRLEG ÓVODA'!F38</f>
        <v>0</v>
      </c>
    </row>
    <row r="39" spans="1:6" x14ac:dyDescent="0.25">
      <c r="A39" s="41" t="s">
        <v>549</v>
      </c>
      <c r="B39" s="44" t="s">
        <v>317</v>
      </c>
      <c r="C39" s="109">
        <f>'MÉRLEG ÖNK'!C39+'MÉRLEG HIVATAL'!C39+'MÉRLEG KÖZÖSSH'!C39+'MÉRLEG ÓVODA'!C39</f>
        <v>149139</v>
      </c>
      <c r="D39" s="109">
        <f>'MÉRLEG ÖNK'!D39+'MÉRLEG HIVATAL'!D39+'MÉRLEG KÖZÖSSH'!D39+'MÉRLEG ÓVODA'!D39</f>
        <v>167769</v>
      </c>
      <c r="E39" s="109">
        <f>'MÉRLEG ÖNK'!E39+'MÉRLEG HIVATAL'!E39+'MÉRLEG KÖZÖSSH'!E39+'MÉRLEG ÓVODA'!E39</f>
        <v>224724</v>
      </c>
      <c r="F39" s="109">
        <f>'MÉRLEG ÖNK'!F39+'MÉRLEG HIVATAL'!F39+'MÉRLEG KÖZÖSSH'!F39+'MÉRLEG ÓVODA'!F39</f>
        <v>186287</v>
      </c>
    </row>
    <row r="40" spans="1:6" ht="15.75" x14ac:dyDescent="0.25">
      <c r="A40" s="246" t="s">
        <v>704</v>
      </c>
      <c r="B40" s="254"/>
      <c r="C40" s="109">
        <f>'MÉRLEG ÖNK'!C40+'MÉRLEG HIVATAL'!C40+'MÉRLEG KÖZÖSSH'!C40+'MÉRLEG ÓVODA'!C40</f>
        <v>349362</v>
      </c>
      <c r="D40" s="109">
        <f>'MÉRLEG ÖNK'!D40+'MÉRLEG HIVATAL'!D40+'MÉRLEG KÖZÖSSH'!D40+'MÉRLEG ÓVODA'!D40</f>
        <v>324912</v>
      </c>
      <c r="E40" s="109">
        <f>'MÉRLEG ÖNK'!E40+'MÉRLEG HIVATAL'!E40+'MÉRLEG KÖZÖSSH'!E40+'MÉRLEG ÓVODA'!E40</f>
        <v>470163</v>
      </c>
      <c r="F40" s="109">
        <f>'MÉRLEG ÖNK'!F40+'MÉRLEG HIVATAL'!F40+'MÉRLEG KÖZÖSSH'!F40+'MÉRLEG ÓVODA'!F40</f>
        <v>418294</v>
      </c>
    </row>
    <row r="41" spans="1:6" x14ac:dyDescent="0.25">
      <c r="A41" s="33" t="s">
        <v>318</v>
      </c>
      <c r="B41" s="29" t="s">
        <v>319</v>
      </c>
      <c r="C41" s="204">
        <f>'MÉRLEG ÖNK'!C41+'MÉRLEG HIVATAL'!C41+'MÉRLEG KÖZÖSSH'!C41+'MÉRLEG ÓVODA'!C41</f>
        <v>0</v>
      </c>
      <c r="D41" s="204">
        <f>'MÉRLEG ÖNK'!D41+'MÉRLEG HIVATAL'!D41+'MÉRLEG KÖZÖSSH'!D41+'MÉRLEG ÓVODA'!D41</f>
        <v>0</v>
      </c>
      <c r="E41" s="204">
        <f>'MÉRLEG ÖNK'!E41+'MÉRLEG HIVATAL'!E41+'MÉRLEG KÖZÖSSH'!E41+'MÉRLEG ÓVODA'!E41</f>
        <v>300</v>
      </c>
      <c r="F41" s="204">
        <f>'MÉRLEG ÖNK'!F41+'MÉRLEG HIVATAL'!F41+'MÉRLEG KÖZÖSSH'!F41+'MÉRLEG ÓVODA'!F41</f>
        <v>300</v>
      </c>
    </row>
    <row r="42" spans="1:6" x14ac:dyDescent="0.25">
      <c r="A42" s="33" t="s">
        <v>582</v>
      </c>
      <c r="B42" s="29" t="s">
        <v>320</v>
      </c>
      <c r="C42" s="204">
        <f>'MÉRLEG ÖNK'!C42+'MÉRLEG HIVATAL'!C42+'MÉRLEG KÖZÖSSH'!C42+'MÉRLEG ÓVODA'!C42</f>
        <v>181</v>
      </c>
      <c r="D42" s="204">
        <f>'MÉRLEG ÖNK'!D42+'MÉRLEG HIVATAL'!D42+'MÉRLEG KÖZÖSSH'!D42+'MÉRLEG ÓVODA'!D42</f>
        <v>83516</v>
      </c>
      <c r="E42" s="204">
        <f>'MÉRLEG ÖNK'!E42+'MÉRLEG HIVATAL'!E42+'MÉRLEG KÖZÖSSH'!E42+'MÉRLEG ÓVODA'!E42</f>
        <v>143170</v>
      </c>
      <c r="F42" s="204">
        <f>'MÉRLEG ÖNK'!F42+'MÉRLEG HIVATAL'!F42+'MÉRLEG KÖZÖSSH'!F42+'MÉRLEG ÓVODA'!F42</f>
        <v>128326</v>
      </c>
    </row>
    <row r="43" spans="1:6" x14ac:dyDescent="0.25">
      <c r="A43" s="33" t="s">
        <v>321</v>
      </c>
      <c r="B43" s="29" t="s">
        <v>322</v>
      </c>
      <c r="C43" s="204">
        <f>'MÉRLEG ÖNK'!C43+'MÉRLEG HIVATAL'!C43+'MÉRLEG KÖZÖSSH'!C43+'MÉRLEG ÓVODA'!C43</f>
        <v>0</v>
      </c>
      <c r="D43" s="204">
        <f>'MÉRLEG ÖNK'!D43+'MÉRLEG HIVATAL'!D43+'MÉRLEG KÖZÖSSH'!D43+'MÉRLEG ÓVODA'!D43</f>
        <v>0</v>
      </c>
      <c r="E43" s="204">
        <f>'MÉRLEG ÖNK'!E43+'MÉRLEG HIVATAL'!E43+'MÉRLEG KÖZÖSSH'!E43+'MÉRLEG ÓVODA'!E43</f>
        <v>3452</v>
      </c>
      <c r="F43" s="204">
        <f>'MÉRLEG ÖNK'!F43+'MÉRLEG HIVATAL'!F43+'MÉRLEG KÖZÖSSH'!F43+'MÉRLEG ÓVODA'!F43</f>
        <v>1456</v>
      </c>
    </row>
    <row r="44" spans="1:6" x14ac:dyDescent="0.25">
      <c r="A44" s="33" t="s">
        <v>323</v>
      </c>
      <c r="B44" s="29" t="s">
        <v>324</v>
      </c>
      <c r="C44" s="204">
        <f>'MÉRLEG ÖNK'!C44+'MÉRLEG HIVATAL'!C44+'MÉRLEG KÖZÖSSH'!C44+'MÉRLEG ÓVODA'!C44</f>
        <v>1441</v>
      </c>
      <c r="D44" s="204">
        <f>'MÉRLEG ÖNK'!D44+'MÉRLEG HIVATAL'!D44+'MÉRLEG KÖZÖSSH'!D44+'MÉRLEG ÓVODA'!D44</f>
        <v>1300</v>
      </c>
      <c r="E44" s="204">
        <f>'MÉRLEG ÖNK'!E44+'MÉRLEG HIVATAL'!E44+'MÉRLEG KÖZÖSSH'!E44+'MÉRLEG ÓVODA'!E44</f>
        <v>16010</v>
      </c>
      <c r="F44" s="204">
        <f>'MÉRLEG ÖNK'!F44+'MÉRLEG HIVATAL'!F44+'MÉRLEG KÖZÖSSH'!F44+'MÉRLEG ÓVODA'!F44</f>
        <v>7749</v>
      </c>
    </row>
    <row r="45" spans="1:6" x14ac:dyDescent="0.25">
      <c r="A45" s="6" t="s">
        <v>325</v>
      </c>
      <c r="B45" s="29" t="s">
        <v>326</v>
      </c>
      <c r="C45" s="204">
        <f>'MÉRLEG ÖNK'!C45+'MÉRLEG HIVATAL'!C45+'MÉRLEG KÖZÖSSH'!C45+'MÉRLEG ÓVODA'!C45</f>
        <v>0</v>
      </c>
      <c r="D45" s="204">
        <f>'MÉRLEG ÖNK'!D45+'MÉRLEG HIVATAL'!D45+'MÉRLEG KÖZÖSSH'!D45+'MÉRLEG ÓVODA'!D45</f>
        <v>0</v>
      </c>
      <c r="E45" s="204">
        <f>'MÉRLEG ÖNK'!E45+'MÉRLEG HIVATAL'!E45+'MÉRLEG KÖZÖSSH'!E45+'MÉRLEG ÓVODA'!E45</f>
        <v>3000</v>
      </c>
      <c r="F45" s="204">
        <f>'MÉRLEG ÖNK'!F45+'MÉRLEG HIVATAL'!F45+'MÉRLEG KÖZÖSSH'!F45+'MÉRLEG ÓVODA'!F45</f>
        <v>3000</v>
      </c>
    </row>
    <row r="46" spans="1:6" x14ac:dyDescent="0.25">
      <c r="A46" s="6" t="s">
        <v>327</v>
      </c>
      <c r="B46" s="29" t="s">
        <v>328</v>
      </c>
      <c r="C46" s="204">
        <f>'MÉRLEG ÖNK'!C46+'MÉRLEG HIVATAL'!C46+'MÉRLEG KÖZÖSSH'!C46+'MÉRLEG ÓVODA'!C46</f>
        <v>0</v>
      </c>
      <c r="D46" s="204">
        <f>'MÉRLEG ÖNK'!D46+'MÉRLEG HIVATAL'!D46+'MÉRLEG KÖZÖSSH'!D46+'MÉRLEG ÓVODA'!D46</f>
        <v>0</v>
      </c>
      <c r="E46" s="204">
        <f>'MÉRLEG ÖNK'!E46+'MÉRLEG HIVATAL'!E46+'MÉRLEG KÖZÖSSH'!E46+'MÉRLEG ÓVODA'!E46</f>
        <v>0</v>
      </c>
      <c r="F46" s="204">
        <f>'MÉRLEG ÖNK'!F46+'MÉRLEG HIVATAL'!F46+'MÉRLEG KÖZÖSSH'!F46+'MÉRLEG ÓVODA'!F46</f>
        <v>0</v>
      </c>
    </row>
    <row r="47" spans="1:6" x14ac:dyDescent="0.25">
      <c r="A47" s="6" t="s">
        <v>329</v>
      </c>
      <c r="B47" s="29" t="s">
        <v>330</v>
      </c>
      <c r="C47" s="204">
        <f>'MÉRLEG ÖNK'!C47+'MÉRLEG HIVATAL'!C47+'MÉRLEG KÖZÖSSH'!C47+'MÉRLEG ÓVODA'!C47</f>
        <v>428</v>
      </c>
      <c r="D47" s="204">
        <f>'MÉRLEG ÖNK'!D47+'MÉRLEG HIVATAL'!D47+'MÉRLEG KÖZÖSSH'!D47+'MÉRLEG ÓVODA'!D47</f>
        <v>22900</v>
      </c>
      <c r="E47" s="204">
        <f>'MÉRLEG ÖNK'!E47+'MÉRLEG HIVATAL'!E47+'MÉRLEG KÖZÖSSH'!E47+'MÉRLEG ÓVODA'!E47</f>
        <v>23738</v>
      </c>
      <c r="F47" s="204">
        <f>'MÉRLEG ÖNK'!F47+'MÉRLEG HIVATAL'!F47+'MÉRLEG KÖZÖSSH'!F47+'MÉRLEG ÓVODA'!F47</f>
        <v>5892</v>
      </c>
    </row>
    <row r="48" spans="1:6" x14ac:dyDescent="0.25">
      <c r="A48" s="42" t="s">
        <v>551</v>
      </c>
      <c r="B48" s="44" t="s">
        <v>331</v>
      </c>
      <c r="C48" s="109">
        <f>'MÉRLEG ÖNK'!C48+'MÉRLEG HIVATAL'!C48+'MÉRLEG KÖZÖSSH'!C48+'MÉRLEG ÓVODA'!C48</f>
        <v>2050</v>
      </c>
      <c r="D48" s="109">
        <f>'MÉRLEG ÖNK'!D48+'MÉRLEG HIVATAL'!D48+'MÉRLEG KÖZÖSSH'!D48+'MÉRLEG ÓVODA'!D48</f>
        <v>107716</v>
      </c>
      <c r="E48" s="109">
        <f>'MÉRLEG ÖNK'!E48+'MÉRLEG HIVATAL'!E48+'MÉRLEG KÖZÖSSH'!E48+'MÉRLEG ÓVODA'!E48</f>
        <v>189670</v>
      </c>
      <c r="F48" s="109">
        <f>'MÉRLEG ÖNK'!F48+'MÉRLEG HIVATAL'!F48+'MÉRLEG KÖZÖSSH'!F48+'MÉRLEG ÓVODA'!F48</f>
        <v>146723</v>
      </c>
    </row>
    <row r="49" spans="1:6" x14ac:dyDescent="0.25">
      <c r="A49" s="13" t="s">
        <v>332</v>
      </c>
      <c r="B49" s="29" t="s">
        <v>333</v>
      </c>
      <c r="C49" s="204">
        <f>'MÉRLEG ÖNK'!C49+'MÉRLEG HIVATAL'!C49+'MÉRLEG KÖZÖSSH'!C49+'MÉRLEG ÓVODA'!C49</f>
        <v>134602</v>
      </c>
      <c r="D49" s="204">
        <f>'MÉRLEG ÖNK'!D49+'MÉRLEG HIVATAL'!D49+'MÉRLEG KÖZÖSSH'!D49+'MÉRLEG ÓVODA'!D49</f>
        <v>179736</v>
      </c>
      <c r="E49" s="204">
        <f>'MÉRLEG ÖNK'!E49+'MÉRLEG HIVATAL'!E49+'MÉRLEG KÖZÖSSH'!E49+'MÉRLEG ÓVODA'!E49</f>
        <v>182292</v>
      </c>
      <c r="F49" s="204">
        <f>'MÉRLEG ÖNK'!F49+'MÉRLEG HIVATAL'!F49+'MÉRLEG KÖZÖSSH'!F49+'MÉRLEG ÓVODA'!F49</f>
        <v>25058</v>
      </c>
    </row>
    <row r="50" spans="1:6" x14ac:dyDescent="0.25">
      <c r="A50" s="13" t="s">
        <v>334</v>
      </c>
      <c r="B50" s="29" t="s">
        <v>335</v>
      </c>
      <c r="C50" s="204">
        <f>'MÉRLEG ÖNK'!C50+'MÉRLEG HIVATAL'!C50+'MÉRLEG KÖZÖSSH'!C50+'MÉRLEG ÓVODA'!C50</f>
        <v>0</v>
      </c>
      <c r="D50" s="204">
        <f>'MÉRLEG ÖNK'!D50+'MÉRLEG HIVATAL'!D50+'MÉRLEG KÖZÖSSH'!D50+'MÉRLEG ÓVODA'!D50</f>
        <v>0</v>
      </c>
      <c r="E50" s="204">
        <f>'MÉRLEG ÖNK'!E50+'MÉRLEG HIVATAL'!E50+'MÉRLEG KÖZÖSSH'!E50+'MÉRLEG ÓVODA'!E50</f>
        <v>0</v>
      </c>
      <c r="F50" s="204">
        <f>'MÉRLEG ÖNK'!F50+'MÉRLEG HIVATAL'!F50+'MÉRLEG KÖZÖSSH'!F50+'MÉRLEG ÓVODA'!F50</f>
        <v>0</v>
      </c>
    </row>
    <row r="51" spans="1:6" x14ac:dyDescent="0.25">
      <c r="A51" s="13" t="s">
        <v>336</v>
      </c>
      <c r="B51" s="29" t="s">
        <v>337</v>
      </c>
      <c r="C51" s="204">
        <f>'MÉRLEG ÖNK'!C51+'MÉRLEG HIVATAL'!C51+'MÉRLEG KÖZÖSSH'!C51+'MÉRLEG ÓVODA'!C51</f>
        <v>510</v>
      </c>
      <c r="D51" s="204">
        <f>'MÉRLEG ÖNK'!D51+'MÉRLEG HIVATAL'!D51+'MÉRLEG KÖZÖSSH'!D51+'MÉRLEG ÓVODA'!D51</f>
        <v>0</v>
      </c>
      <c r="E51" s="204">
        <f>'MÉRLEG ÖNK'!E51+'MÉRLEG HIVATAL'!E51+'MÉRLEG KÖZÖSSH'!E51+'MÉRLEG ÓVODA'!E51</f>
        <v>0</v>
      </c>
      <c r="F51" s="204">
        <f>'MÉRLEG ÖNK'!F51+'MÉRLEG HIVATAL'!F51+'MÉRLEG KÖZÖSSH'!F51+'MÉRLEG ÓVODA'!F51</f>
        <v>0</v>
      </c>
    </row>
    <row r="52" spans="1:6" x14ac:dyDescent="0.25">
      <c r="A52" s="13" t="s">
        <v>338</v>
      </c>
      <c r="B52" s="29" t="s">
        <v>339</v>
      </c>
      <c r="C52" s="204">
        <f>'MÉRLEG ÖNK'!C52+'MÉRLEG HIVATAL'!C52+'MÉRLEG KÖZÖSSH'!C52+'MÉRLEG ÓVODA'!C52</f>
        <v>29190</v>
      </c>
      <c r="D52" s="204">
        <f>'MÉRLEG ÖNK'!D52+'MÉRLEG HIVATAL'!D52+'MÉRLEG KÖZÖSSH'!D52+'MÉRLEG ÓVODA'!D52</f>
        <v>48529</v>
      </c>
      <c r="E52" s="204">
        <f>'MÉRLEG ÖNK'!E52+'MÉRLEG HIVATAL'!E52+'MÉRLEG KÖZÖSSH'!E52+'MÉRLEG ÓVODA'!E52</f>
        <v>48529</v>
      </c>
      <c r="F52" s="204">
        <f>'MÉRLEG ÖNK'!F52+'MÉRLEG HIVATAL'!F52+'MÉRLEG KÖZÖSSH'!F52+'MÉRLEG ÓVODA'!F52</f>
        <v>3131</v>
      </c>
    </row>
    <row r="53" spans="1:6" x14ac:dyDescent="0.25">
      <c r="A53" s="41" t="s">
        <v>552</v>
      </c>
      <c r="B53" s="44" t="s">
        <v>340</v>
      </c>
      <c r="C53" s="109">
        <f>'MÉRLEG ÖNK'!C53+'MÉRLEG HIVATAL'!C53+'MÉRLEG KÖZÖSSH'!C53+'MÉRLEG ÓVODA'!C53</f>
        <v>164302</v>
      </c>
      <c r="D53" s="109">
        <f>'MÉRLEG ÖNK'!D53+'MÉRLEG HIVATAL'!D53+'MÉRLEG KÖZÖSSH'!D53+'MÉRLEG ÓVODA'!D53</f>
        <v>228265</v>
      </c>
      <c r="E53" s="109">
        <f>'MÉRLEG ÖNK'!E53+'MÉRLEG HIVATAL'!E53+'MÉRLEG KÖZÖSSH'!E53+'MÉRLEG ÓVODA'!E53</f>
        <v>230821</v>
      </c>
      <c r="F53" s="109">
        <f>'MÉRLEG ÖNK'!F53+'MÉRLEG HIVATAL'!F53+'MÉRLEG KÖZÖSSH'!F53+'MÉRLEG ÓVODA'!F53</f>
        <v>28189</v>
      </c>
    </row>
    <row r="54" spans="1:6" x14ac:dyDescent="0.25">
      <c r="A54" s="13" t="s">
        <v>341</v>
      </c>
      <c r="B54" s="29" t="s">
        <v>342</v>
      </c>
      <c r="C54" s="204">
        <f>'MÉRLEG ÖNK'!C54+'MÉRLEG HIVATAL'!C54+'MÉRLEG KÖZÖSSH'!C54+'MÉRLEG ÓVODA'!C54</f>
        <v>0</v>
      </c>
      <c r="D54" s="204">
        <f>'MÉRLEG ÖNK'!D54+'MÉRLEG HIVATAL'!D54+'MÉRLEG KÖZÖSSH'!D54+'MÉRLEG ÓVODA'!D54</f>
        <v>0</v>
      </c>
      <c r="E54" s="204">
        <f>'MÉRLEG ÖNK'!E54+'MÉRLEG HIVATAL'!E54+'MÉRLEG KÖZÖSSH'!E54+'MÉRLEG ÓVODA'!E54</f>
        <v>0</v>
      </c>
      <c r="F54" s="204">
        <f>'MÉRLEG ÖNK'!F54+'MÉRLEG HIVATAL'!F54+'MÉRLEG KÖZÖSSH'!F54+'MÉRLEG ÓVODA'!F54</f>
        <v>0</v>
      </c>
    </row>
    <row r="55" spans="1:6" x14ac:dyDescent="0.25">
      <c r="A55" s="13" t="s">
        <v>583</v>
      </c>
      <c r="B55" s="29" t="s">
        <v>343</v>
      </c>
      <c r="C55" s="204">
        <f>'MÉRLEG ÖNK'!C55+'MÉRLEG HIVATAL'!C55+'MÉRLEG KÖZÖSSH'!C55+'MÉRLEG ÓVODA'!C55</f>
        <v>0</v>
      </c>
      <c r="D55" s="204">
        <f>'MÉRLEG ÖNK'!D55+'MÉRLEG HIVATAL'!D55+'MÉRLEG KÖZÖSSH'!D55+'MÉRLEG ÓVODA'!D55</f>
        <v>0</v>
      </c>
      <c r="E55" s="204">
        <f>'MÉRLEG ÖNK'!E55+'MÉRLEG HIVATAL'!E55+'MÉRLEG KÖZÖSSH'!E55+'MÉRLEG ÓVODA'!E55</f>
        <v>0</v>
      </c>
      <c r="F55" s="204">
        <f>'MÉRLEG ÖNK'!F55+'MÉRLEG HIVATAL'!F55+'MÉRLEG KÖZÖSSH'!F55+'MÉRLEG ÓVODA'!F55</f>
        <v>0</v>
      </c>
    </row>
    <row r="56" spans="1:6" x14ac:dyDescent="0.25">
      <c r="A56" s="13" t="s">
        <v>584</v>
      </c>
      <c r="B56" s="29" t="s">
        <v>344</v>
      </c>
      <c r="C56" s="204">
        <f>'MÉRLEG ÖNK'!C56+'MÉRLEG HIVATAL'!C56+'MÉRLEG KÖZÖSSH'!C56+'MÉRLEG ÓVODA'!C56</f>
        <v>0</v>
      </c>
      <c r="D56" s="204">
        <f>'MÉRLEG ÖNK'!D56+'MÉRLEG HIVATAL'!D56+'MÉRLEG KÖZÖSSH'!D56+'MÉRLEG ÓVODA'!D56</f>
        <v>0</v>
      </c>
      <c r="E56" s="204">
        <f>'MÉRLEG ÖNK'!E56+'MÉRLEG HIVATAL'!E56+'MÉRLEG KÖZÖSSH'!E56+'MÉRLEG ÓVODA'!E56</f>
        <v>0</v>
      </c>
      <c r="F56" s="204">
        <f>'MÉRLEG ÖNK'!F56+'MÉRLEG HIVATAL'!F56+'MÉRLEG KÖZÖSSH'!F56+'MÉRLEG ÓVODA'!F56</f>
        <v>0</v>
      </c>
    </row>
    <row r="57" spans="1:6" x14ac:dyDescent="0.25">
      <c r="A57" s="13" t="s">
        <v>585</v>
      </c>
      <c r="B57" s="29" t="s">
        <v>345</v>
      </c>
      <c r="C57" s="204">
        <f>'MÉRLEG ÖNK'!C57+'MÉRLEG HIVATAL'!C57+'MÉRLEG KÖZÖSSH'!C57+'MÉRLEG ÓVODA'!C57</f>
        <v>0</v>
      </c>
      <c r="D57" s="204">
        <f>'MÉRLEG ÖNK'!D57+'MÉRLEG HIVATAL'!D57+'MÉRLEG KÖZÖSSH'!D57+'MÉRLEG ÓVODA'!D57</f>
        <v>0</v>
      </c>
      <c r="E57" s="204">
        <f>'MÉRLEG ÖNK'!E57+'MÉRLEG HIVATAL'!E57+'MÉRLEG KÖZÖSSH'!E57+'MÉRLEG ÓVODA'!E57</f>
        <v>294</v>
      </c>
      <c r="F57" s="204">
        <f>'MÉRLEG ÖNK'!F57+'MÉRLEG HIVATAL'!F57+'MÉRLEG KÖZÖSSH'!F57+'MÉRLEG ÓVODA'!F57</f>
        <v>294</v>
      </c>
    </row>
    <row r="58" spans="1:6" x14ac:dyDescent="0.25">
      <c r="A58" s="13" t="s">
        <v>586</v>
      </c>
      <c r="B58" s="29" t="s">
        <v>346</v>
      </c>
      <c r="C58" s="204">
        <f>'MÉRLEG ÖNK'!C58+'MÉRLEG HIVATAL'!C58+'MÉRLEG KÖZÖSSH'!C58+'MÉRLEG ÓVODA'!C58</f>
        <v>0</v>
      </c>
      <c r="D58" s="204">
        <f>'MÉRLEG ÖNK'!D58+'MÉRLEG HIVATAL'!D58+'MÉRLEG KÖZÖSSH'!D58+'MÉRLEG ÓVODA'!D58</f>
        <v>0</v>
      </c>
      <c r="E58" s="204">
        <f>'MÉRLEG ÖNK'!E58+'MÉRLEG HIVATAL'!E58+'MÉRLEG KÖZÖSSH'!E58+'MÉRLEG ÓVODA'!E58</f>
        <v>0</v>
      </c>
      <c r="F58" s="204">
        <f>'MÉRLEG ÖNK'!F58+'MÉRLEG HIVATAL'!F58+'MÉRLEG KÖZÖSSH'!F58+'MÉRLEG ÓVODA'!F58</f>
        <v>0</v>
      </c>
    </row>
    <row r="59" spans="1:6" x14ac:dyDescent="0.25">
      <c r="A59" s="13" t="s">
        <v>587</v>
      </c>
      <c r="B59" s="29" t="s">
        <v>347</v>
      </c>
      <c r="C59" s="204">
        <f>'MÉRLEG ÖNK'!C59+'MÉRLEG HIVATAL'!C59+'MÉRLEG KÖZÖSSH'!C59+'MÉRLEG ÓVODA'!C59</f>
        <v>0</v>
      </c>
      <c r="D59" s="204">
        <f>'MÉRLEG ÖNK'!D59+'MÉRLEG HIVATAL'!D59+'MÉRLEG KÖZÖSSH'!D59+'MÉRLEG ÓVODA'!D59</f>
        <v>0</v>
      </c>
      <c r="E59" s="204">
        <f>'MÉRLEG ÖNK'!E59+'MÉRLEG HIVATAL'!E59+'MÉRLEG KÖZÖSSH'!E59+'MÉRLEG ÓVODA'!E59</f>
        <v>0</v>
      </c>
      <c r="F59" s="204">
        <f>'MÉRLEG ÖNK'!F59+'MÉRLEG HIVATAL'!F59+'MÉRLEG KÖZÖSSH'!F59+'MÉRLEG ÓVODA'!F59</f>
        <v>0</v>
      </c>
    </row>
    <row r="60" spans="1:6" x14ac:dyDescent="0.25">
      <c r="A60" s="13" t="s">
        <v>348</v>
      </c>
      <c r="B60" s="29" t="s">
        <v>349</v>
      </c>
      <c r="C60" s="204">
        <f>'MÉRLEG ÖNK'!C60+'MÉRLEG HIVATAL'!C60+'MÉRLEG KÖZÖSSH'!C60+'MÉRLEG ÓVODA'!C60</f>
        <v>0</v>
      </c>
      <c r="D60" s="204">
        <f>'MÉRLEG ÖNK'!D60+'MÉRLEG HIVATAL'!D60+'MÉRLEG KÖZÖSSH'!D60+'MÉRLEG ÓVODA'!D60</f>
        <v>0</v>
      </c>
      <c r="E60" s="204">
        <f>'MÉRLEG ÖNK'!E60+'MÉRLEG HIVATAL'!E60+'MÉRLEG KÖZÖSSH'!E60+'MÉRLEG ÓVODA'!E60</f>
        <v>0</v>
      </c>
      <c r="F60" s="204">
        <f>'MÉRLEG ÖNK'!F60+'MÉRLEG HIVATAL'!F60+'MÉRLEG KÖZÖSSH'!F60+'MÉRLEG ÓVODA'!F60</f>
        <v>0</v>
      </c>
    </row>
    <row r="61" spans="1:6" x14ac:dyDescent="0.25">
      <c r="A61" s="13" t="s">
        <v>588</v>
      </c>
      <c r="B61" s="29" t="s">
        <v>350</v>
      </c>
      <c r="C61" s="204">
        <f>'MÉRLEG ÖNK'!C61+'MÉRLEG HIVATAL'!C61+'MÉRLEG KÖZÖSSH'!C61+'MÉRLEG ÓVODA'!C61</f>
        <v>8400</v>
      </c>
      <c r="D61" s="204">
        <f>'MÉRLEG ÖNK'!D61+'MÉRLEG HIVATAL'!D61+'MÉRLEG KÖZÖSSH'!D61+'MÉRLEG ÓVODA'!D61</f>
        <v>0</v>
      </c>
      <c r="E61" s="204">
        <f>'MÉRLEG ÖNK'!E61+'MÉRLEG HIVATAL'!E61+'MÉRLEG KÖZÖSSH'!E61+'MÉRLEG ÓVODA'!E61</f>
        <v>0</v>
      </c>
      <c r="F61" s="204">
        <f>'MÉRLEG ÖNK'!F61+'MÉRLEG HIVATAL'!F61+'MÉRLEG KÖZÖSSH'!F61+'MÉRLEG ÓVODA'!F61</f>
        <v>0</v>
      </c>
    </row>
    <row r="62" spans="1:6" x14ac:dyDescent="0.25">
      <c r="A62" s="41" t="s">
        <v>553</v>
      </c>
      <c r="B62" s="44" t="s">
        <v>351</v>
      </c>
      <c r="C62" s="109">
        <f>'MÉRLEG ÖNK'!C62+'MÉRLEG HIVATAL'!C62+'MÉRLEG KÖZÖSSH'!C62+'MÉRLEG ÓVODA'!C62</f>
        <v>8400</v>
      </c>
      <c r="D62" s="204">
        <f>'MÉRLEG ÖNK'!D62+'MÉRLEG HIVATAL'!D62+'MÉRLEG KÖZÖSSH'!D62+'MÉRLEG ÓVODA'!D62</f>
        <v>0</v>
      </c>
      <c r="E62" s="204">
        <f>'MÉRLEG ÖNK'!E62+'MÉRLEG HIVATAL'!E62+'MÉRLEG KÖZÖSSH'!E62+'MÉRLEG ÓVODA'!E62</f>
        <v>294</v>
      </c>
      <c r="F62" s="204">
        <f>'MÉRLEG ÖNK'!F62+'MÉRLEG HIVATAL'!F62+'MÉRLEG KÖZÖSSH'!F62+'MÉRLEG ÓVODA'!F62</f>
        <v>294</v>
      </c>
    </row>
    <row r="63" spans="1:6" ht="15.75" x14ac:dyDescent="0.25">
      <c r="A63" s="253" t="s">
        <v>703</v>
      </c>
      <c r="B63" s="252"/>
      <c r="C63" s="251"/>
      <c r="D63" s="251"/>
      <c r="E63" s="251"/>
      <c r="F63" s="234"/>
    </row>
    <row r="64" spans="1:6" ht="15.75" x14ac:dyDescent="0.25">
      <c r="A64" s="80" t="s">
        <v>596</v>
      </c>
      <c r="B64" s="81" t="s">
        <v>352</v>
      </c>
      <c r="C64" s="250">
        <f>'MÉRLEG ÖNK'!C64+'MÉRLEG HIVATAL'!C64+'MÉRLEG KÖZÖSSH'!C64+'MÉRLEG ÓVODA'!C64</f>
        <v>524114</v>
      </c>
      <c r="D64" s="250">
        <f>'MÉRLEG ÖNK'!D64+'MÉRLEG HIVATAL'!D64+'MÉRLEG KÖZÖSSH'!D64+'MÉRLEG ÓVODA'!D64</f>
        <v>660893</v>
      </c>
      <c r="E64" s="250">
        <f>'MÉRLEG ÖNK'!E64+'MÉRLEG HIVATAL'!E64+'MÉRLEG KÖZÖSSH'!E64+'MÉRLEG ÓVODA'!E64</f>
        <v>890948</v>
      </c>
      <c r="F64" s="250">
        <f>'MÉRLEG ÖNK'!F64+'MÉRLEG HIVATAL'!F64+'MÉRLEG KÖZÖSSH'!F64+'MÉRLEG ÓVODA'!F64</f>
        <v>593500</v>
      </c>
    </row>
    <row r="65" spans="1:6" x14ac:dyDescent="0.25">
      <c r="A65" s="15" t="s">
        <v>558</v>
      </c>
      <c r="B65" s="7" t="s">
        <v>357</v>
      </c>
      <c r="C65" s="204">
        <f>'MÉRLEG ÖNK'!C65+'MÉRLEG HIVATAL'!C65+'MÉRLEG KÖZÖSSH'!C65+'MÉRLEG ÓVODA'!C65</f>
        <v>0</v>
      </c>
      <c r="D65" s="204">
        <f>'MÉRLEG ÖNK'!D65+'MÉRLEG HIVATAL'!D65+'MÉRLEG KÖZÖSSH'!D65+'MÉRLEG ÓVODA'!D65</f>
        <v>0</v>
      </c>
      <c r="E65" s="204">
        <f>'MÉRLEG ÖNK'!E65+'MÉRLEG HIVATAL'!E65+'MÉRLEG KÖZÖSSH'!E65+'MÉRLEG ÓVODA'!E65</f>
        <v>0</v>
      </c>
      <c r="F65" s="204">
        <f>'MÉRLEG ÖNK'!F65+'MÉRLEG HIVATAL'!F65+'MÉRLEG KÖZÖSSH'!F65+'MÉRLEG ÓVODA'!F65</f>
        <v>0</v>
      </c>
    </row>
    <row r="66" spans="1:6" x14ac:dyDescent="0.25">
      <c r="A66" s="14" t="s">
        <v>559</v>
      </c>
      <c r="B66" s="7" t="s">
        <v>363</v>
      </c>
      <c r="C66" s="204">
        <f>'MÉRLEG ÖNK'!C66+'MÉRLEG HIVATAL'!C66+'MÉRLEG KÖZÖSSH'!C66+'MÉRLEG ÓVODA'!C66</f>
        <v>145000</v>
      </c>
      <c r="D66" s="204">
        <f>'MÉRLEG ÖNK'!D66+'MÉRLEG HIVATAL'!D66+'MÉRLEG KÖZÖSSH'!D66+'MÉRLEG ÓVODA'!D66</f>
        <v>0</v>
      </c>
      <c r="E66" s="204">
        <f>'MÉRLEG ÖNK'!E66+'MÉRLEG HIVATAL'!E66+'MÉRLEG KÖZÖSSH'!E66+'MÉRLEG ÓVODA'!E66</f>
        <v>40000</v>
      </c>
      <c r="F66" s="204">
        <f>'MÉRLEG ÖNK'!F66+'MÉRLEG HIVATAL'!F66+'MÉRLEG KÖZÖSSH'!F66+'MÉRLEG ÓVODA'!F66</f>
        <v>40000</v>
      </c>
    </row>
    <row r="67" spans="1:6" x14ac:dyDescent="0.25">
      <c r="A67" s="34" t="s">
        <v>364</v>
      </c>
      <c r="B67" s="5" t="s">
        <v>365</v>
      </c>
      <c r="C67" s="204">
        <f>'MÉRLEG ÖNK'!C67+'MÉRLEG HIVATAL'!C67+'MÉRLEG KÖZÖSSH'!C67+'MÉRLEG ÓVODA'!C67</f>
        <v>0</v>
      </c>
      <c r="D67" s="204">
        <f>'MÉRLEG ÖNK'!D67+'MÉRLEG HIVATAL'!D67+'MÉRLEG KÖZÖSSH'!D67+'MÉRLEG ÓVODA'!D67</f>
        <v>0</v>
      </c>
      <c r="E67" s="204">
        <f>'MÉRLEG ÖNK'!E67+'MÉRLEG HIVATAL'!E67+'MÉRLEG KÖZÖSSH'!E67+'MÉRLEG ÓVODA'!E67</f>
        <v>0</v>
      </c>
      <c r="F67" s="204">
        <f>'MÉRLEG ÖNK'!F67+'MÉRLEG HIVATAL'!F67+'MÉRLEG KÖZÖSSH'!F67+'MÉRLEG ÓVODA'!F67</f>
        <v>0</v>
      </c>
    </row>
    <row r="68" spans="1:6" x14ac:dyDescent="0.25">
      <c r="A68" s="34" t="s">
        <v>366</v>
      </c>
      <c r="B68" s="5" t="s">
        <v>367</v>
      </c>
      <c r="C68" s="204">
        <f>'MÉRLEG ÖNK'!C68+'MÉRLEG HIVATAL'!C68+'MÉRLEG KÖZÖSSH'!C68+'MÉRLEG ÓVODA'!C68</f>
        <v>41385</v>
      </c>
      <c r="D68" s="204">
        <f>'MÉRLEG ÖNK'!D68+'MÉRLEG HIVATAL'!D68+'MÉRLEG KÖZÖSSH'!D68+'MÉRLEG ÓVODA'!D68</f>
        <v>1374</v>
      </c>
      <c r="E68" s="204">
        <f>'MÉRLEG ÖNK'!E68+'MÉRLEG HIVATAL'!E68+'MÉRLEG KÖZÖSSH'!E68+'MÉRLEG ÓVODA'!E68</f>
        <v>46517</v>
      </c>
      <c r="F68" s="204">
        <f>'MÉRLEG ÖNK'!F68+'MÉRLEG HIVATAL'!F68+'MÉRLEG KÖZÖSSH'!F68+'MÉRLEG ÓVODA'!F68</f>
        <v>46517</v>
      </c>
    </row>
    <row r="69" spans="1:6" x14ac:dyDescent="0.25">
      <c r="A69" s="14" t="s">
        <v>368</v>
      </c>
      <c r="B69" s="7" t="s">
        <v>369</v>
      </c>
      <c r="C69" s="204">
        <f>'MÉRLEG ÖNK'!C69+'MÉRLEG HIVATAL'!C69+'MÉRLEG KÖZÖSSH'!C69+'MÉRLEG ÓVODA'!C69</f>
        <v>50470</v>
      </c>
      <c r="D69" s="204">
        <f>'MÉRLEG ÖNK'!D69+'MÉRLEG HIVATAL'!D69+'MÉRLEG KÖZÖSSH'!D69+'MÉRLEG ÓVODA'!D69</f>
        <v>49256</v>
      </c>
      <c r="E69" s="204">
        <f>'MÉRLEG ÖNK'!E69+'MÉRLEG HIVATAL'!E69+'MÉRLEG KÖZÖSSH'!E69+'MÉRLEG ÓVODA'!E69</f>
        <v>49256</v>
      </c>
      <c r="F69" s="204">
        <f>'MÉRLEG ÖNK'!F69+'MÉRLEG HIVATAL'!F69+'MÉRLEG KÖZÖSSH'!F69+'MÉRLEG ÓVODA'!F69</f>
        <v>48617</v>
      </c>
    </row>
    <row r="70" spans="1:6" x14ac:dyDescent="0.25">
      <c r="A70" s="34" t="s">
        <v>370</v>
      </c>
      <c r="B70" s="5" t="s">
        <v>371</v>
      </c>
      <c r="C70" s="204">
        <f>'MÉRLEG ÖNK'!C70+'MÉRLEG HIVATAL'!C70+'MÉRLEG KÖZÖSSH'!C70+'MÉRLEG ÓVODA'!C70</f>
        <v>0</v>
      </c>
      <c r="D70" s="204">
        <f>'MÉRLEG ÖNK'!D70+'MÉRLEG HIVATAL'!D70+'MÉRLEG KÖZÖSSH'!D70+'MÉRLEG ÓVODA'!D70</f>
        <v>0</v>
      </c>
      <c r="E70" s="204">
        <f>'MÉRLEG ÖNK'!E70+'MÉRLEG HIVATAL'!E70+'MÉRLEG KÖZÖSSH'!E70+'MÉRLEG ÓVODA'!E70</f>
        <v>0</v>
      </c>
      <c r="F70" s="204">
        <f>'MÉRLEG ÖNK'!F70+'MÉRLEG HIVATAL'!F70+'MÉRLEG KÖZÖSSH'!F70+'MÉRLEG ÓVODA'!F70</f>
        <v>0</v>
      </c>
    </row>
    <row r="71" spans="1:6" x14ac:dyDescent="0.25">
      <c r="A71" s="34" t="s">
        <v>372</v>
      </c>
      <c r="B71" s="5" t="s">
        <v>373</v>
      </c>
      <c r="C71" s="204">
        <f>'MÉRLEG ÖNK'!C71+'MÉRLEG HIVATAL'!C71+'MÉRLEG KÖZÖSSH'!C71+'MÉRLEG ÓVODA'!C71</f>
        <v>0</v>
      </c>
      <c r="D71" s="204">
        <f>'MÉRLEG ÖNK'!D71+'MÉRLEG HIVATAL'!D71+'MÉRLEG KÖZÖSSH'!D71+'MÉRLEG ÓVODA'!D71</f>
        <v>0</v>
      </c>
      <c r="E71" s="204">
        <f>'MÉRLEG ÖNK'!E71+'MÉRLEG HIVATAL'!E71+'MÉRLEG KÖZÖSSH'!E71+'MÉRLEG ÓVODA'!E71</f>
        <v>0</v>
      </c>
      <c r="F71" s="204">
        <f>'MÉRLEG ÖNK'!F71+'MÉRLEG HIVATAL'!F71+'MÉRLEG KÖZÖSSH'!F71+'MÉRLEG ÓVODA'!F71</f>
        <v>0</v>
      </c>
    </row>
    <row r="72" spans="1:6" x14ac:dyDescent="0.25">
      <c r="A72" s="34" t="s">
        <v>374</v>
      </c>
      <c r="B72" s="5" t="s">
        <v>375</v>
      </c>
      <c r="C72" s="204">
        <f>'MÉRLEG ÖNK'!C72+'MÉRLEG HIVATAL'!C72+'MÉRLEG KÖZÖSSH'!C72+'MÉRLEG ÓVODA'!C72</f>
        <v>0</v>
      </c>
      <c r="D72" s="204">
        <f>'MÉRLEG ÖNK'!D72+'MÉRLEG HIVATAL'!D72+'MÉRLEG KÖZÖSSH'!D72+'MÉRLEG ÓVODA'!D72</f>
        <v>0</v>
      </c>
      <c r="E72" s="204">
        <f>'MÉRLEG ÖNK'!E72+'MÉRLEG HIVATAL'!E72+'MÉRLEG KÖZÖSSH'!E72+'MÉRLEG ÓVODA'!E72</f>
        <v>0</v>
      </c>
      <c r="F72" s="204">
        <f>'MÉRLEG ÖNK'!F72+'MÉRLEG HIVATAL'!F72+'MÉRLEG KÖZÖSSH'!F72+'MÉRLEG ÓVODA'!F72</f>
        <v>0</v>
      </c>
    </row>
    <row r="73" spans="1:6" x14ac:dyDescent="0.25">
      <c r="A73" s="35" t="s">
        <v>560</v>
      </c>
      <c r="B73" s="36" t="s">
        <v>376</v>
      </c>
      <c r="C73" s="204">
        <f>'MÉRLEG ÖNK'!C73+'MÉRLEG HIVATAL'!C73+'MÉRLEG KÖZÖSSH'!C73+'MÉRLEG ÓVODA'!C73</f>
        <v>236855</v>
      </c>
      <c r="D73" s="204">
        <f>'MÉRLEG ÖNK'!D73+'MÉRLEG HIVATAL'!D73+'MÉRLEG KÖZÖSSH'!D73+'MÉRLEG ÓVODA'!D73</f>
        <v>50630</v>
      </c>
      <c r="E73" s="204">
        <f>'MÉRLEG ÖNK'!E73+'MÉRLEG HIVATAL'!E73+'MÉRLEG KÖZÖSSH'!E73+'MÉRLEG ÓVODA'!E73</f>
        <v>135773</v>
      </c>
      <c r="F73" s="204">
        <f>'MÉRLEG ÖNK'!F73+'MÉRLEG HIVATAL'!F73+'MÉRLEG KÖZÖSSH'!F73+'MÉRLEG ÓVODA'!F73</f>
        <v>135134</v>
      </c>
    </row>
    <row r="74" spans="1:6" x14ac:dyDescent="0.25">
      <c r="A74" s="34" t="s">
        <v>377</v>
      </c>
      <c r="B74" s="5" t="s">
        <v>378</v>
      </c>
      <c r="C74" s="204">
        <f>'MÉRLEG ÖNK'!C74+'MÉRLEG HIVATAL'!C74+'MÉRLEG KÖZÖSSH'!C74+'MÉRLEG ÓVODA'!C74</f>
        <v>0</v>
      </c>
      <c r="D74" s="204">
        <f>'MÉRLEG ÖNK'!D74+'MÉRLEG HIVATAL'!D74+'MÉRLEG KÖZÖSSH'!D74+'MÉRLEG ÓVODA'!D74</f>
        <v>0</v>
      </c>
      <c r="E74" s="204">
        <f>'MÉRLEG ÖNK'!E74+'MÉRLEG HIVATAL'!E74+'MÉRLEG KÖZÖSSH'!E74+'MÉRLEG ÓVODA'!E74</f>
        <v>0</v>
      </c>
      <c r="F74" s="204">
        <f>'MÉRLEG ÖNK'!F74+'MÉRLEG HIVATAL'!F74+'MÉRLEG KÖZÖSSH'!F74+'MÉRLEG ÓVODA'!F74</f>
        <v>0</v>
      </c>
    </row>
    <row r="75" spans="1:6" x14ac:dyDescent="0.25">
      <c r="A75" s="13" t="s">
        <v>379</v>
      </c>
      <c r="B75" s="5" t="s">
        <v>380</v>
      </c>
      <c r="C75" s="204">
        <f>'MÉRLEG ÖNK'!C75+'MÉRLEG HIVATAL'!C75+'MÉRLEG KÖZÖSSH'!C75+'MÉRLEG ÓVODA'!C75</f>
        <v>0</v>
      </c>
      <c r="D75" s="204">
        <f>'MÉRLEG ÖNK'!D75+'MÉRLEG HIVATAL'!D75+'MÉRLEG KÖZÖSSH'!D75+'MÉRLEG ÓVODA'!D75</f>
        <v>0</v>
      </c>
      <c r="E75" s="204">
        <f>'MÉRLEG ÖNK'!E75+'MÉRLEG HIVATAL'!E75+'MÉRLEG KÖZÖSSH'!E75+'MÉRLEG ÓVODA'!E75</f>
        <v>0</v>
      </c>
      <c r="F75" s="204">
        <f>'MÉRLEG ÖNK'!F75+'MÉRLEG HIVATAL'!F75+'MÉRLEG KÖZÖSSH'!F75+'MÉRLEG ÓVODA'!F75</f>
        <v>0</v>
      </c>
    </row>
    <row r="76" spans="1:6" x14ac:dyDescent="0.25">
      <c r="A76" s="34" t="s">
        <v>593</v>
      </c>
      <c r="B76" s="5" t="s">
        <v>381</v>
      </c>
      <c r="C76" s="204">
        <f>'MÉRLEG ÖNK'!C76+'MÉRLEG HIVATAL'!C76+'MÉRLEG KÖZÖSSH'!C76+'MÉRLEG ÓVODA'!C76</f>
        <v>0</v>
      </c>
      <c r="D76" s="204">
        <f>'MÉRLEG ÖNK'!D76+'MÉRLEG HIVATAL'!D76+'MÉRLEG KÖZÖSSH'!D76+'MÉRLEG ÓVODA'!D76</f>
        <v>0</v>
      </c>
      <c r="E76" s="204">
        <f>'MÉRLEG ÖNK'!E76+'MÉRLEG HIVATAL'!E76+'MÉRLEG KÖZÖSSH'!E76+'MÉRLEG ÓVODA'!E76</f>
        <v>0</v>
      </c>
      <c r="F76" s="204">
        <f>'MÉRLEG ÖNK'!F76+'MÉRLEG HIVATAL'!F76+'MÉRLEG KÖZÖSSH'!F76+'MÉRLEG ÓVODA'!F76</f>
        <v>0</v>
      </c>
    </row>
    <row r="77" spans="1:6" x14ac:dyDescent="0.25">
      <c r="A77" s="34" t="s">
        <v>562</v>
      </c>
      <c r="B77" s="5" t="s">
        <v>382</v>
      </c>
      <c r="C77" s="204">
        <f>'MÉRLEG ÖNK'!C77+'MÉRLEG HIVATAL'!C77+'MÉRLEG KÖZÖSSH'!C77+'MÉRLEG ÓVODA'!C77</f>
        <v>0</v>
      </c>
      <c r="D77" s="204">
        <f>'MÉRLEG ÖNK'!D77+'MÉRLEG HIVATAL'!D77+'MÉRLEG KÖZÖSSH'!D77+'MÉRLEG ÓVODA'!D77</f>
        <v>0</v>
      </c>
      <c r="E77" s="204">
        <f>'MÉRLEG ÖNK'!E77+'MÉRLEG HIVATAL'!E77+'MÉRLEG KÖZÖSSH'!E77+'MÉRLEG ÓVODA'!E77</f>
        <v>0</v>
      </c>
      <c r="F77" s="204">
        <f>'MÉRLEG ÖNK'!F77+'MÉRLEG HIVATAL'!F77+'MÉRLEG KÖZÖSSH'!F77+'MÉRLEG ÓVODA'!F77</f>
        <v>0</v>
      </c>
    </row>
    <row r="78" spans="1:6" x14ac:dyDescent="0.25">
      <c r="A78" s="35" t="s">
        <v>563</v>
      </c>
      <c r="B78" s="36" t="s">
        <v>383</v>
      </c>
      <c r="C78" s="204">
        <f>'MÉRLEG ÖNK'!C78+'MÉRLEG HIVATAL'!C78+'MÉRLEG KÖZÖSSH'!C78+'MÉRLEG ÓVODA'!C78</f>
        <v>0</v>
      </c>
      <c r="D78" s="204">
        <f>'MÉRLEG ÖNK'!D78+'MÉRLEG HIVATAL'!D78+'MÉRLEG KÖZÖSSH'!D78+'MÉRLEG ÓVODA'!D78</f>
        <v>0</v>
      </c>
      <c r="E78" s="204">
        <f>'MÉRLEG ÖNK'!E78+'MÉRLEG HIVATAL'!E78+'MÉRLEG KÖZÖSSH'!E78+'MÉRLEG ÓVODA'!E78</f>
        <v>0</v>
      </c>
      <c r="F78" s="204">
        <f>'MÉRLEG ÖNK'!F78+'MÉRLEG HIVATAL'!F78+'MÉRLEG KÖZÖSSH'!F78+'MÉRLEG ÓVODA'!F78</f>
        <v>0</v>
      </c>
    </row>
    <row r="79" spans="1:6" x14ac:dyDescent="0.25">
      <c r="A79" s="13" t="s">
        <v>384</v>
      </c>
      <c r="B79" s="5" t="s">
        <v>385</v>
      </c>
      <c r="C79" s="204">
        <f>'MÉRLEG ÖNK'!C79+'MÉRLEG HIVATAL'!C79+'MÉRLEG KÖZÖSSH'!C79+'MÉRLEG ÓVODA'!C79</f>
        <v>0</v>
      </c>
      <c r="D79" s="204">
        <f>'MÉRLEG ÖNK'!D79+'MÉRLEG HIVATAL'!D79+'MÉRLEG KÖZÖSSH'!D79+'MÉRLEG ÓVODA'!D79</f>
        <v>0</v>
      </c>
      <c r="E79" s="204">
        <f>'MÉRLEG ÖNK'!E79+'MÉRLEG HIVATAL'!E79+'MÉRLEG KÖZÖSSH'!E79+'MÉRLEG ÓVODA'!E79</f>
        <v>0</v>
      </c>
      <c r="F79" s="204">
        <f>'MÉRLEG ÖNK'!F79+'MÉRLEG HIVATAL'!F79+'MÉRLEG KÖZÖSSH'!F79+'MÉRLEG ÓVODA'!F79</f>
        <v>0</v>
      </c>
    </row>
    <row r="80" spans="1:6" ht="15.75" x14ac:dyDescent="0.25">
      <c r="A80" s="83" t="s">
        <v>597</v>
      </c>
      <c r="B80" s="84" t="s">
        <v>386</v>
      </c>
      <c r="C80" s="249">
        <f>'MÉRLEG ÖNK'!C80+'MÉRLEG HIVATAL'!C80+'MÉRLEG KÖZÖSSH'!C80+'MÉRLEG ÓVODA'!C80</f>
        <v>236855</v>
      </c>
      <c r="D80" s="249">
        <f>'MÉRLEG ÖNK'!D80+'MÉRLEG HIVATAL'!D80+'MÉRLEG KÖZÖSSH'!D80+'MÉRLEG ÓVODA'!D80</f>
        <v>50630</v>
      </c>
      <c r="E80" s="249">
        <f>'MÉRLEG ÖNK'!E80+'MÉRLEG HIVATAL'!E80+'MÉRLEG KÖZÖSSH'!E80+'MÉRLEG ÓVODA'!E80</f>
        <v>135773</v>
      </c>
      <c r="F80" s="249">
        <f>'MÉRLEG ÖNK'!F80+'MÉRLEG HIVATAL'!F80+'MÉRLEG KÖZÖSSH'!F80+'MÉRLEG ÓVODA'!F80</f>
        <v>135134</v>
      </c>
    </row>
    <row r="81" spans="1:6" ht="15.75" x14ac:dyDescent="0.25">
      <c r="A81" s="248" t="s">
        <v>633</v>
      </c>
      <c r="B81" s="92"/>
      <c r="C81" s="209">
        <f>'MÉRLEG ÖNK'!C81+'MÉRLEG HIVATAL'!C81+'MÉRLEG KÖZÖSSH'!C81+'MÉRLEG ÓVODA'!C81</f>
        <v>760969</v>
      </c>
      <c r="D81" s="209">
        <f>'MÉRLEG ÖNK'!D81+'MÉRLEG HIVATAL'!D81+'MÉRLEG KÖZÖSSH'!D81+'MÉRLEG ÓVODA'!D81</f>
        <v>711523</v>
      </c>
      <c r="E81" s="209">
        <f>'MÉRLEG ÖNK'!E81+'MÉRLEG HIVATAL'!E81+'MÉRLEG KÖZÖSSH'!E81+'MÉRLEG ÓVODA'!E81</f>
        <v>1026721</v>
      </c>
      <c r="F81" s="209">
        <f>'MÉRLEG ÖNK'!F81+'MÉRLEG HIVATAL'!F81+'MÉRLEG KÖZÖSSH'!F81+'MÉRLEG ÓVODA'!F81</f>
        <v>728634</v>
      </c>
    </row>
    <row r="82" spans="1:6" ht="45" x14ac:dyDescent="0.3">
      <c r="A82" s="2" t="s">
        <v>215</v>
      </c>
      <c r="B82" s="3" t="s">
        <v>8</v>
      </c>
      <c r="C82" s="247" t="s">
        <v>955</v>
      </c>
      <c r="D82" s="247" t="s">
        <v>956</v>
      </c>
      <c r="E82" s="247" t="s">
        <v>957</v>
      </c>
      <c r="F82" s="247" t="s">
        <v>958</v>
      </c>
    </row>
    <row r="83" spans="1:6" x14ac:dyDescent="0.25">
      <c r="A83" s="5" t="s">
        <v>636</v>
      </c>
      <c r="B83" s="6" t="s">
        <v>399</v>
      </c>
      <c r="C83" s="26">
        <f>'MÉRLEG ÖNK'!C83+'MÉRLEG HIVATAL'!C83+'MÉRLEG KÖZÖSSH'!C83+'MÉRLEG ÓVODA'!C83</f>
        <v>70521</v>
      </c>
      <c r="D83" s="26">
        <f>'MÉRLEG ÖNK'!D83+'MÉRLEG HIVATAL'!D83+'MÉRLEG KÖZÖSSH'!D83+'MÉRLEG ÓVODA'!D83</f>
        <v>62647</v>
      </c>
      <c r="E83" s="26">
        <f>'MÉRLEG ÖNK'!E83+'MÉRLEG HIVATAL'!E83+'MÉRLEG KÖZÖSSH'!E83+'MÉRLEG ÓVODA'!E83</f>
        <v>67645</v>
      </c>
      <c r="F83" s="26">
        <f>'MÉRLEG ÖNK'!F83+'MÉRLEG HIVATAL'!F83+'MÉRLEG KÖZÖSSH'!F83+'MÉRLEG ÓVODA'!F83</f>
        <v>67645</v>
      </c>
    </row>
    <row r="84" spans="1:6" x14ac:dyDescent="0.25">
      <c r="A84" s="5" t="s">
        <v>400</v>
      </c>
      <c r="B84" s="6" t="s">
        <v>401</v>
      </c>
      <c r="C84" s="26">
        <f>'MÉRLEG ÖNK'!C84+'MÉRLEG HIVATAL'!C84+'MÉRLEG KÖZÖSSH'!C84+'MÉRLEG ÓVODA'!C84</f>
        <v>0</v>
      </c>
      <c r="D84" s="26">
        <f>'MÉRLEG ÖNK'!D84+'MÉRLEG HIVATAL'!D84+'MÉRLEG KÖZÖSSH'!D84+'MÉRLEG ÓVODA'!D84</f>
        <v>0</v>
      </c>
      <c r="E84" s="26">
        <f>'MÉRLEG ÖNK'!E84+'MÉRLEG HIVATAL'!E84+'MÉRLEG KÖZÖSSH'!E84+'MÉRLEG ÓVODA'!E84</f>
        <v>0</v>
      </c>
      <c r="F84" s="26">
        <f>'MÉRLEG ÖNK'!F84+'MÉRLEG HIVATAL'!F84+'MÉRLEG KÖZÖSSH'!F84+'MÉRLEG ÓVODA'!F84</f>
        <v>0</v>
      </c>
    </row>
    <row r="85" spans="1:6" x14ac:dyDescent="0.25">
      <c r="A85" s="5" t="s">
        <v>402</v>
      </c>
      <c r="B85" s="6" t="s">
        <v>403</v>
      </c>
      <c r="C85" s="26">
        <f>'MÉRLEG ÖNK'!C85+'MÉRLEG HIVATAL'!C85+'MÉRLEG KÖZÖSSH'!C85+'MÉRLEG ÓVODA'!C85</f>
        <v>0</v>
      </c>
      <c r="D85" s="26">
        <f>'MÉRLEG ÖNK'!D85+'MÉRLEG HIVATAL'!D85+'MÉRLEG KÖZÖSSH'!D85+'MÉRLEG ÓVODA'!D85</f>
        <v>0</v>
      </c>
      <c r="E85" s="26">
        <f>'MÉRLEG ÖNK'!E85+'MÉRLEG HIVATAL'!E85+'MÉRLEG KÖZÖSSH'!E85+'MÉRLEG ÓVODA'!E85</f>
        <v>0</v>
      </c>
      <c r="F85" s="26">
        <f>'MÉRLEG ÖNK'!F85+'MÉRLEG HIVATAL'!F85+'MÉRLEG KÖZÖSSH'!F85+'MÉRLEG ÓVODA'!F85</f>
        <v>0</v>
      </c>
    </row>
    <row r="86" spans="1:6" x14ac:dyDescent="0.25">
      <c r="A86" s="5" t="s">
        <v>598</v>
      </c>
      <c r="B86" s="6" t="s">
        <v>404</v>
      </c>
      <c r="C86" s="26">
        <f>'MÉRLEG ÖNK'!C86+'MÉRLEG HIVATAL'!C86+'MÉRLEG KÖZÖSSH'!C86+'MÉRLEG ÓVODA'!C86</f>
        <v>0</v>
      </c>
      <c r="D86" s="26">
        <f>'MÉRLEG ÖNK'!D86+'MÉRLEG HIVATAL'!D86+'MÉRLEG KÖZÖSSH'!D86+'MÉRLEG ÓVODA'!D86</f>
        <v>0</v>
      </c>
      <c r="E86" s="26">
        <f>'MÉRLEG ÖNK'!E86+'MÉRLEG HIVATAL'!E86+'MÉRLEG KÖZÖSSH'!E86+'MÉRLEG ÓVODA'!E86</f>
        <v>0</v>
      </c>
      <c r="F86" s="26">
        <f>'MÉRLEG ÖNK'!F86+'MÉRLEG HIVATAL'!F86+'MÉRLEG KÖZÖSSH'!F86+'MÉRLEG ÓVODA'!F86</f>
        <v>0</v>
      </c>
    </row>
    <row r="87" spans="1:6" x14ac:dyDescent="0.25">
      <c r="A87" s="5" t="s">
        <v>599</v>
      </c>
      <c r="B87" s="6" t="s">
        <v>405</v>
      </c>
      <c r="C87" s="26">
        <f>'MÉRLEG ÖNK'!C87+'MÉRLEG HIVATAL'!C87+'MÉRLEG KÖZÖSSH'!C87+'MÉRLEG ÓVODA'!C87</f>
        <v>0</v>
      </c>
      <c r="D87" s="26">
        <f>'MÉRLEG ÖNK'!D87+'MÉRLEG HIVATAL'!D87+'MÉRLEG KÖZÖSSH'!D87+'MÉRLEG ÓVODA'!D87</f>
        <v>0</v>
      </c>
      <c r="E87" s="26">
        <f>'MÉRLEG ÖNK'!E87+'MÉRLEG HIVATAL'!E87+'MÉRLEG KÖZÖSSH'!E87+'MÉRLEG ÓVODA'!E87</f>
        <v>0</v>
      </c>
      <c r="F87" s="26">
        <f>'MÉRLEG ÖNK'!F87+'MÉRLEG HIVATAL'!F87+'MÉRLEG KÖZÖSSH'!F87+'MÉRLEG ÓVODA'!F87</f>
        <v>0</v>
      </c>
    </row>
    <row r="88" spans="1:6" x14ac:dyDescent="0.25">
      <c r="A88" s="5" t="s">
        <v>600</v>
      </c>
      <c r="B88" s="6" t="s">
        <v>406</v>
      </c>
      <c r="C88" s="26">
        <f>'MÉRLEG ÖNK'!C88+'MÉRLEG HIVATAL'!C88+'MÉRLEG KÖZÖSSH'!C88+'MÉRLEG ÓVODA'!C88</f>
        <v>15202</v>
      </c>
      <c r="D88" s="26">
        <f>'MÉRLEG ÖNK'!D88+'MÉRLEG HIVATAL'!D88+'MÉRLEG KÖZÖSSH'!D88+'MÉRLEG ÓVODA'!D88</f>
        <v>8498</v>
      </c>
      <c r="E88" s="26">
        <f>'MÉRLEG ÖNK'!E88+'MÉRLEG HIVATAL'!E88+'MÉRLEG KÖZÖSSH'!E88+'MÉRLEG ÓVODA'!E88</f>
        <v>13743</v>
      </c>
      <c r="F88" s="26">
        <f>'MÉRLEG ÖNK'!F88+'MÉRLEG HIVATAL'!F88+'MÉRLEG KÖZÖSSH'!F88+'MÉRLEG ÓVODA'!F88</f>
        <v>13743</v>
      </c>
    </row>
    <row r="89" spans="1:6" x14ac:dyDescent="0.25">
      <c r="A89" s="36" t="s">
        <v>637</v>
      </c>
      <c r="B89" s="42" t="s">
        <v>407</v>
      </c>
      <c r="C89" s="26">
        <f>'MÉRLEG ÖNK'!C89+'MÉRLEG HIVATAL'!C89+'MÉRLEG KÖZÖSSH'!C89+'MÉRLEG ÓVODA'!C89</f>
        <v>85723</v>
      </c>
      <c r="D89" s="26">
        <f>'MÉRLEG ÖNK'!D89+'MÉRLEG HIVATAL'!D89+'MÉRLEG KÖZÖSSH'!D89+'MÉRLEG ÓVODA'!D89</f>
        <v>71145</v>
      </c>
      <c r="E89" s="26">
        <f>'MÉRLEG ÖNK'!E89+'MÉRLEG HIVATAL'!E89+'MÉRLEG KÖZÖSSH'!E89+'MÉRLEG ÓVODA'!E89</f>
        <v>81388</v>
      </c>
      <c r="F89" s="26">
        <f>'MÉRLEG ÖNK'!F89+'MÉRLEG HIVATAL'!F89+'MÉRLEG KÖZÖSSH'!F89+'MÉRLEG ÓVODA'!F89</f>
        <v>81388</v>
      </c>
    </row>
    <row r="90" spans="1:6" x14ac:dyDescent="0.25">
      <c r="A90" s="5" t="s">
        <v>639</v>
      </c>
      <c r="B90" s="6" t="s">
        <v>418</v>
      </c>
      <c r="C90" s="26">
        <f>'MÉRLEG ÖNK'!C90+'MÉRLEG HIVATAL'!C90+'MÉRLEG KÖZÖSSH'!C90+'MÉRLEG ÓVODA'!C90</f>
        <v>0</v>
      </c>
      <c r="D90" s="26">
        <f>'MÉRLEG ÖNK'!D90+'MÉRLEG HIVATAL'!D90+'MÉRLEG KÖZÖSSH'!D90+'MÉRLEG ÓVODA'!D90</f>
        <v>0</v>
      </c>
      <c r="E90" s="26">
        <f>'MÉRLEG ÖNK'!E90+'MÉRLEG HIVATAL'!E90+'MÉRLEG KÖZÖSSH'!E90+'MÉRLEG ÓVODA'!E90</f>
        <v>0</v>
      </c>
      <c r="F90" s="26">
        <f>'MÉRLEG ÖNK'!F90+'MÉRLEG HIVATAL'!F90+'MÉRLEG KÖZÖSSH'!F90+'MÉRLEG ÓVODA'!F90</f>
        <v>0</v>
      </c>
    </row>
    <row r="91" spans="1:6" x14ac:dyDescent="0.25">
      <c r="A91" s="5" t="s">
        <v>606</v>
      </c>
      <c r="B91" s="6" t="s">
        <v>419</v>
      </c>
      <c r="C91" s="26">
        <f>'MÉRLEG ÖNK'!C91+'MÉRLEG HIVATAL'!C91+'MÉRLEG KÖZÖSSH'!C91+'MÉRLEG ÓVODA'!C91</f>
        <v>0</v>
      </c>
      <c r="D91" s="26">
        <f>'MÉRLEG ÖNK'!D91+'MÉRLEG HIVATAL'!D91+'MÉRLEG KÖZÖSSH'!D91+'MÉRLEG ÓVODA'!D91</f>
        <v>0</v>
      </c>
      <c r="E91" s="26">
        <f>'MÉRLEG ÖNK'!E91+'MÉRLEG HIVATAL'!E91+'MÉRLEG KÖZÖSSH'!E91+'MÉRLEG ÓVODA'!E91</f>
        <v>0</v>
      </c>
      <c r="F91" s="26">
        <f>'MÉRLEG ÖNK'!F91+'MÉRLEG HIVATAL'!F91+'MÉRLEG KÖZÖSSH'!F91+'MÉRLEG ÓVODA'!F91</f>
        <v>0</v>
      </c>
    </row>
    <row r="92" spans="1:6" x14ac:dyDescent="0.25">
      <c r="A92" s="5" t="s">
        <v>607</v>
      </c>
      <c r="B92" s="6" t="s">
        <v>420</v>
      </c>
      <c r="C92" s="26">
        <f>'MÉRLEG ÖNK'!C92+'MÉRLEG HIVATAL'!C92+'MÉRLEG KÖZÖSSH'!C92+'MÉRLEG ÓVODA'!C92</f>
        <v>0</v>
      </c>
      <c r="D92" s="26">
        <f>'MÉRLEG ÖNK'!D92+'MÉRLEG HIVATAL'!D92+'MÉRLEG KÖZÖSSH'!D92+'MÉRLEG ÓVODA'!D92</f>
        <v>0</v>
      </c>
      <c r="E92" s="26">
        <f>'MÉRLEG ÖNK'!E92+'MÉRLEG HIVATAL'!E92+'MÉRLEG KÖZÖSSH'!E92+'MÉRLEG ÓVODA'!E92</f>
        <v>0</v>
      </c>
      <c r="F92" s="26">
        <f>'MÉRLEG ÖNK'!F92+'MÉRLEG HIVATAL'!F92+'MÉRLEG KÖZÖSSH'!F92+'MÉRLEG ÓVODA'!F92</f>
        <v>0</v>
      </c>
    </row>
    <row r="93" spans="1:6" x14ac:dyDescent="0.25">
      <c r="A93" s="5" t="s">
        <v>608</v>
      </c>
      <c r="B93" s="6" t="s">
        <v>421</v>
      </c>
      <c r="C93" s="26">
        <f>'MÉRLEG ÖNK'!C93+'MÉRLEG HIVATAL'!C93+'MÉRLEG KÖZÖSSH'!C93+'MÉRLEG ÓVODA'!C93</f>
        <v>2276</v>
      </c>
      <c r="D93" s="26">
        <f>'MÉRLEG ÖNK'!D93+'MÉRLEG HIVATAL'!D93+'MÉRLEG KÖZÖSSH'!D93+'MÉRLEG ÓVODA'!D93</f>
        <v>2500</v>
      </c>
      <c r="E93" s="26">
        <f>'MÉRLEG ÖNK'!E93+'MÉRLEG HIVATAL'!E93+'MÉRLEG KÖZÖSSH'!E93+'MÉRLEG ÓVODA'!E93</f>
        <v>2500</v>
      </c>
      <c r="F93" s="26">
        <f>'MÉRLEG ÖNK'!F93+'MÉRLEG HIVATAL'!F93+'MÉRLEG KÖZÖSSH'!F93+'MÉRLEG ÓVODA'!F93</f>
        <v>2807</v>
      </c>
    </row>
    <row r="94" spans="1:6" x14ac:dyDescent="0.25">
      <c r="A94" s="5" t="s">
        <v>640</v>
      </c>
      <c r="B94" s="6" t="s">
        <v>435</v>
      </c>
      <c r="C94" s="26">
        <f>'MÉRLEG ÖNK'!C94+'MÉRLEG HIVATAL'!C94+'MÉRLEG KÖZÖSSH'!C94+'MÉRLEG ÓVODA'!C94</f>
        <v>246880</v>
      </c>
      <c r="D94" s="26">
        <f>'MÉRLEG ÖNK'!D94+'MÉRLEG HIVATAL'!D94+'MÉRLEG KÖZÖSSH'!D94+'MÉRLEG ÓVODA'!D94</f>
        <v>202500</v>
      </c>
      <c r="E94" s="26">
        <f>'MÉRLEG ÖNK'!E94+'MÉRLEG HIVATAL'!E94+'MÉRLEG KÖZÖSSH'!E94+'MÉRLEG ÓVODA'!E94</f>
        <v>202500</v>
      </c>
      <c r="F94" s="26">
        <f>'MÉRLEG ÖNK'!F94+'MÉRLEG HIVATAL'!F94+'MÉRLEG KÖZÖSSH'!F94+'MÉRLEG ÓVODA'!F94</f>
        <v>216485</v>
      </c>
    </row>
    <row r="95" spans="1:6" x14ac:dyDescent="0.25">
      <c r="A95" s="5" t="s">
        <v>613</v>
      </c>
      <c r="B95" s="6" t="s">
        <v>436</v>
      </c>
      <c r="C95" s="26">
        <f>'MÉRLEG ÖNK'!C95+'MÉRLEG HIVATAL'!C95+'MÉRLEG KÖZÖSSH'!C95+'MÉRLEG ÓVODA'!C95</f>
        <v>86</v>
      </c>
      <c r="D95" s="26">
        <f>'MÉRLEG ÖNK'!D95+'MÉRLEG HIVATAL'!D95+'MÉRLEG KÖZÖSSH'!D95+'MÉRLEG ÓVODA'!D95</f>
        <v>100</v>
      </c>
      <c r="E95" s="26">
        <f>'MÉRLEG ÖNK'!E95+'MÉRLEG HIVATAL'!E95+'MÉRLEG KÖZÖSSH'!E95+'MÉRLEG ÓVODA'!E95</f>
        <v>100</v>
      </c>
      <c r="F95" s="26">
        <f>'MÉRLEG ÖNK'!F95+'MÉRLEG HIVATAL'!F95+'MÉRLEG KÖZÖSSH'!F95+'MÉRLEG ÓVODA'!F95</f>
        <v>276</v>
      </c>
    </row>
    <row r="96" spans="1:6" x14ac:dyDescent="0.25">
      <c r="A96" s="36" t="s">
        <v>641</v>
      </c>
      <c r="B96" s="42" t="s">
        <v>437</v>
      </c>
      <c r="C96" s="26">
        <f>'MÉRLEG ÖNK'!C96+'MÉRLEG HIVATAL'!C96+'MÉRLEG KÖZÖSSH'!C96+'MÉRLEG ÓVODA'!C96</f>
        <v>249242</v>
      </c>
      <c r="D96" s="26">
        <f>'MÉRLEG ÖNK'!D96+'MÉRLEG HIVATAL'!D96+'MÉRLEG KÖZÖSSH'!D96+'MÉRLEG ÓVODA'!D96</f>
        <v>205100</v>
      </c>
      <c r="E96" s="26">
        <f>'MÉRLEG ÖNK'!E96+'MÉRLEG HIVATAL'!E96+'MÉRLEG KÖZÖSSH'!E96+'MÉRLEG ÓVODA'!E96</f>
        <v>205100</v>
      </c>
      <c r="F96" s="26">
        <f>'MÉRLEG ÖNK'!F96+'MÉRLEG HIVATAL'!F96+'MÉRLEG KÖZÖSSH'!F96+'MÉRLEG ÓVODA'!F96</f>
        <v>219568</v>
      </c>
    </row>
    <row r="97" spans="1:6" x14ac:dyDescent="0.25">
      <c r="A97" s="13" t="s">
        <v>438</v>
      </c>
      <c r="B97" s="6" t="s">
        <v>439</v>
      </c>
      <c r="C97" s="26">
        <f>'MÉRLEG ÖNK'!C97+'MÉRLEG HIVATAL'!C97+'MÉRLEG KÖZÖSSH'!C97+'MÉRLEG ÓVODA'!C97</f>
        <v>156</v>
      </c>
      <c r="D97" s="26">
        <f>'MÉRLEG ÖNK'!D97+'MÉRLEG HIVATAL'!D97+'MÉRLEG KÖZÖSSH'!D97+'MÉRLEG ÓVODA'!D97</f>
        <v>0</v>
      </c>
      <c r="E97" s="26">
        <f>'MÉRLEG ÖNK'!E97+'MÉRLEG HIVATAL'!E97+'MÉRLEG KÖZÖSSH'!E97+'MÉRLEG ÓVODA'!E97</f>
        <v>0</v>
      </c>
      <c r="F97" s="26">
        <f>'MÉRLEG ÖNK'!F97+'MÉRLEG HIVATAL'!F97+'MÉRLEG KÖZÖSSH'!F97+'MÉRLEG ÓVODA'!F97</f>
        <v>2</v>
      </c>
    </row>
    <row r="98" spans="1:6" x14ac:dyDescent="0.25">
      <c r="A98" s="13" t="s">
        <v>614</v>
      </c>
      <c r="B98" s="6" t="s">
        <v>440</v>
      </c>
      <c r="C98" s="26">
        <f>'MÉRLEG ÖNK'!C98+'MÉRLEG HIVATAL'!C98+'MÉRLEG KÖZÖSSH'!C98+'MÉRLEG ÓVODA'!C98</f>
        <v>2023</v>
      </c>
      <c r="D98" s="26">
        <f>'MÉRLEG ÖNK'!D98+'MÉRLEG HIVATAL'!D98+'MÉRLEG KÖZÖSSH'!D98+'MÉRLEG ÓVODA'!D98</f>
        <v>73</v>
      </c>
      <c r="E98" s="26">
        <f>'MÉRLEG ÖNK'!E98+'MÉRLEG HIVATAL'!E98+'MÉRLEG KÖZÖSSH'!E98+'MÉRLEG ÓVODA'!E98</f>
        <v>73</v>
      </c>
      <c r="F98" s="26">
        <f>'MÉRLEG ÖNK'!F98+'MÉRLEG HIVATAL'!F98+'MÉRLEG KÖZÖSSH'!F98+'MÉRLEG ÓVODA'!F98</f>
        <v>922</v>
      </c>
    </row>
    <row r="99" spans="1:6" x14ac:dyDescent="0.25">
      <c r="A99" s="13" t="s">
        <v>615</v>
      </c>
      <c r="B99" s="6" t="s">
        <v>441</v>
      </c>
      <c r="C99" s="26">
        <f>'MÉRLEG ÖNK'!C99+'MÉRLEG HIVATAL'!C99+'MÉRLEG KÖZÖSSH'!C99+'MÉRLEG ÓVODA'!C99</f>
        <v>35</v>
      </c>
      <c r="D99" s="26">
        <f>'MÉRLEG ÖNK'!D99+'MÉRLEG HIVATAL'!D99+'MÉRLEG KÖZÖSSH'!D99+'MÉRLEG ÓVODA'!D99</f>
        <v>3984</v>
      </c>
      <c r="E99" s="26">
        <f>'MÉRLEG ÖNK'!E99+'MÉRLEG HIVATAL'!E99+'MÉRLEG KÖZÖSSH'!E99+'MÉRLEG ÓVODA'!E99</f>
        <v>2409</v>
      </c>
      <c r="F99" s="26">
        <f>'MÉRLEG ÖNK'!F99+'MÉRLEG HIVATAL'!F99+'MÉRLEG KÖZÖSSH'!F99+'MÉRLEG ÓVODA'!F99</f>
        <v>2290</v>
      </c>
    </row>
    <row r="100" spans="1:6" x14ac:dyDescent="0.25">
      <c r="A100" s="13" t="s">
        <v>616</v>
      </c>
      <c r="B100" s="6" t="s">
        <v>442</v>
      </c>
      <c r="C100" s="26">
        <f>'MÉRLEG ÖNK'!C100+'MÉRLEG HIVATAL'!C100+'MÉRLEG KÖZÖSSH'!C100+'MÉRLEG ÓVODA'!C100</f>
        <v>28269</v>
      </c>
      <c r="D100" s="26">
        <f>'MÉRLEG ÖNK'!D100+'MÉRLEG HIVATAL'!D100+'MÉRLEG KÖZÖSSH'!D100+'MÉRLEG ÓVODA'!D100</f>
        <v>2714</v>
      </c>
      <c r="E100" s="26">
        <f>'MÉRLEG ÖNK'!E100+'MÉRLEG HIVATAL'!E100+'MÉRLEG KÖZÖSSH'!E100+'MÉRLEG ÓVODA'!E100</f>
        <v>2714</v>
      </c>
      <c r="F100" s="26">
        <f>'MÉRLEG ÖNK'!F100+'MÉRLEG HIVATAL'!F100+'MÉRLEG KÖZÖSSH'!F100+'MÉRLEG ÓVODA'!F100</f>
        <v>808</v>
      </c>
    </row>
    <row r="101" spans="1:6" x14ac:dyDescent="0.25">
      <c r="A101" s="13" t="s">
        <v>443</v>
      </c>
      <c r="B101" s="6" t="s">
        <v>444</v>
      </c>
      <c r="C101" s="26">
        <f>'MÉRLEG ÖNK'!C101+'MÉRLEG HIVATAL'!C101+'MÉRLEG KÖZÖSSH'!C101+'MÉRLEG ÓVODA'!C101</f>
        <v>1916</v>
      </c>
      <c r="D101" s="26">
        <f>'MÉRLEG ÖNK'!D101+'MÉRLEG HIVATAL'!D101+'MÉRLEG KÖZÖSSH'!D101+'MÉRLEG ÓVODA'!D101</f>
        <v>1769</v>
      </c>
      <c r="E101" s="26">
        <f>'MÉRLEG ÖNK'!E101+'MÉRLEG HIVATAL'!E101+'MÉRLEG KÖZÖSSH'!E101+'MÉRLEG ÓVODA'!E101</f>
        <v>1769</v>
      </c>
      <c r="F101" s="26">
        <f>'MÉRLEG ÖNK'!F101+'MÉRLEG HIVATAL'!F101+'MÉRLEG KÖZÖSSH'!F101+'MÉRLEG ÓVODA'!F101</f>
        <v>1742</v>
      </c>
    </row>
    <row r="102" spans="1:6" x14ac:dyDescent="0.25">
      <c r="A102" s="13" t="s">
        <v>445</v>
      </c>
      <c r="B102" s="6" t="s">
        <v>446</v>
      </c>
      <c r="C102" s="26">
        <f>'MÉRLEG ÖNK'!C102+'MÉRLEG HIVATAL'!C102+'MÉRLEG KÖZÖSSH'!C102+'MÉRLEG ÓVODA'!C102</f>
        <v>17994</v>
      </c>
      <c r="D102" s="26">
        <f>'MÉRLEG ÖNK'!D102+'MÉRLEG HIVATAL'!D102+'MÉRLEG KÖZÖSSH'!D102+'MÉRLEG ÓVODA'!D102</f>
        <v>7128</v>
      </c>
      <c r="E102" s="26">
        <f>'MÉRLEG ÖNK'!E102+'MÉRLEG HIVATAL'!E102+'MÉRLEG KÖZÖSSH'!E102+'MÉRLEG ÓVODA'!E102</f>
        <v>35128</v>
      </c>
      <c r="F102" s="26">
        <f>'MÉRLEG ÖNK'!F102+'MÉRLEG HIVATAL'!F102+'MÉRLEG KÖZÖSSH'!F102+'MÉRLEG ÓVODA'!F102</f>
        <v>33703</v>
      </c>
    </row>
    <row r="103" spans="1:6" x14ac:dyDescent="0.25">
      <c r="A103" s="13" t="s">
        <v>447</v>
      </c>
      <c r="B103" s="6" t="s">
        <v>448</v>
      </c>
      <c r="C103" s="26">
        <f>'MÉRLEG ÖNK'!C103+'MÉRLEG HIVATAL'!C103+'MÉRLEG KÖZÖSSH'!C103+'MÉRLEG ÓVODA'!C103</f>
        <v>0</v>
      </c>
      <c r="D103" s="26">
        <f>'MÉRLEG ÖNK'!D103+'MÉRLEG HIVATAL'!D103+'MÉRLEG KÖZÖSSH'!D103+'MÉRLEG ÓVODA'!D103</f>
        <v>0</v>
      </c>
      <c r="E103" s="26">
        <f>'MÉRLEG ÖNK'!E103+'MÉRLEG HIVATAL'!E103+'MÉRLEG KÖZÖSSH'!E103+'MÉRLEG ÓVODA'!E103</f>
        <v>1574</v>
      </c>
      <c r="F103" s="26">
        <f>'MÉRLEG ÖNK'!F103+'MÉRLEG HIVATAL'!F103+'MÉRLEG KÖZÖSSH'!F103+'MÉRLEG ÓVODA'!F103</f>
        <v>1599</v>
      </c>
    </row>
    <row r="104" spans="1:6" x14ac:dyDescent="0.25">
      <c r="A104" s="13" t="s">
        <v>617</v>
      </c>
      <c r="B104" s="6" t="s">
        <v>449</v>
      </c>
      <c r="C104" s="26">
        <f>'MÉRLEG ÖNK'!C104+'MÉRLEG HIVATAL'!C104+'MÉRLEG KÖZÖSSH'!C104+'MÉRLEG ÓVODA'!C104</f>
        <v>0</v>
      </c>
      <c r="D104" s="26">
        <f>'MÉRLEG ÖNK'!D104+'MÉRLEG HIVATAL'!D104+'MÉRLEG KÖZÖSSH'!D104+'MÉRLEG ÓVODA'!D104</f>
        <v>2000</v>
      </c>
      <c r="E104" s="26">
        <f>'MÉRLEG ÖNK'!E104+'MÉRLEG HIVATAL'!E104+'MÉRLEG KÖZÖSSH'!E104+'MÉRLEG ÓVODA'!E104</f>
        <v>2000</v>
      </c>
      <c r="F104" s="26">
        <f>'MÉRLEG ÖNK'!F104+'MÉRLEG HIVATAL'!F104+'MÉRLEG KÖZÖSSH'!F104+'MÉRLEG ÓVODA'!F104</f>
        <v>0</v>
      </c>
    </row>
    <row r="105" spans="1:6" x14ac:dyDescent="0.25">
      <c r="A105" s="13" t="s">
        <v>618</v>
      </c>
      <c r="B105" s="6" t="s">
        <v>450</v>
      </c>
      <c r="C105" s="26">
        <f>'MÉRLEG ÖNK'!C105+'MÉRLEG HIVATAL'!C105+'MÉRLEG KÖZÖSSH'!C105+'MÉRLEG ÓVODA'!C105</f>
        <v>0</v>
      </c>
      <c r="D105" s="26">
        <f>'MÉRLEG ÖNK'!D105+'MÉRLEG HIVATAL'!D105+'MÉRLEG KÖZÖSSH'!D105+'MÉRLEG ÓVODA'!D105</f>
        <v>0</v>
      </c>
      <c r="E105" s="26">
        <f>'MÉRLEG ÖNK'!E105+'MÉRLEG HIVATAL'!E105+'MÉRLEG KÖZÖSSH'!E105+'MÉRLEG ÓVODA'!E105</f>
        <v>0</v>
      </c>
      <c r="F105" s="26">
        <f>'MÉRLEG ÖNK'!F105+'MÉRLEG HIVATAL'!F105+'MÉRLEG KÖZÖSSH'!F105+'MÉRLEG ÓVODA'!F105</f>
        <v>0</v>
      </c>
    </row>
    <row r="106" spans="1:6" x14ac:dyDescent="0.25">
      <c r="A106" s="13" t="s">
        <v>619</v>
      </c>
      <c r="B106" s="6" t="s">
        <v>451</v>
      </c>
      <c r="C106" s="26">
        <f>'MÉRLEG ÖNK'!C106+'MÉRLEG HIVATAL'!C106+'MÉRLEG KÖZÖSSH'!C106+'MÉRLEG ÓVODA'!C106</f>
        <v>330</v>
      </c>
      <c r="D106" s="26">
        <f>'MÉRLEG ÖNK'!D106+'MÉRLEG HIVATAL'!D106+'MÉRLEG KÖZÖSSH'!D106+'MÉRLEG ÓVODA'!D106</f>
        <v>2000</v>
      </c>
      <c r="E106" s="26">
        <f>'MÉRLEG ÖNK'!E106+'MÉRLEG HIVATAL'!E106+'MÉRLEG KÖZÖSSH'!E106+'MÉRLEG ÓVODA'!E106</f>
        <v>2258</v>
      </c>
      <c r="F106" s="26">
        <f>'MÉRLEG ÖNK'!F106+'MÉRLEG HIVATAL'!F106+'MÉRLEG KÖZÖSSH'!F106+'MÉRLEG ÓVODA'!F106</f>
        <v>1699</v>
      </c>
    </row>
    <row r="107" spans="1:6" x14ac:dyDescent="0.25">
      <c r="A107" s="41" t="s">
        <v>642</v>
      </c>
      <c r="B107" s="42" t="s">
        <v>452</v>
      </c>
      <c r="C107" s="26">
        <f>'MÉRLEG ÖNK'!C107+'MÉRLEG HIVATAL'!C107+'MÉRLEG KÖZÖSSH'!C107+'MÉRLEG ÓVODA'!C107</f>
        <v>50723</v>
      </c>
      <c r="D107" s="26">
        <f>'MÉRLEG ÖNK'!D107+'MÉRLEG HIVATAL'!D107+'MÉRLEG KÖZÖSSH'!D107+'MÉRLEG ÓVODA'!D107</f>
        <v>19668</v>
      </c>
      <c r="E107" s="26">
        <f>'MÉRLEG ÖNK'!E107+'MÉRLEG HIVATAL'!E107+'MÉRLEG KÖZÖSSH'!E107+'MÉRLEG ÓVODA'!E107</f>
        <v>47925</v>
      </c>
      <c r="F107" s="26">
        <f>'MÉRLEG ÖNK'!F107+'MÉRLEG HIVATAL'!F107+'MÉRLEG KÖZÖSSH'!F107+'MÉRLEG ÓVODA'!F107</f>
        <v>42765</v>
      </c>
    </row>
    <row r="108" spans="1:6" x14ac:dyDescent="0.25">
      <c r="A108" s="13" t="s">
        <v>461</v>
      </c>
      <c r="B108" s="6" t="s">
        <v>462</v>
      </c>
      <c r="C108" s="26">
        <f>'MÉRLEG ÖNK'!C108+'MÉRLEG HIVATAL'!C108+'MÉRLEG KÖZÖSSH'!C108+'MÉRLEG ÓVODA'!C108</f>
        <v>0</v>
      </c>
      <c r="D108" s="26">
        <f>'MÉRLEG ÖNK'!D108+'MÉRLEG HIVATAL'!D108+'MÉRLEG KÖZÖSSH'!D108+'MÉRLEG ÓVODA'!D108</f>
        <v>0</v>
      </c>
      <c r="E108" s="26">
        <f>'MÉRLEG ÖNK'!E108+'MÉRLEG HIVATAL'!E108+'MÉRLEG KÖZÖSSH'!E108+'MÉRLEG ÓVODA'!E108</f>
        <v>0</v>
      </c>
      <c r="F108" s="26">
        <f>'MÉRLEG ÖNK'!F108+'MÉRLEG HIVATAL'!F108+'MÉRLEG KÖZÖSSH'!F108+'MÉRLEG ÓVODA'!F108</f>
        <v>0</v>
      </c>
    </row>
    <row r="109" spans="1:6" x14ac:dyDescent="0.25">
      <c r="A109" s="5" t="s">
        <v>623</v>
      </c>
      <c r="B109" s="6" t="s">
        <v>463</v>
      </c>
      <c r="C109" s="26">
        <f>'MÉRLEG ÖNK'!C109+'MÉRLEG HIVATAL'!C109+'MÉRLEG KÖZÖSSH'!C109+'MÉRLEG ÓVODA'!C109</f>
        <v>0</v>
      </c>
      <c r="D109" s="26">
        <f>'MÉRLEG ÖNK'!D109+'MÉRLEG HIVATAL'!D109+'MÉRLEG KÖZÖSSH'!D109+'MÉRLEG ÓVODA'!D109</f>
        <v>0</v>
      </c>
      <c r="E109" s="26">
        <f>'MÉRLEG ÖNK'!E109+'MÉRLEG HIVATAL'!E109+'MÉRLEG KÖZÖSSH'!E109+'MÉRLEG ÓVODA'!E109</f>
        <v>12000</v>
      </c>
      <c r="F109" s="26">
        <f>'MÉRLEG ÖNK'!F109+'MÉRLEG HIVATAL'!F109+'MÉRLEG KÖZÖSSH'!F109+'MÉRLEG ÓVODA'!F109</f>
        <v>233</v>
      </c>
    </row>
    <row r="110" spans="1:6" x14ac:dyDescent="0.25">
      <c r="A110" s="13" t="s">
        <v>624</v>
      </c>
      <c r="B110" s="6" t="s">
        <v>464</v>
      </c>
      <c r="C110" s="26">
        <f>'MÉRLEG ÖNK'!C110+'MÉRLEG HIVATAL'!C110+'MÉRLEG KÖZÖSSH'!C110+'MÉRLEG ÓVODA'!C110</f>
        <v>1160</v>
      </c>
      <c r="D110" s="26">
        <f>'MÉRLEG ÖNK'!D110+'MÉRLEG HIVATAL'!D110+'MÉRLEG KÖZÖSSH'!D110+'MÉRLEG ÓVODA'!D110</f>
        <v>0</v>
      </c>
      <c r="E110" s="26">
        <f>'MÉRLEG ÖNK'!E110+'MÉRLEG HIVATAL'!E110+'MÉRLEG KÖZÖSSH'!E110+'MÉRLEG ÓVODA'!E110</f>
        <v>0</v>
      </c>
      <c r="F110" s="26">
        <f>'MÉRLEG ÖNK'!F110+'MÉRLEG HIVATAL'!F110+'MÉRLEG KÖZÖSSH'!F110+'MÉRLEG ÓVODA'!F110</f>
        <v>2760</v>
      </c>
    </row>
    <row r="111" spans="1:6" x14ac:dyDescent="0.25">
      <c r="A111" s="36" t="s">
        <v>644</v>
      </c>
      <c r="B111" s="42" t="s">
        <v>465</v>
      </c>
      <c r="C111" s="26">
        <f>'MÉRLEG ÖNK'!C111+'MÉRLEG HIVATAL'!C111+'MÉRLEG KÖZÖSSH'!C111+'MÉRLEG ÓVODA'!C111</f>
        <v>1160</v>
      </c>
      <c r="D111" s="26">
        <f>'MÉRLEG ÖNK'!D111+'MÉRLEG HIVATAL'!D111+'MÉRLEG KÖZÖSSH'!D111+'MÉRLEG ÓVODA'!D111</f>
        <v>0</v>
      </c>
      <c r="E111" s="26">
        <f>'MÉRLEG ÖNK'!E111+'MÉRLEG HIVATAL'!E111+'MÉRLEG KÖZÖSSH'!E111+'MÉRLEG ÓVODA'!E111</f>
        <v>12000</v>
      </c>
      <c r="F111" s="26">
        <f>'MÉRLEG ÖNK'!F111+'MÉRLEG HIVATAL'!F111+'MÉRLEG KÖZÖSSH'!F111+'MÉRLEG ÓVODA'!F111</f>
        <v>2993</v>
      </c>
    </row>
    <row r="112" spans="1:6" ht="15.75" x14ac:dyDescent="0.25">
      <c r="A112" s="246" t="s">
        <v>704</v>
      </c>
      <c r="B112" s="245"/>
      <c r="C112" s="26">
        <f>'MÉRLEG ÖNK'!C112+'MÉRLEG HIVATAL'!C112+'MÉRLEG KÖZÖSSH'!C112+'MÉRLEG ÓVODA'!C112</f>
        <v>386848</v>
      </c>
      <c r="D112" s="26">
        <f>'MÉRLEG ÖNK'!D112+'MÉRLEG HIVATAL'!D112+'MÉRLEG KÖZÖSSH'!D112+'MÉRLEG ÓVODA'!D112</f>
        <v>295913</v>
      </c>
      <c r="E112" s="26">
        <f>'MÉRLEG ÖNK'!E112+'MÉRLEG HIVATAL'!E112+'MÉRLEG KÖZÖSSH'!E112+'MÉRLEG ÓVODA'!E112</f>
        <v>346413</v>
      </c>
      <c r="F112" s="26">
        <f>'MÉRLEG ÖNK'!F112+'MÉRLEG HIVATAL'!F112+'MÉRLEG KÖZÖSSH'!F112+'MÉRLEG ÓVODA'!F112</f>
        <v>346714</v>
      </c>
    </row>
    <row r="113" spans="1:6" x14ac:dyDescent="0.25">
      <c r="A113" s="5" t="s">
        <v>408</v>
      </c>
      <c r="B113" s="6" t="s">
        <v>409</v>
      </c>
      <c r="C113" s="26">
        <f>'MÉRLEG ÖNK'!C113+'MÉRLEG HIVATAL'!C113+'MÉRLEG KÖZÖSSH'!C113+'MÉRLEG ÓVODA'!C113</f>
        <v>20665</v>
      </c>
      <c r="D113" s="26">
        <f>'MÉRLEG ÖNK'!D113+'MÉRLEG HIVATAL'!D113+'MÉRLEG KÖZÖSSH'!D113+'MÉRLEG ÓVODA'!D113</f>
        <v>0</v>
      </c>
      <c r="E113" s="26">
        <f>'MÉRLEG ÖNK'!E113+'MÉRLEG HIVATAL'!E113+'MÉRLEG KÖZÖSSH'!E113+'MÉRLEG ÓVODA'!E113</f>
        <v>0</v>
      </c>
      <c r="F113" s="26">
        <f>'MÉRLEG ÖNK'!F113+'MÉRLEG HIVATAL'!F113+'MÉRLEG KÖZÖSSH'!F113+'MÉRLEG ÓVODA'!F113</f>
        <v>0</v>
      </c>
    </row>
    <row r="114" spans="1:6" x14ac:dyDescent="0.25">
      <c r="A114" s="5" t="s">
        <v>410</v>
      </c>
      <c r="B114" s="6" t="s">
        <v>411</v>
      </c>
      <c r="C114" s="26">
        <f>'MÉRLEG ÖNK'!C114+'MÉRLEG HIVATAL'!C114+'MÉRLEG KÖZÖSSH'!C114+'MÉRLEG ÓVODA'!C114</f>
        <v>0</v>
      </c>
      <c r="D114" s="26">
        <f>'MÉRLEG ÖNK'!D114+'MÉRLEG HIVATAL'!D114+'MÉRLEG KÖZÖSSH'!D114+'MÉRLEG ÓVODA'!D114</f>
        <v>0</v>
      </c>
      <c r="E114" s="26">
        <f>'MÉRLEG ÖNK'!E114+'MÉRLEG HIVATAL'!E114+'MÉRLEG KÖZÖSSH'!E114+'MÉRLEG ÓVODA'!E114</f>
        <v>0</v>
      </c>
      <c r="F114" s="26">
        <f>'MÉRLEG ÖNK'!F114+'MÉRLEG HIVATAL'!F114+'MÉRLEG KÖZÖSSH'!F114+'MÉRLEG ÓVODA'!F114</f>
        <v>0</v>
      </c>
    </row>
    <row r="115" spans="1:6" x14ac:dyDescent="0.25">
      <c r="A115" s="5" t="s">
        <v>601</v>
      </c>
      <c r="B115" s="6" t="s">
        <v>412</v>
      </c>
      <c r="C115" s="26">
        <f>'MÉRLEG ÖNK'!C115+'MÉRLEG HIVATAL'!C115+'MÉRLEG KÖZÖSSH'!C115+'MÉRLEG ÓVODA'!C115</f>
        <v>0</v>
      </c>
      <c r="D115" s="26">
        <f>'MÉRLEG ÖNK'!D115+'MÉRLEG HIVATAL'!D115+'MÉRLEG KÖZÖSSH'!D115+'MÉRLEG ÓVODA'!D115</f>
        <v>0</v>
      </c>
      <c r="E115" s="26">
        <f>'MÉRLEG ÖNK'!E115+'MÉRLEG HIVATAL'!E115+'MÉRLEG KÖZÖSSH'!E115+'MÉRLEG ÓVODA'!E115</f>
        <v>0</v>
      </c>
      <c r="F115" s="26">
        <f>'MÉRLEG ÖNK'!F115+'MÉRLEG HIVATAL'!F115+'MÉRLEG KÖZÖSSH'!F115+'MÉRLEG ÓVODA'!F115</f>
        <v>0</v>
      </c>
    </row>
    <row r="116" spans="1:6" x14ac:dyDescent="0.25">
      <c r="A116" s="5" t="s">
        <v>602</v>
      </c>
      <c r="B116" s="6" t="s">
        <v>413</v>
      </c>
      <c r="C116" s="26">
        <f>'MÉRLEG ÖNK'!C116+'MÉRLEG HIVATAL'!C116+'MÉRLEG KÖZÖSSH'!C116+'MÉRLEG ÓVODA'!C116</f>
        <v>0</v>
      </c>
      <c r="D116" s="26">
        <f>'MÉRLEG ÖNK'!D116+'MÉRLEG HIVATAL'!D116+'MÉRLEG KÖZÖSSH'!D116+'MÉRLEG ÓVODA'!D116</f>
        <v>0</v>
      </c>
      <c r="E116" s="26">
        <f>'MÉRLEG ÖNK'!E116+'MÉRLEG HIVATAL'!E116+'MÉRLEG KÖZÖSSH'!E116+'MÉRLEG ÓVODA'!E116</f>
        <v>0</v>
      </c>
      <c r="F116" s="26">
        <f>'MÉRLEG ÖNK'!F116+'MÉRLEG HIVATAL'!F116+'MÉRLEG KÖZÖSSH'!F116+'MÉRLEG ÓVODA'!F116</f>
        <v>0</v>
      </c>
    </row>
    <row r="117" spans="1:6" x14ac:dyDescent="0.25">
      <c r="A117" s="5" t="s">
        <v>603</v>
      </c>
      <c r="B117" s="6" t="s">
        <v>414</v>
      </c>
      <c r="C117" s="26">
        <f>'MÉRLEG ÖNK'!C117+'MÉRLEG HIVATAL'!C117+'MÉRLEG KÖZÖSSH'!C117+'MÉRLEG ÓVODA'!C117</f>
        <v>50000</v>
      </c>
      <c r="D117" s="26">
        <f>'MÉRLEG ÖNK'!D117+'MÉRLEG HIVATAL'!D117+'MÉRLEG KÖZÖSSH'!D117+'MÉRLEG ÓVODA'!D117</f>
        <v>58326</v>
      </c>
      <c r="E117" s="26">
        <f>'MÉRLEG ÖNK'!E117+'MÉRLEG HIVATAL'!E117+'MÉRLEG KÖZÖSSH'!E117+'MÉRLEG ÓVODA'!E117</f>
        <v>58326</v>
      </c>
      <c r="F117" s="26">
        <f>'MÉRLEG ÖNK'!F117+'MÉRLEG HIVATAL'!F117+'MÉRLEG KÖZÖSSH'!F117+'MÉRLEG ÓVODA'!F117</f>
        <v>43372</v>
      </c>
    </row>
    <row r="118" spans="1:6" x14ac:dyDescent="0.25">
      <c r="A118" s="36" t="s">
        <v>638</v>
      </c>
      <c r="B118" s="42" t="s">
        <v>415</v>
      </c>
      <c r="C118" s="26">
        <f>'MÉRLEG ÖNK'!C118+'MÉRLEG HIVATAL'!C118+'MÉRLEG KÖZÖSSH'!C118+'MÉRLEG ÓVODA'!C118</f>
        <v>70665</v>
      </c>
      <c r="D118" s="26">
        <f>'MÉRLEG ÖNK'!D118+'MÉRLEG HIVATAL'!D118+'MÉRLEG KÖZÖSSH'!D118+'MÉRLEG ÓVODA'!D118</f>
        <v>58326</v>
      </c>
      <c r="E118" s="26">
        <f>'MÉRLEG ÖNK'!E118+'MÉRLEG HIVATAL'!E118+'MÉRLEG KÖZÖSSH'!E118+'MÉRLEG ÓVODA'!E118</f>
        <v>58326</v>
      </c>
      <c r="F118" s="26">
        <f>'MÉRLEG ÖNK'!F118+'MÉRLEG HIVATAL'!F118+'MÉRLEG KÖZÖSSH'!F118+'MÉRLEG ÓVODA'!F118</f>
        <v>43372</v>
      </c>
    </row>
    <row r="119" spans="1:6" x14ac:dyDescent="0.25">
      <c r="A119" s="13" t="s">
        <v>620</v>
      </c>
      <c r="B119" s="6" t="s">
        <v>453</v>
      </c>
      <c r="C119" s="26">
        <f>'MÉRLEG ÖNK'!C119+'MÉRLEG HIVATAL'!C119+'MÉRLEG KÖZÖSSH'!C119+'MÉRLEG ÓVODA'!C119</f>
        <v>0</v>
      </c>
      <c r="D119" s="26">
        <f>'MÉRLEG ÖNK'!D119+'MÉRLEG HIVATAL'!D119+'MÉRLEG KÖZÖSSH'!D119+'MÉRLEG ÓVODA'!D119</f>
        <v>0</v>
      </c>
      <c r="E119" s="26">
        <f>'MÉRLEG ÖNK'!E119+'MÉRLEG HIVATAL'!E119+'MÉRLEG KÖZÖSSH'!E119+'MÉRLEG ÓVODA'!E119</f>
        <v>0</v>
      </c>
      <c r="F119" s="26">
        <f>'MÉRLEG ÖNK'!F119+'MÉRLEG HIVATAL'!F119+'MÉRLEG KÖZÖSSH'!F119+'MÉRLEG ÓVODA'!F119</f>
        <v>0</v>
      </c>
    </row>
    <row r="120" spans="1:6" x14ac:dyDescent="0.25">
      <c r="A120" s="13" t="s">
        <v>621</v>
      </c>
      <c r="B120" s="6" t="s">
        <v>454</v>
      </c>
      <c r="C120" s="26">
        <f>'MÉRLEG ÖNK'!C120+'MÉRLEG HIVATAL'!C120+'MÉRLEG KÖZÖSSH'!C120+'MÉRLEG ÓVODA'!C120</f>
        <v>34882</v>
      </c>
      <c r="D120" s="26">
        <f>'MÉRLEG ÖNK'!D120+'MÉRLEG HIVATAL'!D120+'MÉRLEG KÖZÖSSH'!D120+'MÉRLEG ÓVODA'!D120</f>
        <v>43414</v>
      </c>
      <c r="E120" s="26">
        <f>'MÉRLEG ÖNK'!E120+'MÉRLEG HIVATAL'!E120+'MÉRLEG KÖZÖSSH'!E120+'MÉRLEG ÓVODA'!E120</f>
        <v>120414</v>
      </c>
      <c r="F120" s="26">
        <f>'MÉRLEG ÖNK'!F120+'MÉRLEG HIVATAL'!F120+'MÉRLEG KÖZÖSSH'!F120+'MÉRLEG ÓVODA'!F120</f>
        <v>120106</v>
      </c>
    </row>
    <row r="121" spans="1:6" x14ac:dyDescent="0.25">
      <c r="A121" s="13" t="s">
        <v>455</v>
      </c>
      <c r="B121" s="6" t="s">
        <v>456</v>
      </c>
      <c r="C121" s="26">
        <f>'MÉRLEG ÖNK'!C121+'MÉRLEG HIVATAL'!C121+'MÉRLEG KÖZÖSSH'!C121+'MÉRLEG ÓVODA'!C121</f>
        <v>0</v>
      </c>
      <c r="D121" s="26">
        <f>'MÉRLEG ÖNK'!D121+'MÉRLEG HIVATAL'!D121+'MÉRLEG KÖZÖSSH'!D121+'MÉRLEG ÓVODA'!D121</f>
        <v>0</v>
      </c>
      <c r="E121" s="26">
        <f>'MÉRLEG ÖNK'!E121+'MÉRLEG HIVATAL'!E121+'MÉRLEG KÖZÖSSH'!E121+'MÉRLEG ÓVODA'!E121</f>
        <v>0</v>
      </c>
      <c r="F121" s="26">
        <f>'MÉRLEG ÖNK'!F121+'MÉRLEG HIVATAL'!F121+'MÉRLEG KÖZÖSSH'!F121+'MÉRLEG ÓVODA'!F121</f>
        <v>0</v>
      </c>
    </row>
    <row r="122" spans="1:6" x14ac:dyDescent="0.25">
      <c r="A122" s="13" t="s">
        <v>622</v>
      </c>
      <c r="B122" s="6" t="s">
        <v>457</v>
      </c>
      <c r="C122" s="26">
        <f>'MÉRLEG ÖNK'!C122+'MÉRLEG HIVATAL'!C122+'MÉRLEG KÖZÖSSH'!C122+'MÉRLEG ÓVODA'!C122</f>
        <v>0</v>
      </c>
      <c r="D122" s="26">
        <f>'MÉRLEG ÖNK'!D122+'MÉRLEG HIVATAL'!D122+'MÉRLEG KÖZÖSSH'!D122+'MÉRLEG ÓVODA'!D122</f>
        <v>0</v>
      </c>
      <c r="E122" s="26">
        <f>'MÉRLEG ÖNK'!E122+'MÉRLEG HIVATAL'!E122+'MÉRLEG KÖZÖSSH'!E122+'MÉRLEG ÓVODA'!E122</f>
        <v>0</v>
      </c>
      <c r="F122" s="26">
        <f>'MÉRLEG ÖNK'!F122+'MÉRLEG HIVATAL'!F122+'MÉRLEG KÖZÖSSH'!F122+'MÉRLEG ÓVODA'!F122</f>
        <v>0</v>
      </c>
    </row>
    <row r="123" spans="1:6" x14ac:dyDescent="0.25">
      <c r="A123" s="13" t="s">
        <v>458</v>
      </c>
      <c r="B123" s="6" t="s">
        <v>459</v>
      </c>
      <c r="C123" s="26">
        <f>'MÉRLEG ÖNK'!C123+'MÉRLEG HIVATAL'!C123+'MÉRLEG KÖZÖSSH'!C123+'MÉRLEG ÓVODA'!C123</f>
        <v>0</v>
      </c>
      <c r="D123" s="26">
        <f>'MÉRLEG ÖNK'!D123+'MÉRLEG HIVATAL'!D123+'MÉRLEG KÖZÖSSH'!D123+'MÉRLEG ÓVODA'!D123</f>
        <v>0</v>
      </c>
      <c r="E123" s="26">
        <f>'MÉRLEG ÖNK'!E123+'MÉRLEG HIVATAL'!E123+'MÉRLEG KÖZÖSSH'!E123+'MÉRLEG ÓVODA'!E123</f>
        <v>0</v>
      </c>
      <c r="F123" s="26">
        <f>'MÉRLEG ÖNK'!F123+'MÉRLEG HIVATAL'!F123+'MÉRLEG KÖZÖSSH'!F123+'MÉRLEG ÓVODA'!F123</f>
        <v>0</v>
      </c>
    </row>
    <row r="124" spans="1:6" x14ac:dyDescent="0.25">
      <c r="A124" s="36" t="s">
        <v>643</v>
      </c>
      <c r="B124" s="42" t="s">
        <v>460</v>
      </c>
      <c r="C124" s="26">
        <f>'MÉRLEG ÖNK'!C124+'MÉRLEG HIVATAL'!C124+'MÉRLEG KÖZÖSSH'!C124+'MÉRLEG ÓVODA'!C124</f>
        <v>34882</v>
      </c>
      <c r="D124" s="26">
        <f>'MÉRLEG ÖNK'!D124+'MÉRLEG HIVATAL'!D124+'MÉRLEG KÖZÖSSH'!D124+'MÉRLEG ÓVODA'!D124</f>
        <v>43414</v>
      </c>
      <c r="E124" s="26">
        <f>'MÉRLEG ÖNK'!E124+'MÉRLEG HIVATAL'!E124+'MÉRLEG KÖZÖSSH'!E124+'MÉRLEG ÓVODA'!E124</f>
        <v>120414</v>
      </c>
      <c r="F124" s="26">
        <f>'MÉRLEG ÖNK'!F124+'MÉRLEG HIVATAL'!F124+'MÉRLEG KÖZÖSSH'!F124+'MÉRLEG ÓVODA'!F124</f>
        <v>120106</v>
      </c>
    </row>
    <row r="125" spans="1:6" x14ac:dyDescent="0.25">
      <c r="A125" s="13" t="s">
        <v>466</v>
      </c>
      <c r="B125" s="6" t="s">
        <v>467</v>
      </c>
      <c r="C125" s="26">
        <f>'MÉRLEG ÖNK'!C125+'MÉRLEG HIVATAL'!C125+'MÉRLEG KÖZÖSSH'!C125+'MÉRLEG ÓVODA'!C125</f>
        <v>0</v>
      </c>
      <c r="D125" s="26">
        <f>'MÉRLEG ÖNK'!D125+'MÉRLEG HIVATAL'!D125+'MÉRLEG KÖZÖSSH'!D125+'MÉRLEG ÓVODA'!D125</f>
        <v>0</v>
      </c>
      <c r="E125" s="26">
        <f>'MÉRLEG ÖNK'!E125+'MÉRLEG HIVATAL'!E125+'MÉRLEG KÖZÖSSH'!E125+'MÉRLEG ÓVODA'!E125</f>
        <v>0</v>
      </c>
      <c r="F125" s="26">
        <f>'MÉRLEG ÖNK'!F125+'MÉRLEG HIVATAL'!F125+'MÉRLEG KÖZÖSSH'!F125+'MÉRLEG ÓVODA'!F125</f>
        <v>0</v>
      </c>
    </row>
    <row r="126" spans="1:6" x14ac:dyDescent="0.25">
      <c r="A126" s="5" t="s">
        <v>625</v>
      </c>
      <c r="B126" s="6" t="s">
        <v>468</v>
      </c>
      <c r="C126" s="26">
        <f>'MÉRLEG ÖNK'!C126+'MÉRLEG HIVATAL'!C126+'MÉRLEG KÖZÖSSH'!C126+'MÉRLEG ÓVODA'!C126</f>
        <v>0</v>
      </c>
      <c r="D126" s="26">
        <f>'MÉRLEG ÖNK'!D126+'MÉRLEG HIVATAL'!D126+'MÉRLEG KÖZÖSSH'!D126+'MÉRLEG ÓVODA'!D126</f>
        <v>0</v>
      </c>
      <c r="E126" s="26">
        <f>'MÉRLEG ÖNK'!E126+'MÉRLEG HIVATAL'!E126+'MÉRLEG KÖZÖSSH'!E126+'MÉRLEG ÓVODA'!E126</f>
        <v>0</v>
      </c>
      <c r="F126" s="26">
        <f>'MÉRLEG ÖNK'!F126+'MÉRLEG HIVATAL'!F126+'MÉRLEG KÖZÖSSH'!F126+'MÉRLEG ÓVODA'!F126</f>
        <v>0</v>
      </c>
    </row>
    <row r="127" spans="1:6" x14ac:dyDescent="0.25">
      <c r="A127" s="13" t="s">
        <v>626</v>
      </c>
      <c r="B127" s="6" t="s">
        <v>469</v>
      </c>
      <c r="C127" s="26">
        <f>'MÉRLEG ÖNK'!C127+'MÉRLEG HIVATAL'!C127+'MÉRLEG KÖZÖSSH'!C127+'MÉRLEG ÓVODA'!C127</f>
        <v>92</v>
      </c>
      <c r="D127" s="26">
        <f>'MÉRLEG ÖNK'!D127+'MÉRLEG HIVATAL'!D127+'MÉRLEG KÖZÖSSH'!D127+'MÉRLEG ÓVODA'!D127</f>
        <v>0</v>
      </c>
      <c r="E127" s="26">
        <f>'MÉRLEG ÖNK'!E127+'MÉRLEG HIVATAL'!E127+'MÉRLEG KÖZÖSSH'!E127+'MÉRLEG ÓVODA'!E127</f>
        <v>0</v>
      </c>
      <c r="F127" s="26">
        <f>'MÉRLEG ÖNK'!F127+'MÉRLEG HIVATAL'!F127+'MÉRLEG KÖZÖSSH'!F127+'MÉRLEG ÓVODA'!F127</f>
        <v>354</v>
      </c>
    </row>
    <row r="128" spans="1:6" x14ac:dyDescent="0.25">
      <c r="A128" s="36" t="s">
        <v>646</v>
      </c>
      <c r="B128" s="42" t="s">
        <v>470</v>
      </c>
      <c r="C128" s="26">
        <f>'MÉRLEG ÖNK'!C128+'MÉRLEG HIVATAL'!C128+'MÉRLEG KÖZÖSSH'!C128+'MÉRLEG ÓVODA'!C128</f>
        <v>92</v>
      </c>
      <c r="D128" s="26">
        <f>'MÉRLEG ÖNK'!D128+'MÉRLEG HIVATAL'!D128+'MÉRLEG KÖZÖSSH'!D128+'MÉRLEG ÓVODA'!D128</f>
        <v>0</v>
      </c>
      <c r="E128" s="26">
        <f>'MÉRLEG ÖNK'!E128+'MÉRLEG HIVATAL'!E128+'MÉRLEG KÖZÖSSH'!E128+'MÉRLEG ÓVODA'!E128</f>
        <v>0</v>
      </c>
      <c r="F128" s="26">
        <f>'MÉRLEG ÖNK'!F128+'MÉRLEG HIVATAL'!F128+'MÉRLEG KÖZÖSSH'!F128+'MÉRLEG ÓVODA'!F128</f>
        <v>354</v>
      </c>
    </row>
    <row r="129" spans="1:6" ht="15.75" x14ac:dyDescent="0.25">
      <c r="A129" s="246" t="s">
        <v>703</v>
      </c>
      <c r="B129" s="245"/>
      <c r="C129" s="26">
        <f>'MÉRLEG ÖNK'!C129+'MÉRLEG HIVATAL'!C129+'MÉRLEG KÖZÖSSH'!C129+'MÉRLEG ÓVODA'!C129</f>
        <v>105639</v>
      </c>
      <c r="D129" s="26">
        <f>'MÉRLEG ÖNK'!D129+'MÉRLEG HIVATAL'!D129+'MÉRLEG KÖZÖSSH'!D129+'MÉRLEG ÓVODA'!D129</f>
        <v>101740</v>
      </c>
      <c r="E129" s="26">
        <f>'MÉRLEG ÖNK'!E129+'MÉRLEG HIVATAL'!E129+'MÉRLEG KÖZÖSSH'!E129+'MÉRLEG ÓVODA'!E129</f>
        <v>178740</v>
      </c>
      <c r="F129" s="26">
        <f>'MÉRLEG ÖNK'!F129+'MÉRLEG HIVATAL'!F129+'MÉRLEG KÖZÖSSH'!F129+'MÉRLEG ÓVODA'!F129</f>
        <v>163832</v>
      </c>
    </row>
    <row r="130" spans="1:6" ht="15.75" x14ac:dyDescent="0.25">
      <c r="A130" s="85" t="s">
        <v>645</v>
      </c>
      <c r="B130" s="80" t="s">
        <v>471</v>
      </c>
      <c r="C130" s="243">
        <f>'MÉRLEG ÖNK'!C130+'MÉRLEG HIVATAL'!C130+'MÉRLEG KÖZÖSSH'!C130+'MÉRLEG ÓVODA'!C130</f>
        <v>488079</v>
      </c>
      <c r="D130" s="243">
        <f>'MÉRLEG ÖNK'!D130+'MÉRLEG HIVATAL'!D130+'MÉRLEG KÖZÖSSH'!D130+'MÉRLEG ÓVODA'!D130</f>
        <v>397653</v>
      </c>
      <c r="E130" s="243">
        <f>'MÉRLEG ÖNK'!E130+'MÉRLEG HIVATAL'!E130+'MÉRLEG KÖZÖSSH'!E130+'MÉRLEG ÓVODA'!E130</f>
        <v>525153</v>
      </c>
      <c r="F130" s="243">
        <f>'MÉRLEG ÖNK'!F130+'MÉRLEG HIVATAL'!F130+'MÉRLEG KÖZÖSSH'!F130+'MÉRLEG ÓVODA'!F130</f>
        <v>510546</v>
      </c>
    </row>
    <row r="131" spans="1:6" ht="15.75" x14ac:dyDescent="0.25">
      <c r="A131" s="244" t="s">
        <v>756</v>
      </c>
      <c r="B131" s="87"/>
      <c r="C131" s="88"/>
      <c r="D131" s="88"/>
      <c r="E131" s="88"/>
      <c r="F131" s="88"/>
    </row>
    <row r="132" spans="1:6" ht="15.75" x14ac:dyDescent="0.25">
      <c r="A132" s="244" t="s">
        <v>757</v>
      </c>
      <c r="B132" s="87"/>
      <c r="C132" s="88"/>
      <c r="D132" s="88"/>
      <c r="E132" s="88"/>
      <c r="F132" s="88"/>
    </row>
    <row r="133" spans="1:6" x14ac:dyDescent="0.25">
      <c r="A133" s="15" t="s">
        <v>647</v>
      </c>
      <c r="B133" s="7" t="s">
        <v>476</v>
      </c>
      <c r="C133" s="26">
        <f>'MÉRLEG ÖNK'!C133+'MÉRLEG HIVATAL'!C133+'MÉRLEG KÖZÖSSH'!C133+'MÉRLEG ÓVODA'!C133</f>
        <v>0</v>
      </c>
      <c r="D133" s="26">
        <f>'MÉRLEG ÖNK'!D133+'MÉRLEG HIVATAL'!D133+'MÉRLEG KÖZÖSSH'!D133+'MÉRLEG ÓVODA'!D133</f>
        <v>0</v>
      </c>
      <c r="E133" s="26">
        <f>'MÉRLEG ÖNK'!E133+'MÉRLEG HIVATAL'!E133+'MÉRLEG KÖZÖSSH'!E133+'MÉRLEG ÓVODA'!E133</f>
        <v>0</v>
      </c>
      <c r="F133" s="26">
        <f>'MÉRLEG ÖNK'!F133+'MÉRLEG HIVATAL'!F133+'MÉRLEG KÖZÖSSH'!F133+'MÉRLEG ÓVODA'!F133</f>
        <v>0</v>
      </c>
    </row>
    <row r="134" spans="1:6" x14ac:dyDescent="0.25">
      <c r="A134" s="14" t="s">
        <v>648</v>
      </c>
      <c r="B134" s="7" t="s">
        <v>483</v>
      </c>
      <c r="C134" s="26">
        <f>'MÉRLEG ÖNK'!C134+'MÉRLEG HIVATAL'!C134+'MÉRLEG KÖZÖSSH'!C134+'MÉRLEG ÓVODA'!C134</f>
        <v>114281</v>
      </c>
      <c r="D134" s="26">
        <f>'MÉRLEG ÖNK'!D134+'MÉRLEG HIVATAL'!D134+'MÉRLEG KÖZÖSSH'!D134+'MÉRLEG ÓVODA'!D134</f>
        <v>203100</v>
      </c>
      <c r="E134" s="26">
        <f>'MÉRLEG ÖNK'!E134+'MÉRLEG HIVATAL'!E134+'MÉRLEG KÖZÖSSH'!E134+'MÉRLEG ÓVODA'!E134</f>
        <v>343100</v>
      </c>
      <c r="F134" s="26">
        <f>'MÉRLEG ÖNK'!F134+'MÉRLEG HIVATAL'!F134+'MÉRLEG KÖZÖSSH'!F134+'MÉRLEG ÓVODA'!F134</f>
        <v>100223</v>
      </c>
    </row>
    <row r="135" spans="1:6" x14ac:dyDescent="0.25">
      <c r="A135" s="5" t="s">
        <v>754</v>
      </c>
      <c r="B135" s="5" t="s">
        <v>484</v>
      </c>
      <c r="C135" s="26">
        <f>'MÉRLEG ÖNK'!C135+'MÉRLEG HIVATAL'!C135+'MÉRLEG KÖZÖSSH'!C135+'MÉRLEG ÓVODA'!C135</f>
        <v>102110</v>
      </c>
      <c r="D135" s="26">
        <f>'MÉRLEG ÖNK'!D135+'MÉRLEG HIVATAL'!D135+'MÉRLEG KÖZÖSSH'!D135+'MÉRLEG ÓVODA'!D135</f>
        <v>61514</v>
      </c>
      <c r="E135" s="26">
        <f>'MÉRLEG ÖNK'!E135+'MÉRLEG HIVATAL'!E135+'MÉRLEG KÖZÖSSH'!E135+'MÉRLEG ÓVODA'!E135</f>
        <v>61514</v>
      </c>
      <c r="F135" s="26">
        <f>'MÉRLEG ÖNK'!F135+'MÉRLEG HIVATAL'!F135+'MÉRLEG KÖZÖSSH'!F135+'MÉRLEG ÓVODA'!F135</f>
        <v>61514</v>
      </c>
    </row>
    <row r="136" spans="1:6" x14ac:dyDescent="0.25">
      <c r="A136" s="5" t="s">
        <v>755</v>
      </c>
      <c r="B136" s="5" t="s">
        <v>484</v>
      </c>
      <c r="C136" s="26">
        <f>'MÉRLEG ÖNK'!C136+'MÉRLEG HIVATAL'!C136+'MÉRLEG KÖZÖSSH'!C136+'MÉRLEG ÓVODA'!C136</f>
        <v>0</v>
      </c>
      <c r="D136" s="26">
        <f>'MÉRLEG ÖNK'!D136+'MÉRLEG HIVATAL'!D136+'MÉRLEG KÖZÖSSH'!D136+'MÉRLEG ÓVODA'!D136</f>
        <v>0</v>
      </c>
      <c r="E136" s="26">
        <f>'MÉRLEG ÖNK'!E136+'MÉRLEG HIVATAL'!E136+'MÉRLEG KÖZÖSSH'!E136+'MÉRLEG ÓVODA'!E136</f>
        <v>0</v>
      </c>
      <c r="F136" s="26">
        <f>'MÉRLEG ÖNK'!F136+'MÉRLEG HIVATAL'!F136+'MÉRLEG KÖZÖSSH'!F136+'MÉRLEG ÓVODA'!F136</f>
        <v>0</v>
      </c>
    </row>
    <row r="137" spans="1:6" x14ac:dyDescent="0.25">
      <c r="A137" s="5" t="s">
        <v>752</v>
      </c>
      <c r="B137" s="5" t="s">
        <v>485</v>
      </c>
      <c r="C137" s="26">
        <f>'MÉRLEG ÖNK'!C137+'MÉRLEG HIVATAL'!C137+'MÉRLEG KÖZÖSSH'!C137+'MÉRLEG ÓVODA'!C137</f>
        <v>0</v>
      </c>
      <c r="D137" s="26">
        <f>'MÉRLEG ÖNK'!D137+'MÉRLEG HIVATAL'!D137+'MÉRLEG KÖZÖSSH'!D137+'MÉRLEG ÓVODA'!D137</f>
        <v>0</v>
      </c>
      <c r="E137" s="26">
        <f>'MÉRLEG ÖNK'!E137+'MÉRLEG HIVATAL'!E137+'MÉRLEG KÖZÖSSH'!E137+'MÉRLEG ÓVODA'!E137</f>
        <v>0</v>
      </c>
      <c r="F137" s="26">
        <f>'MÉRLEG ÖNK'!F137+'MÉRLEG HIVATAL'!F137+'MÉRLEG KÖZÖSSH'!F137+'MÉRLEG ÓVODA'!F137</f>
        <v>0</v>
      </c>
    </row>
    <row r="138" spans="1:6" x14ac:dyDescent="0.25">
      <c r="A138" s="5" t="s">
        <v>753</v>
      </c>
      <c r="B138" s="5" t="s">
        <v>485</v>
      </c>
      <c r="C138" s="26">
        <f>'MÉRLEG ÖNK'!C138+'MÉRLEG HIVATAL'!C138+'MÉRLEG KÖZÖSSH'!C138+'MÉRLEG ÓVODA'!C138</f>
        <v>0</v>
      </c>
      <c r="D138" s="26">
        <f>'MÉRLEG ÖNK'!D138+'MÉRLEG HIVATAL'!D138+'MÉRLEG KÖZÖSSH'!D138+'MÉRLEG ÓVODA'!D138</f>
        <v>0</v>
      </c>
      <c r="E138" s="26">
        <f>'MÉRLEG ÖNK'!E138+'MÉRLEG HIVATAL'!E138+'MÉRLEG KÖZÖSSH'!E138+'MÉRLEG ÓVODA'!E138</f>
        <v>0</v>
      </c>
      <c r="F138" s="26">
        <f>'MÉRLEG ÖNK'!F138+'MÉRLEG HIVATAL'!F138+'MÉRLEG KÖZÖSSH'!F138+'MÉRLEG ÓVODA'!F138</f>
        <v>0</v>
      </c>
    </row>
    <row r="139" spans="1:6" x14ac:dyDescent="0.25">
      <c r="A139" s="7" t="s">
        <v>649</v>
      </c>
      <c r="B139" s="7" t="s">
        <v>486</v>
      </c>
      <c r="C139" s="26">
        <f>'MÉRLEG ÖNK'!C139+'MÉRLEG HIVATAL'!C139+'MÉRLEG KÖZÖSSH'!C139+'MÉRLEG ÓVODA'!C139</f>
        <v>99123</v>
      </c>
      <c r="D139" s="26">
        <f>'MÉRLEG ÖNK'!D139+'MÉRLEG HIVATAL'!D139+'MÉRLEG KÖZÖSSH'!D139+'MÉRLEG ÓVODA'!D139</f>
        <v>61514</v>
      </c>
      <c r="E139" s="26">
        <f>'MÉRLEG ÖNK'!E139+'MÉRLEG HIVATAL'!E139+'MÉRLEG KÖZÖSSH'!E139+'MÉRLEG ÓVODA'!E139</f>
        <v>61514</v>
      </c>
      <c r="F139" s="26">
        <f>'MÉRLEG ÖNK'!F139+'MÉRLEG HIVATAL'!F139+'MÉRLEG KÖZÖSSH'!F139+'MÉRLEG ÓVODA'!F139</f>
        <v>61514</v>
      </c>
    </row>
    <row r="140" spans="1:6" x14ac:dyDescent="0.25">
      <c r="A140" s="34" t="s">
        <v>487</v>
      </c>
      <c r="B140" s="5" t="s">
        <v>488</v>
      </c>
      <c r="C140" s="26">
        <f>'MÉRLEG ÖNK'!C140+'MÉRLEG HIVATAL'!C140+'MÉRLEG KÖZÖSSH'!C140+'MÉRLEG ÓVODA'!C140</f>
        <v>41400</v>
      </c>
      <c r="D140" s="26">
        <f>'MÉRLEG ÖNK'!D140+'MÉRLEG HIVATAL'!D140+'MÉRLEG KÖZÖSSH'!D140+'MÉRLEG ÓVODA'!D140</f>
        <v>0</v>
      </c>
      <c r="E140" s="26">
        <f>'MÉRLEG ÖNK'!E140+'MÉRLEG HIVATAL'!E140+'MÉRLEG KÖZÖSSH'!E140+'MÉRLEG ÓVODA'!E140</f>
        <v>47698</v>
      </c>
      <c r="F140" s="26">
        <f>'MÉRLEG ÖNK'!F140+'MÉRLEG HIVATAL'!F140+'MÉRLEG KÖZÖSSH'!F140+'MÉRLEG ÓVODA'!F140</f>
        <v>47698</v>
      </c>
    </row>
    <row r="141" spans="1:6" x14ac:dyDescent="0.25">
      <c r="A141" s="34" t="s">
        <v>489</v>
      </c>
      <c r="B141" s="5" t="s">
        <v>490</v>
      </c>
      <c r="C141" s="26">
        <f>'MÉRLEG ÖNK'!C141+'MÉRLEG HIVATAL'!C141+'MÉRLEG KÖZÖSSH'!C141+'MÉRLEG ÓVODA'!C141</f>
        <v>0</v>
      </c>
      <c r="D141" s="26">
        <f>'MÉRLEG ÖNK'!D141+'MÉRLEG HIVATAL'!D141+'MÉRLEG KÖZÖSSH'!D141+'MÉRLEG ÓVODA'!D141</f>
        <v>0</v>
      </c>
      <c r="E141" s="26">
        <f>'MÉRLEG ÖNK'!E141+'MÉRLEG HIVATAL'!E141+'MÉRLEG KÖZÖSSH'!E141+'MÉRLEG ÓVODA'!E141</f>
        <v>0</v>
      </c>
      <c r="F141" s="26">
        <f>'MÉRLEG ÖNK'!F141+'MÉRLEG HIVATAL'!F141+'MÉRLEG KÖZÖSSH'!F141+'MÉRLEG ÓVODA'!F141</f>
        <v>0</v>
      </c>
    </row>
    <row r="142" spans="1:6" x14ac:dyDescent="0.25">
      <c r="A142" s="34" t="s">
        <v>491</v>
      </c>
      <c r="B142" s="5" t="s">
        <v>492</v>
      </c>
      <c r="C142" s="26">
        <f>'MÉRLEG ÖNK'!C142+'MÉRLEG HIVATAL'!C142+'MÉRLEG KÖZÖSSH'!C142+'MÉRLEG ÓVODA'!C142</f>
        <v>50470</v>
      </c>
      <c r="D142" s="26">
        <f>'MÉRLEG ÖNK'!D142+'MÉRLEG HIVATAL'!D142+'MÉRLEG KÖZÖSSH'!D142+'MÉRLEG ÓVODA'!D142</f>
        <v>49256</v>
      </c>
      <c r="E142" s="26">
        <f>'MÉRLEG ÖNK'!E142+'MÉRLEG HIVATAL'!E142+'MÉRLEG KÖZÖSSH'!E142+'MÉRLEG ÓVODA'!E142</f>
        <v>49256</v>
      </c>
      <c r="F142" s="26">
        <f>'MÉRLEG ÖNK'!F142+'MÉRLEG HIVATAL'!F142+'MÉRLEG KÖZÖSSH'!F142+'MÉRLEG ÓVODA'!F142</f>
        <v>48617</v>
      </c>
    </row>
    <row r="143" spans="1:6" x14ac:dyDescent="0.25">
      <c r="A143" s="34" t="s">
        <v>493</v>
      </c>
      <c r="B143" s="5" t="s">
        <v>494</v>
      </c>
      <c r="C143" s="26">
        <f>'MÉRLEG ÖNK'!C143+'MÉRLEG HIVATAL'!C143+'MÉRLEG KÖZÖSSH'!C143+'MÉRLEG ÓVODA'!C143</f>
        <v>0</v>
      </c>
      <c r="D143" s="26">
        <f>'MÉRLEG ÖNK'!D143+'MÉRLEG HIVATAL'!D143+'MÉRLEG KÖZÖSSH'!D143+'MÉRLEG ÓVODA'!D143</f>
        <v>0</v>
      </c>
      <c r="E143" s="26">
        <f>'MÉRLEG ÖNK'!E143+'MÉRLEG HIVATAL'!E143+'MÉRLEG KÖZÖSSH'!E143+'MÉRLEG ÓVODA'!E143</f>
        <v>0</v>
      </c>
      <c r="F143" s="26">
        <f>'MÉRLEG ÖNK'!F143+'MÉRLEG HIVATAL'!F143+'MÉRLEG KÖZÖSSH'!F143+'MÉRLEG ÓVODA'!F143</f>
        <v>0</v>
      </c>
    </row>
    <row r="144" spans="1:6" x14ac:dyDescent="0.25">
      <c r="A144" s="13" t="s">
        <v>631</v>
      </c>
      <c r="B144" s="5" t="s">
        <v>495</v>
      </c>
      <c r="C144" s="26">
        <f>'MÉRLEG ÖNK'!C144+'MÉRLEG HIVATAL'!C144+'MÉRLEG KÖZÖSSH'!C144+'MÉRLEG ÓVODA'!C144</f>
        <v>0</v>
      </c>
      <c r="D144" s="26">
        <f>'MÉRLEG ÖNK'!D144+'MÉRLEG HIVATAL'!D144+'MÉRLEG KÖZÖSSH'!D144+'MÉRLEG ÓVODA'!D144</f>
        <v>0</v>
      </c>
      <c r="E144" s="26">
        <f>'MÉRLEG ÖNK'!E144+'MÉRLEG HIVATAL'!E144+'MÉRLEG KÖZÖSSH'!E144+'MÉRLEG ÓVODA'!E144</f>
        <v>0</v>
      </c>
      <c r="F144" s="26">
        <f>'MÉRLEG ÖNK'!F144+'MÉRLEG HIVATAL'!F144+'MÉRLEG KÖZÖSSH'!F144+'MÉRLEG ÓVODA'!F144</f>
        <v>0</v>
      </c>
    </row>
    <row r="145" spans="1:6" x14ac:dyDescent="0.25">
      <c r="A145" s="15" t="s">
        <v>650</v>
      </c>
      <c r="B145" s="7" t="s">
        <v>496</v>
      </c>
      <c r="C145" s="26">
        <f>'MÉRLEG ÖNK'!C145+'MÉRLEG HIVATAL'!C145+'MÉRLEG KÖZÖSSH'!C145+'MÉRLEG ÓVODA'!C145</f>
        <v>308261</v>
      </c>
      <c r="D145" s="26">
        <f>'MÉRLEG ÖNK'!D145+'MÉRLEG HIVATAL'!D145+'MÉRLEG KÖZÖSSH'!D145+'MÉRLEG ÓVODA'!D145</f>
        <v>313870</v>
      </c>
      <c r="E145" s="26">
        <f>'MÉRLEG ÖNK'!E145+'MÉRLEG HIVATAL'!E145+'MÉRLEG KÖZÖSSH'!E145+'MÉRLEG ÓVODA'!E145</f>
        <v>501568</v>
      </c>
      <c r="F145" s="26">
        <f>'MÉRLEG ÖNK'!F145+'MÉRLEG HIVATAL'!F145+'MÉRLEG KÖZÖSSH'!F145+'MÉRLEG ÓVODA'!F145</f>
        <v>258052</v>
      </c>
    </row>
    <row r="146" spans="1:6" x14ac:dyDescent="0.25">
      <c r="A146" s="13" t="s">
        <v>497</v>
      </c>
      <c r="B146" s="5" t="s">
        <v>498</v>
      </c>
      <c r="C146" s="26">
        <f>'MÉRLEG ÖNK'!C146+'MÉRLEG HIVATAL'!C146+'MÉRLEG KÖZÖSSH'!C146+'MÉRLEG ÓVODA'!C146</f>
        <v>0</v>
      </c>
      <c r="D146" s="26">
        <f>'MÉRLEG ÖNK'!D146+'MÉRLEG HIVATAL'!D146+'MÉRLEG KÖZÖSSH'!D146+'MÉRLEG ÓVODA'!D146</f>
        <v>0</v>
      </c>
      <c r="E146" s="26">
        <f>'MÉRLEG ÖNK'!E146+'MÉRLEG HIVATAL'!E146+'MÉRLEG KÖZÖSSH'!E146+'MÉRLEG ÓVODA'!E146</f>
        <v>0</v>
      </c>
      <c r="F146" s="26">
        <f>'MÉRLEG ÖNK'!F146+'MÉRLEG HIVATAL'!F146+'MÉRLEG KÖZÖSSH'!F146+'MÉRLEG ÓVODA'!F146</f>
        <v>0</v>
      </c>
    </row>
    <row r="147" spans="1:6" x14ac:dyDescent="0.25">
      <c r="A147" s="13" t="s">
        <v>499</v>
      </c>
      <c r="B147" s="5" t="s">
        <v>500</v>
      </c>
      <c r="C147" s="26">
        <f>'MÉRLEG ÖNK'!C147+'MÉRLEG HIVATAL'!C147+'MÉRLEG KÖZÖSSH'!C147+'MÉRLEG ÓVODA'!C147</f>
        <v>0</v>
      </c>
      <c r="D147" s="26">
        <f>'MÉRLEG ÖNK'!D147+'MÉRLEG HIVATAL'!D147+'MÉRLEG KÖZÖSSH'!D147+'MÉRLEG ÓVODA'!D147</f>
        <v>0</v>
      </c>
      <c r="E147" s="26">
        <f>'MÉRLEG ÖNK'!E147+'MÉRLEG HIVATAL'!E147+'MÉRLEG KÖZÖSSH'!E147+'MÉRLEG ÓVODA'!E147</f>
        <v>0</v>
      </c>
      <c r="F147" s="26">
        <f>'MÉRLEG ÖNK'!F147+'MÉRLEG HIVATAL'!F147+'MÉRLEG KÖZÖSSH'!F147+'MÉRLEG ÓVODA'!F147</f>
        <v>0</v>
      </c>
    </row>
    <row r="148" spans="1:6" x14ac:dyDescent="0.25">
      <c r="A148" s="34" t="s">
        <v>501</v>
      </c>
      <c r="B148" s="5" t="s">
        <v>502</v>
      </c>
      <c r="C148" s="26">
        <f>'MÉRLEG ÖNK'!C148+'MÉRLEG HIVATAL'!C148+'MÉRLEG KÖZÖSSH'!C148+'MÉRLEG ÓVODA'!C148</f>
        <v>0</v>
      </c>
      <c r="D148" s="26">
        <f>'MÉRLEG ÖNK'!D148+'MÉRLEG HIVATAL'!D148+'MÉRLEG KÖZÖSSH'!D148+'MÉRLEG ÓVODA'!D148</f>
        <v>0</v>
      </c>
      <c r="E148" s="26">
        <f>'MÉRLEG ÖNK'!E148+'MÉRLEG HIVATAL'!E148+'MÉRLEG KÖZÖSSH'!E148+'MÉRLEG ÓVODA'!E148</f>
        <v>0</v>
      </c>
      <c r="F148" s="26">
        <f>'MÉRLEG ÖNK'!F148+'MÉRLEG HIVATAL'!F148+'MÉRLEG KÖZÖSSH'!F148+'MÉRLEG ÓVODA'!F148</f>
        <v>0</v>
      </c>
    </row>
    <row r="149" spans="1:6" x14ac:dyDescent="0.25">
      <c r="A149" s="34" t="s">
        <v>632</v>
      </c>
      <c r="B149" s="5" t="s">
        <v>503</v>
      </c>
      <c r="C149" s="26">
        <f>'MÉRLEG ÖNK'!C149+'MÉRLEG HIVATAL'!C149+'MÉRLEG KÖZÖSSH'!C149+'MÉRLEG ÓVODA'!C149</f>
        <v>0</v>
      </c>
      <c r="D149" s="26">
        <f>'MÉRLEG ÖNK'!D149+'MÉRLEG HIVATAL'!D149+'MÉRLEG KÖZÖSSH'!D149+'MÉRLEG ÓVODA'!D149</f>
        <v>0</v>
      </c>
      <c r="E149" s="26">
        <f>'MÉRLEG ÖNK'!E149+'MÉRLEG HIVATAL'!E149+'MÉRLEG KÖZÖSSH'!E149+'MÉRLEG ÓVODA'!E149</f>
        <v>0</v>
      </c>
      <c r="F149" s="26">
        <f>'MÉRLEG ÖNK'!F149+'MÉRLEG HIVATAL'!F149+'MÉRLEG KÖZÖSSH'!F149+'MÉRLEG ÓVODA'!F149</f>
        <v>0</v>
      </c>
    </row>
    <row r="150" spans="1:6" x14ac:dyDescent="0.25">
      <c r="A150" s="14" t="s">
        <v>651</v>
      </c>
      <c r="B150" s="7" t="s">
        <v>504</v>
      </c>
      <c r="C150" s="26">
        <f>'MÉRLEG ÖNK'!C150+'MÉRLEG HIVATAL'!C150+'MÉRLEG KÖZÖSSH'!C150+'MÉRLEG ÓVODA'!C150</f>
        <v>0</v>
      </c>
      <c r="D150" s="26">
        <f>'MÉRLEG ÖNK'!D150+'MÉRLEG HIVATAL'!D150+'MÉRLEG KÖZÖSSH'!D150+'MÉRLEG ÓVODA'!D150</f>
        <v>0</v>
      </c>
      <c r="E150" s="26">
        <f>'MÉRLEG ÖNK'!E150+'MÉRLEG HIVATAL'!E150+'MÉRLEG KÖZÖSSH'!E150+'MÉRLEG ÓVODA'!E150</f>
        <v>0</v>
      </c>
      <c r="F150" s="26">
        <f>'MÉRLEG ÖNK'!F150+'MÉRLEG HIVATAL'!F150+'MÉRLEG KÖZÖSSH'!F150+'MÉRLEG ÓVODA'!F150</f>
        <v>0</v>
      </c>
    </row>
    <row r="151" spans="1:6" x14ac:dyDescent="0.25">
      <c r="A151" s="15" t="s">
        <v>505</v>
      </c>
      <c r="B151" s="7" t="s">
        <v>506</v>
      </c>
      <c r="C151" s="26">
        <f>'MÉRLEG ÖNK'!C151+'MÉRLEG HIVATAL'!C151+'MÉRLEG KÖZÖSSH'!C151+'MÉRLEG ÓVODA'!C151</f>
        <v>0</v>
      </c>
      <c r="D151" s="26">
        <f>'MÉRLEG ÖNK'!D151+'MÉRLEG HIVATAL'!D151+'MÉRLEG KÖZÖSSH'!D151+'MÉRLEG ÓVODA'!D151</f>
        <v>0</v>
      </c>
      <c r="E151" s="26">
        <f>'MÉRLEG ÖNK'!E151+'MÉRLEG HIVATAL'!E151+'MÉRLEG KÖZÖSSH'!E151+'MÉRLEG ÓVODA'!E151</f>
        <v>0</v>
      </c>
      <c r="F151" s="26">
        <f>'MÉRLEG ÖNK'!F151+'MÉRLEG HIVATAL'!F151+'MÉRLEG KÖZÖSSH'!F151+'MÉRLEG ÓVODA'!F151</f>
        <v>0</v>
      </c>
    </row>
    <row r="152" spans="1:6" ht="15.75" x14ac:dyDescent="0.25">
      <c r="A152" s="83" t="s">
        <v>652</v>
      </c>
      <c r="B152" s="84" t="s">
        <v>507</v>
      </c>
      <c r="C152" s="243">
        <f>'MÉRLEG ÖNK'!C152+'MÉRLEG HIVATAL'!C152+'MÉRLEG KÖZÖSSH'!C152+'MÉRLEG ÓVODA'!C152</f>
        <v>308261</v>
      </c>
      <c r="D152" s="243">
        <f>'MÉRLEG ÖNK'!D152+'MÉRLEG HIVATAL'!D152+'MÉRLEG KÖZÖSSH'!D152+'MÉRLEG ÓVODA'!D152</f>
        <v>313870</v>
      </c>
      <c r="E152" s="243">
        <f>'MÉRLEG ÖNK'!E152+'MÉRLEG HIVATAL'!E152+'MÉRLEG KÖZÖSSH'!E152+'MÉRLEG ÓVODA'!E152</f>
        <v>501568</v>
      </c>
      <c r="F152" s="243">
        <f>'MÉRLEG ÖNK'!F152+'MÉRLEG HIVATAL'!F152+'MÉRLEG KÖZÖSSH'!F152+'MÉRLEG ÓVODA'!F152</f>
        <v>258052</v>
      </c>
    </row>
    <row r="153" spans="1:6" ht="15.75" x14ac:dyDescent="0.25">
      <c r="A153" s="242" t="s">
        <v>634</v>
      </c>
      <c r="B153" s="93"/>
      <c r="C153" s="234">
        <f>'MÉRLEG ÖNK'!C153+'MÉRLEG HIVATAL'!C153+'MÉRLEG KÖZÖSSH'!C153+'MÉRLEG ÓVODA'!C153</f>
        <v>849797</v>
      </c>
      <c r="D153" s="234">
        <f>'MÉRLEG ÖNK'!D153+'MÉRLEG HIVATAL'!D153+'MÉRLEG KÖZÖSSH'!D153+'MÉRLEG ÓVODA'!D153</f>
        <v>711523</v>
      </c>
      <c r="E153" s="234">
        <f>'MÉRLEG ÖNK'!E153+'MÉRLEG HIVATAL'!E153+'MÉRLEG KÖZÖSSH'!E153+'MÉRLEG ÓVODA'!E153</f>
        <v>1026721</v>
      </c>
      <c r="F153" s="234">
        <f>'MÉRLEG ÖNK'!F153+'MÉRLEG HIVATAL'!F153+'MÉRLEG KÖZÖSSH'!F153+'MÉRLEG ÓVODA'!F153</f>
        <v>768598</v>
      </c>
    </row>
    <row r="155" spans="1:6" x14ac:dyDescent="0.25">
      <c r="D155">
        <f>D153-D81</f>
        <v>0</v>
      </c>
      <c r="E155">
        <f>E153-E81</f>
        <v>0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79" max="5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FFFF00"/>
  </sheetPr>
  <dimension ref="A1:F153"/>
  <sheetViews>
    <sheetView view="pageBreakPreview" zoomScale="60" zoomScaleNormal="100" workbookViewId="0">
      <selection activeCell="C62" sqref="C62:F62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style="144" customWidth="1"/>
    <col min="4" max="4" width="14.5703125" style="144" customWidth="1"/>
    <col min="5" max="5" width="10.85546875" style="144" customWidth="1"/>
    <col min="6" max="6" width="12.85546875" style="144" customWidth="1"/>
  </cols>
  <sheetData>
    <row r="1" spans="1:6" x14ac:dyDescent="0.25">
      <c r="A1" s="256" t="s">
        <v>851</v>
      </c>
      <c r="B1" s="255"/>
      <c r="C1" s="306"/>
      <c r="D1" s="306"/>
      <c r="E1" s="306"/>
      <c r="F1" s="306"/>
    </row>
    <row r="2" spans="1:6" ht="26.25" customHeight="1" x14ac:dyDescent="0.25">
      <c r="A2" s="371" t="s">
        <v>984</v>
      </c>
      <c r="B2" s="404"/>
      <c r="C2" s="404"/>
      <c r="D2" s="404"/>
      <c r="E2" s="404"/>
      <c r="F2" s="347"/>
    </row>
    <row r="3" spans="1:6" ht="30.75" customHeight="1" x14ac:dyDescent="0.25">
      <c r="A3" s="369" t="s">
        <v>919</v>
      </c>
      <c r="B3" s="346"/>
      <c r="C3" s="346"/>
      <c r="D3" s="346"/>
      <c r="E3" s="346"/>
      <c r="F3" s="347"/>
    </row>
    <row r="5" spans="1:6" x14ac:dyDescent="0.25">
      <c r="A5" s="210" t="s">
        <v>763</v>
      </c>
    </row>
    <row r="6" spans="1:6" ht="48.75" customHeight="1" x14ac:dyDescent="0.3">
      <c r="A6" s="2" t="s">
        <v>215</v>
      </c>
      <c r="B6" s="3" t="s">
        <v>216</v>
      </c>
      <c r="C6" s="307" t="s">
        <v>994</v>
      </c>
      <c r="D6" s="307" t="s">
        <v>995</v>
      </c>
      <c r="E6" s="307" t="s">
        <v>996</v>
      </c>
      <c r="F6" s="307" t="s">
        <v>997</v>
      </c>
    </row>
    <row r="7" spans="1:6" x14ac:dyDescent="0.25">
      <c r="A7" s="30" t="s">
        <v>508</v>
      </c>
      <c r="B7" s="29" t="s">
        <v>242</v>
      </c>
      <c r="C7" s="158">
        <v>30166</v>
      </c>
      <c r="D7" s="278">
        <f>'2.a kiad. egyszerűsített önkorm'!C19</f>
        <v>31990</v>
      </c>
      <c r="E7" s="278">
        <f>'2.a kiad. egyszerűsített önkorm'!D19</f>
        <v>32200</v>
      </c>
      <c r="F7" s="278">
        <f>'2.a kiad. egyszerűsített önkorm'!E19</f>
        <v>31795</v>
      </c>
    </row>
    <row r="8" spans="1:6" x14ac:dyDescent="0.25">
      <c r="A8" s="5" t="s">
        <v>509</v>
      </c>
      <c r="B8" s="29" t="s">
        <v>249</v>
      </c>
      <c r="C8" s="158">
        <v>11503</v>
      </c>
      <c r="D8" s="278">
        <f>'2.a kiad. egyszerűsített önkorm'!C23</f>
        <v>9168</v>
      </c>
      <c r="E8" s="278">
        <f>'2.a kiad. egyszerűsített önkorm'!D23</f>
        <v>11808</v>
      </c>
      <c r="F8" s="278">
        <f>'2.a kiad. egyszerűsített önkorm'!E23</f>
        <v>11606</v>
      </c>
    </row>
    <row r="9" spans="1:6" x14ac:dyDescent="0.25">
      <c r="A9" s="43" t="s">
        <v>594</v>
      </c>
      <c r="B9" s="44" t="s">
        <v>250</v>
      </c>
      <c r="C9" s="161">
        <f>SUM(C7:C8)</f>
        <v>41669</v>
      </c>
      <c r="D9" s="143">
        <f>SUM(D7:D8)</f>
        <v>41158</v>
      </c>
      <c r="E9" s="143">
        <f>SUM(E7:E8)</f>
        <v>44008</v>
      </c>
      <c r="F9" s="143">
        <f>SUM(F7:F8)</f>
        <v>43401</v>
      </c>
    </row>
    <row r="10" spans="1:6" x14ac:dyDescent="0.25">
      <c r="A10" s="36" t="s">
        <v>565</v>
      </c>
      <c r="B10" s="44" t="s">
        <v>251</v>
      </c>
      <c r="C10" s="161">
        <v>7981</v>
      </c>
      <c r="D10" s="143">
        <f>'2.a kiad. egyszerűsített önkorm'!C25</f>
        <v>7984</v>
      </c>
      <c r="E10" s="143">
        <f>'2.a kiad. egyszerűsített önkorm'!D25</f>
        <v>9532</v>
      </c>
      <c r="F10" s="143">
        <f>'2.a kiad. egyszerűsített önkorm'!E25</f>
        <v>9512</v>
      </c>
    </row>
    <row r="11" spans="1:6" x14ac:dyDescent="0.25">
      <c r="A11" s="5" t="s">
        <v>510</v>
      </c>
      <c r="B11" s="29" t="s">
        <v>258</v>
      </c>
      <c r="C11" s="158">
        <v>6153</v>
      </c>
      <c r="D11" s="278">
        <f>'2.a kiad. egyszerűsített önkorm'!C29</f>
        <v>4649</v>
      </c>
      <c r="E11" s="278">
        <f>'2.a kiad. egyszerűsített önkorm'!D29</f>
        <v>10649</v>
      </c>
      <c r="F11" s="278">
        <f>'2.a kiad. egyszerűsített önkorm'!E29</f>
        <v>9644</v>
      </c>
    </row>
    <row r="12" spans="1:6" x14ac:dyDescent="0.25">
      <c r="A12" s="5" t="s">
        <v>595</v>
      </c>
      <c r="B12" s="29" t="s">
        <v>263</v>
      </c>
      <c r="C12" s="158">
        <v>1248</v>
      </c>
      <c r="D12" s="278">
        <f>'2.a kiad. egyszerűsített önkorm'!C32</f>
        <v>1508</v>
      </c>
      <c r="E12" s="278">
        <f>'2.a kiad. egyszerűsített önkorm'!D32</f>
        <v>1918</v>
      </c>
      <c r="F12" s="278">
        <f>'2.a kiad. egyszerűsített önkorm'!E32</f>
        <v>1463</v>
      </c>
    </row>
    <row r="13" spans="1:6" x14ac:dyDescent="0.25">
      <c r="A13" s="5" t="s">
        <v>511</v>
      </c>
      <c r="B13" s="29" t="s">
        <v>275</v>
      </c>
      <c r="C13" s="158">
        <v>39570</v>
      </c>
      <c r="D13" s="278">
        <f>'2.a kiad. egyszerűsített önkorm'!C40</f>
        <v>28051</v>
      </c>
      <c r="E13" s="278">
        <f>'2.a kiad. egyszerűsített önkorm'!D40</f>
        <v>42961</v>
      </c>
      <c r="F13" s="278">
        <f>'2.a kiad. egyszerűsített önkorm'!E40</f>
        <v>39404</v>
      </c>
    </row>
    <row r="14" spans="1:6" x14ac:dyDescent="0.25">
      <c r="A14" s="5" t="s">
        <v>512</v>
      </c>
      <c r="B14" s="29" t="s">
        <v>280</v>
      </c>
      <c r="C14" s="158">
        <v>140</v>
      </c>
      <c r="D14" s="278">
        <f>'2.a kiad. egyszerűsített önkorm'!C43</f>
        <v>300</v>
      </c>
      <c r="E14" s="278">
        <f>'2.a kiad. egyszerűsített önkorm'!D43</f>
        <v>300</v>
      </c>
      <c r="F14" s="278">
        <f>'2.a kiad. egyszerűsített önkorm'!E43</f>
        <v>11</v>
      </c>
    </row>
    <row r="15" spans="1:6" x14ac:dyDescent="0.25">
      <c r="A15" s="5" t="s">
        <v>513</v>
      </c>
      <c r="B15" s="29" t="s">
        <v>289</v>
      </c>
      <c r="C15" s="158">
        <v>43434</v>
      </c>
      <c r="D15" s="278">
        <f>'2.a kiad. egyszerűsített önkorm'!C49</f>
        <v>16525</v>
      </c>
      <c r="E15" s="278">
        <f>'2.a kiad. egyszerűsített önkorm'!D49</f>
        <v>78410</v>
      </c>
      <c r="F15" s="278">
        <f>'2.a kiad. egyszerűsített önkorm'!E49</f>
        <v>74673</v>
      </c>
    </row>
    <row r="16" spans="1:6" x14ac:dyDescent="0.25">
      <c r="A16" s="36" t="s">
        <v>514</v>
      </c>
      <c r="B16" s="44" t="s">
        <v>290</v>
      </c>
      <c r="C16" s="161">
        <f>SUM(C11:C15)</f>
        <v>90545</v>
      </c>
      <c r="D16" s="143">
        <f>SUM(D11:D15)</f>
        <v>51033</v>
      </c>
      <c r="E16" s="143">
        <f>SUM(E11:E15)</f>
        <v>134238</v>
      </c>
      <c r="F16" s="143">
        <f>SUM(F11:F15)</f>
        <v>125195</v>
      </c>
    </row>
    <row r="17" spans="1:6" x14ac:dyDescent="0.25">
      <c r="A17" s="13" t="s">
        <v>291</v>
      </c>
      <c r="B17" s="29" t="s">
        <v>292</v>
      </c>
      <c r="C17" s="158"/>
      <c r="D17" s="278"/>
      <c r="E17" s="278"/>
      <c r="F17" s="158"/>
    </row>
    <row r="18" spans="1:6" x14ac:dyDescent="0.25">
      <c r="A18" s="13" t="s">
        <v>515</v>
      </c>
      <c r="B18" s="29" t="s">
        <v>293</v>
      </c>
      <c r="C18" s="158">
        <v>12</v>
      </c>
      <c r="D18" s="278">
        <f>'2.a kiad. egyszerűsített önkorm'!C52</f>
        <v>128</v>
      </c>
      <c r="E18" s="278">
        <f>'2.a kiad. egyszerűsített önkorm'!D52</f>
        <v>128</v>
      </c>
      <c r="F18" s="278">
        <f>'2.a kiad. egyszerűsített önkorm'!E52</f>
        <v>0</v>
      </c>
    </row>
    <row r="19" spans="1:6" x14ac:dyDescent="0.25">
      <c r="A19" s="17" t="s">
        <v>571</v>
      </c>
      <c r="B19" s="29" t="s">
        <v>294</v>
      </c>
      <c r="C19" s="158"/>
      <c r="D19" s="278"/>
      <c r="E19" s="278"/>
      <c r="F19" s="158"/>
    </row>
    <row r="20" spans="1:6" x14ac:dyDescent="0.25">
      <c r="A20" s="17" t="s">
        <v>572</v>
      </c>
      <c r="B20" s="29" t="s">
        <v>295</v>
      </c>
      <c r="C20" s="158"/>
      <c r="D20" s="278">
        <f>'2.a kiad. egyszerűsített önkorm'!C54</f>
        <v>0</v>
      </c>
      <c r="E20" s="278">
        <f>'2.a kiad. egyszerűsített önkorm'!D54</f>
        <v>0</v>
      </c>
      <c r="F20" s="278">
        <f>'2.a kiad. egyszerűsített önkorm'!E54</f>
        <v>0</v>
      </c>
    </row>
    <row r="21" spans="1:6" x14ac:dyDescent="0.25">
      <c r="A21" s="17" t="s">
        <v>573</v>
      </c>
      <c r="B21" s="29" t="s">
        <v>296</v>
      </c>
      <c r="C21" s="158"/>
      <c r="D21" s="278"/>
      <c r="E21" s="278"/>
      <c r="F21" s="278"/>
    </row>
    <row r="22" spans="1:6" x14ac:dyDescent="0.25">
      <c r="A22" s="13" t="s">
        <v>574</v>
      </c>
      <c r="B22" s="29" t="s">
        <v>297</v>
      </c>
      <c r="C22" s="158">
        <v>0</v>
      </c>
      <c r="D22" s="278">
        <f>'2.a kiad. egyszerűsített önkorm'!C56</f>
        <v>0</v>
      </c>
      <c r="E22" s="278">
        <f>'2.a kiad. egyszerűsített önkorm'!D56</f>
        <v>0</v>
      </c>
      <c r="F22" s="278">
        <f>'2.a kiad. egyszerűsített önkorm'!E56</f>
        <v>0</v>
      </c>
    </row>
    <row r="23" spans="1:6" x14ac:dyDescent="0.25">
      <c r="A23" s="13" t="s">
        <v>575</v>
      </c>
      <c r="B23" s="29" t="s">
        <v>298</v>
      </c>
      <c r="C23" s="158"/>
      <c r="D23" s="278"/>
      <c r="E23" s="278"/>
      <c r="F23" s="278"/>
    </row>
    <row r="24" spans="1:6" x14ac:dyDescent="0.25">
      <c r="A24" s="13" t="s">
        <v>576</v>
      </c>
      <c r="B24" s="29" t="s">
        <v>299</v>
      </c>
      <c r="C24" s="158">
        <v>2387</v>
      </c>
      <c r="D24" s="278">
        <f>'2.a kiad. egyszerűsített önkorm'!C58</f>
        <v>2775</v>
      </c>
      <c r="E24" s="278">
        <f>'2.a kiad. egyszerűsített önkorm'!D58</f>
        <v>3211</v>
      </c>
      <c r="F24" s="278">
        <f>'2.a kiad. egyszerűsített önkorm'!E58</f>
        <v>1903</v>
      </c>
    </row>
    <row r="25" spans="1:6" x14ac:dyDescent="0.25">
      <c r="A25" s="41" t="s">
        <v>543</v>
      </c>
      <c r="B25" s="44" t="s">
        <v>300</v>
      </c>
      <c r="C25" s="161">
        <f>SUM(C17:C24)</f>
        <v>2399</v>
      </c>
      <c r="D25" s="143">
        <f>SUM(D17:D24)</f>
        <v>2903</v>
      </c>
      <c r="E25" s="143">
        <f>SUM(E17:E24)</f>
        <v>3339</v>
      </c>
      <c r="F25" s="143">
        <f>SUM(F20:F24)</f>
        <v>1903</v>
      </c>
    </row>
    <row r="26" spans="1:6" x14ac:dyDescent="0.25">
      <c r="A26" s="12" t="s">
        <v>577</v>
      </c>
      <c r="B26" s="29" t="s">
        <v>301</v>
      </c>
      <c r="C26" s="158"/>
      <c r="D26" s="278"/>
      <c r="E26" s="278"/>
      <c r="F26" s="158"/>
    </row>
    <row r="27" spans="1:6" x14ac:dyDescent="0.25">
      <c r="A27" s="12" t="s">
        <v>302</v>
      </c>
      <c r="B27" s="29" t="s">
        <v>303</v>
      </c>
      <c r="C27" s="158">
        <v>67071</v>
      </c>
      <c r="D27" s="278">
        <f>'2.a kiad. egyszerűsített önkorm'!C61</f>
        <v>69765</v>
      </c>
      <c r="E27" s="278">
        <f>'2.a kiad. egyszerűsített önkorm'!D61</f>
        <v>75285</v>
      </c>
      <c r="F27" s="278">
        <f>'2.a kiad. egyszerűsített önkorm'!E61</f>
        <v>75285</v>
      </c>
    </row>
    <row r="28" spans="1:6" x14ac:dyDescent="0.25">
      <c r="A28" s="12" t="s">
        <v>304</v>
      </c>
      <c r="B28" s="29" t="s">
        <v>305</v>
      </c>
      <c r="C28" s="158"/>
      <c r="D28" s="278">
        <f>'2.a kiad. egyszerűsített önkorm'!C62</f>
        <v>0</v>
      </c>
      <c r="E28" s="278">
        <f>'2.a kiad. egyszerűsített önkorm'!D62</f>
        <v>0</v>
      </c>
      <c r="F28" s="278">
        <f>'2.a kiad. egyszerűsített önkorm'!E62</f>
        <v>0</v>
      </c>
    </row>
    <row r="29" spans="1:6" x14ac:dyDescent="0.25">
      <c r="A29" s="12" t="s">
        <v>544</v>
      </c>
      <c r="B29" s="29" t="s">
        <v>306</v>
      </c>
      <c r="C29" s="158"/>
      <c r="D29" s="278">
        <f>'2.a kiad. egyszerűsített önkorm'!C63</f>
        <v>0</v>
      </c>
      <c r="E29" s="278">
        <f>'2.a kiad. egyszerűsített önkorm'!D63</f>
        <v>0</v>
      </c>
      <c r="F29" s="278">
        <f>'2.a kiad. egyszerűsített önkorm'!E63</f>
        <v>0</v>
      </c>
    </row>
    <row r="30" spans="1:6" x14ac:dyDescent="0.25">
      <c r="A30" s="12" t="s">
        <v>578</v>
      </c>
      <c r="B30" s="29" t="s">
        <v>307</v>
      </c>
      <c r="C30" s="158"/>
      <c r="D30" s="278">
        <f>'2.a kiad. egyszerűsített önkorm'!C64</f>
        <v>0</v>
      </c>
      <c r="E30" s="278">
        <f>'2.a kiad. egyszerűsített önkorm'!D64</f>
        <v>0</v>
      </c>
      <c r="F30" s="278">
        <f>'2.a kiad. egyszerűsített önkorm'!E64</f>
        <v>0</v>
      </c>
    </row>
    <row r="31" spans="1:6" x14ac:dyDescent="0.25">
      <c r="A31" s="12" t="s">
        <v>546</v>
      </c>
      <c r="B31" s="29" t="s">
        <v>308</v>
      </c>
      <c r="C31" s="158">
        <v>8879</v>
      </c>
      <c r="D31" s="278">
        <f>'2.a kiad. egyszerűsített önkorm'!C65</f>
        <v>0</v>
      </c>
      <c r="E31" s="278">
        <f>'2.a kiad. egyszerűsített önkorm'!D65</f>
        <v>10144</v>
      </c>
      <c r="F31" s="278">
        <f>'2.a kiad. egyszerűsített önkorm'!E65</f>
        <v>9428</v>
      </c>
    </row>
    <row r="32" spans="1:6" x14ac:dyDescent="0.25">
      <c r="A32" s="12" t="s">
        <v>579</v>
      </c>
      <c r="B32" s="29" t="s">
        <v>309</v>
      </c>
      <c r="C32" s="158"/>
      <c r="D32" s="278">
        <f>'2.a kiad. egyszerűsített önkorm'!C66</f>
        <v>0</v>
      </c>
      <c r="E32" s="278">
        <f>'2.a kiad. egyszerűsített önkorm'!D66</f>
        <v>0</v>
      </c>
      <c r="F32" s="278">
        <f>'2.a kiad. egyszerűsített önkorm'!E66</f>
        <v>0</v>
      </c>
    </row>
    <row r="33" spans="1:6" x14ac:dyDescent="0.25">
      <c r="A33" s="12" t="s">
        <v>580</v>
      </c>
      <c r="B33" s="29" t="s">
        <v>310</v>
      </c>
      <c r="C33" s="158"/>
      <c r="D33" s="278">
        <f>'2.a kiad. egyszerűsített önkorm'!C67</f>
        <v>0</v>
      </c>
      <c r="E33" s="278">
        <f>'2.a kiad. egyszerűsített önkorm'!D67</f>
        <v>12000</v>
      </c>
      <c r="F33" s="278">
        <f>'2.a kiad. egyszerűsített önkorm'!E67</f>
        <v>12000</v>
      </c>
    </row>
    <row r="34" spans="1:6" x14ac:dyDescent="0.25">
      <c r="A34" s="12" t="s">
        <v>311</v>
      </c>
      <c r="B34" s="29" t="s">
        <v>312</v>
      </c>
      <c r="C34" s="158"/>
      <c r="D34" s="278">
        <f>'2.a kiad. egyszerűsített önkorm'!C68</f>
        <v>0</v>
      </c>
      <c r="E34" s="278">
        <f>'2.a kiad. egyszerűsített önkorm'!D68</f>
        <v>0</v>
      </c>
      <c r="F34" s="278">
        <f>'2.a kiad. egyszerűsített önkorm'!E68</f>
        <v>0</v>
      </c>
    </row>
    <row r="35" spans="1:6" x14ac:dyDescent="0.25">
      <c r="A35" s="19" t="s">
        <v>313</v>
      </c>
      <c r="B35" s="29" t="s">
        <v>314</v>
      </c>
      <c r="C35" s="158"/>
      <c r="D35" s="278">
        <f>'2.a kiad. egyszerűsített önkorm'!C69</f>
        <v>0</v>
      </c>
      <c r="E35" s="278">
        <f>'2.a kiad. egyszerűsített önkorm'!D69</f>
        <v>0</v>
      </c>
      <c r="F35" s="278">
        <f>'2.a kiad. egyszerűsített önkorm'!E69</f>
        <v>0</v>
      </c>
    </row>
    <row r="36" spans="1:6" x14ac:dyDescent="0.25">
      <c r="A36" s="12" t="s">
        <v>581</v>
      </c>
      <c r="B36" s="29" t="s">
        <v>316</v>
      </c>
      <c r="C36" s="158">
        <v>73189</v>
      </c>
      <c r="D36" s="278">
        <f>'2.a kiad. egyszerűsített önkorm'!C70</f>
        <v>68004</v>
      </c>
      <c r="E36" s="278">
        <f>'2.a kiad. egyszerűsített önkorm'!D70</f>
        <v>89590</v>
      </c>
      <c r="F36" s="278">
        <f>'2.a kiad. egyszerűsített önkorm'!E70</f>
        <v>89574</v>
      </c>
    </row>
    <row r="37" spans="1:6" x14ac:dyDescent="0.25">
      <c r="A37" s="19" t="s">
        <v>758</v>
      </c>
      <c r="B37" s="29" t="s">
        <v>805</v>
      </c>
      <c r="C37" s="158"/>
      <c r="D37" s="278">
        <f>'2.a kiad. egyszerűsített önkorm'!C71</f>
        <v>30000</v>
      </c>
      <c r="E37" s="278">
        <f>'2.a kiad. egyszerűsített önkorm'!D71</f>
        <v>37705</v>
      </c>
      <c r="F37" s="278">
        <f>'[1]1. kiad. egyszerűsített önkorm'!E71</f>
        <v>0</v>
      </c>
    </row>
    <row r="38" spans="1:6" x14ac:dyDescent="0.25">
      <c r="A38" s="19" t="s">
        <v>759</v>
      </c>
      <c r="B38" s="29" t="s">
        <v>805</v>
      </c>
      <c r="C38" s="158"/>
      <c r="D38" s="278"/>
      <c r="E38" s="278"/>
      <c r="F38" s="278"/>
    </row>
    <row r="39" spans="1:6" x14ac:dyDescent="0.25">
      <c r="A39" s="41" t="s">
        <v>549</v>
      </c>
      <c r="B39" s="44" t="s">
        <v>317</v>
      </c>
      <c r="C39" s="161">
        <f>SUM(C26:C38)</f>
        <v>149139</v>
      </c>
      <c r="D39" s="143">
        <f>SUM(D27:D38)</f>
        <v>167769</v>
      </c>
      <c r="E39" s="143">
        <f>SUM(E27:E38)</f>
        <v>224724</v>
      </c>
      <c r="F39" s="143">
        <f>SUM(F27:F38)</f>
        <v>186287</v>
      </c>
    </row>
    <row r="40" spans="1:6" ht="15.75" x14ac:dyDescent="0.25">
      <c r="A40" s="246" t="s">
        <v>704</v>
      </c>
      <c r="B40" s="254"/>
      <c r="C40" s="308">
        <f>C9+C10+C16+C25+C39</f>
        <v>291733</v>
      </c>
      <c r="D40" s="308">
        <f>D9+D10+D16+D25+D39</f>
        <v>270847</v>
      </c>
      <c r="E40" s="308">
        <f>E9+E10+E16+E25+E39</f>
        <v>415841</v>
      </c>
      <c r="F40" s="308">
        <f>F9+F10+F16+F25+F39</f>
        <v>366298</v>
      </c>
    </row>
    <row r="41" spans="1:6" x14ac:dyDescent="0.25">
      <c r="A41" s="33" t="s">
        <v>318</v>
      </c>
      <c r="B41" s="29" t="s">
        <v>319</v>
      </c>
      <c r="C41" s="158"/>
      <c r="D41" s="278">
        <f>'2.a kiad. egyszerűsített önkorm'!C75</f>
        <v>0</v>
      </c>
      <c r="E41" s="278">
        <f>'2.a kiad. egyszerűsített önkorm'!D75</f>
        <v>300</v>
      </c>
      <c r="F41" s="278">
        <f>'2.a kiad. egyszerűsített önkorm'!E75</f>
        <v>300</v>
      </c>
    </row>
    <row r="42" spans="1:6" x14ac:dyDescent="0.25">
      <c r="A42" s="33" t="s">
        <v>582</v>
      </c>
      <c r="B42" s="29" t="s">
        <v>320</v>
      </c>
      <c r="C42" s="158">
        <v>181</v>
      </c>
      <c r="D42" s="278">
        <f>'2.a kiad. egyszerűsített önkorm'!C76</f>
        <v>83516</v>
      </c>
      <c r="E42" s="278">
        <f>'2.a kiad. egyszerűsített önkorm'!D76</f>
        <v>143170</v>
      </c>
      <c r="F42" s="278">
        <f>'2.a kiad. egyszerűsített önkorm'!E76</f>
        <v>128326</v>
      </c>
    </row>
    <row r="43" spans="1:6" x14ac:dyDescent="0.25">
      <c r="A43" s="33" t="s">
        <v>321</v>
      </c>
      <c r="B43" s="29" t="s">
        <v>322</v>
      </c>
      <c r="C43" s="158"/>
      <c r="D43" s="278">
        <f>'2.a kiad. egyszerűsített önkorm'!C77</f>
        <v>0</v>
      </c>
      <c r="E43" s="278">
        <f>'2.a kiad. egyszerűsített önkorm'!D77</f>
        <v>3452</v>
      </c>
      <c r="F43" s="278">
        <f>'2.a kiad. egyszerűsített önkorm'!E77</f>
        <v>1456</v>
      </c>
    </row>
    <row r="44" spans="1:6" x14ac:dyDescent="0.25">
      <c r="A44" s="33" t="s">
        <v>323</v>
      </c>
      <c r="B44" s="29" t="s">
        <v>324</v>
      </c>
      <c r="C44" s="158">
        <v>1441</v>
      </c>
      <c r="D44" s="278">
        <f>'2.a kiad. egyszerűsített önkorm'!C78</f>
        <v>1300</v>
      </c>
      <c r="E44" s="278">
        <f>'2.a kiad. egyszerűsített önkorm'!D78</f>
        <v>16010</v>
      </c>
      <c r="F44" s="278">
        <f>'2.a kiad. egyszerűsített önkorm'!E78</f>
        <v>7749</v>
      </c>
    </row>
    <row r="45" spans="1:6" x14ac:dyDescent="0.25">
      <c r="A45" s="6" t="s">
        <v>325</v>
      </c>
      <c r="B45" s="29" t="s">
        <v>326</v>
      </c>
      <c r="C45" s="158">
        <v>0</v>
      </c>
      <c r="D45" s="278">
        <f>'2.a kiad. egyszerűsített önkorm'!C79</f>
        <v>0</v>
      </c>
      <c r="E45" s="278">
        <f>'2.a kiad. egyszerűsített önkorm'!D79</f>
        <v>3000</v>
      </c>
      <c r="F45" s="278">
        <f>'2.a kiad. egyszerűsített önkorm'!E79</f>
        <v>3000</v>
      </c>
    </row>
    <row r="46" spans="1:6" x14ac:dyDescent="0.25">
      <c r="A46" s="6" t="s">
        <v>327</v>
      </c>
      <c r="B46" s="29" t="s">
        <v>328</v>
      </c>
      <c r="C46" s="158">
        <v>0</v>
      </c>
      <c r="D46" s="278">
        <f>'2.a kiad. egyszerűsített önkorm'!C80</f>
        <v>0</v>
      </c>
      <c r="E46" s="278">
        <f>'2.a kiad. egyszerűsített önkorm'!D80</f>
        <v>0</v>
      </c>
      <c r="F46" s="278">
        <f>'2.a kiad. egyszerűsített önkorm'!E80</f>
        <v>0</v>
      </c>
    </row>
    <row r="47" spans="1:6" x14ac:dyDescent="0.25">
      <c r="A47" s="6" t="s">
        <v>329</v>
      </c>
      <c r="B47" s="29" t="s">
        <v>330</v>
      </c>
      <c r="C47" s="158">
        <v>428</v>
      </c>
      <c r="D47" s="278">
        <f>'2.a kiad. egyszerűsített önkorm'!C81</f>
        <v>22900</v>
      </c>
      <c r="E47" s="278">
        <f>'2.a kiad. egyszerűsített önkorm'!D81</f>
        <v>23738</v>
      </c>
      <c r="F47" s="278">
        <f>'2.a kiad. egyszerűsített önkorm'!E81</f>
        <v>5892</v>
      </c>
    </row>
    <row r="48" spans="1:6" x14ac:dyDescent="0.25">
      <c r="A48" s="42" t="s">
        <v>551</v>
      </c>
      <c r="B48" s="44" t="s">
        <v>331</v>
      </c>
      <c r="C48" s="161">
        <f>SUM(C41:C47)</f>
        <v>2050</v>
      </c>
      <c r="D48" s="143">
        <f>'2.a kiad. egyszerűsített önkorm'!C82</f>
        <v>107716</v>
      </c>
      <c r="E48" s="143">
        <f>'2.a kiad. egyszerűsített önkorm'!D82</f>
        <v>189670</v>
      </c>
      <c r="F48" s="143">
        <f>'2.a kiad. egyszerűsített önkorm'!E82</f>
        <v>146723</v>
      </c>
    </row>
    <row r="49" spans="1:6" x14ac:dyDescent="0.25">
      <c r="A49" s="13" t="s">
        <v>332</v>
      </c>
      <c r="B49" s="29" t="s">
        <v>333</v>
      </c>
      <c r="C49" s="158">
        <v>134602</v>
      </c>
      <c r="D49" s="278">
        <f>'2.a kiad. egyszerűsített önkorm'!C83</f>
        <v>179736</v>
      </c>
      <c r="E49" s="278">
        <f>'2.a kiad. egyszerűsített önkorm'!D83</f>
        <v>182292</v>
      </c>
      <c r="F49" s="278">
        <f>'2.a kiad. egyszerűsített önkorm'!E83</f>
        <v>25058</v>
      </c>
    </row>
    <row r="50" spans="1:6" x14ac:dyDescent="0.25">
      <c r="A50" s="13" t="s">
        <v>334</v>
      </c>
      <c r="B50" s="29" t="s">
        <v>335</v>
      </c>
      <c r="C50" s="158">
        <v>0</v>
      </c>
      <c r="D50" s="278">
        <f>'2.a kiad. egyszerűsített önkorm'!C84</f>
        <v>0</v>
      </c>
      <c r="E50" s="278">
        <f>'2.a kiad. egyszerűsített önkorm'!D84</f>
        <v>0</v>
      </c>
      <c r="F50" s="278">
        <f>'2.a kiad. egyszerűsített önkorm'!E84</f>
        <v>0</v>
      </c>
    </row>
    <row r="51" spans="1:6" x14ac:dyDescent="0.25">
      <c r="A51" s="13" t="s">
        <v>336</v>
      </c>
      <c r="B51" s="29" t="s">
        <v>337</v>
      </c>
      <c r="C51" s="158">
        <v>510</v>
      </c>
      <c r="D51" s="278">
        <f>'2.a kiad. egyszerűsített önkorm'!C85</f>
        <v>0</v>
      </c>
      <c r="E51" s="278">
        <f>'2.a kiad. egyszerűsített önkorm'!D85</f>
        <v>0</v>
      </c>
      <c r="F51" s="278">
        <f>'2.a kiad. egyszerűsített önkorm'!E85</f>
        <v>0</v>
      </c>
    </row>
    <row r="52" spans="1:6" x14ac:dyDescent="0.25">
      <c r="A52" s="13" t="s">
        <v>338</v>
      </c>
      <c r="B52" s="29" t="s">
        <v>339</v>
      </c>
      <c r="C52" s="158">
        <v>29190</v>
      </c>
      <c r="D52" s="278">
        <f>'2.a kiad. egyszerűsített önkorm'!C86</f>
        <v>48529</v>
      </c>
      <c r="E52" s="278">
        <f>'2.a kiad. egyszerűsített önkorm'!D86</f>
        <v>48529</v>
      </c>
      <c r="F52" s="278">
        <f>'2.a kiad. egyszerűsített önkorm'!E86</f>
        <v>3131</v>
      </c>
    </row>
    <row r="53" spans="1:6" x14ac:dyDescent="0.25">
      <c r="A53" s="41" t="s">
        <v>552</v>
      </c>
      <c r="B53" s="44" t="s">
        <v>340</v>
      </c>
      <c r="C53" s="161">
        <f>SUM(C49:C52)</f>
        <v>164302</v>
      </c>
      <c r="D53" s="143">
        <f>'2.a kiad. egyszerűsített önkorm'!C87</f>
        <v>228265</v>
      </c>
      <c r="E53" s="143">
        <f>'2.a kiad. egyszerűsített önkorm'!D87</f>
        <v>230821</v>
      </c>
      <c r="F53" s="143">
        <f>'2.a kiad. egyszerűsített önkorm'!E87</f>
        <v>28189</v>
      </c>
    </row>
    <row r="54" spans="1:6" x14ac:dyDescent="0.25">
      <c r="A54" s="13" t="s">
        <v>341</v>
      </c>
      <c r="B54" s="29" t="s">
        <v>342</v>
      </c>
      <c r="C54" s="158"/>
      <c r="D54" s="278">
        <f>'2.a kiad. egyszerűsített önkorm'!C88</f>
        <v>0</v>
      </c>
      <c r="E54" s="278">
        <f>'2.a kiad. egyszerűsített önkorm'!D88</f>
        <v>0</v>
      </c>
      <c r="F54" s="278">
        <f>'2.a kiad. egyszerűsített önkorm'!E88</f>
        <v>0</v>
      </c>
    </row>
    <row r="55" spans="1:6" x14ac:dyDescent="0.25">
      <c r="A55" s="13" t="s">
        <v>583</v>
      </c>
      <c r="B55" s="29" t="s">
        <v>343</v>
      </c>
      <c r="C55" s="158"/>
      <c r="D55" s="278">
        <f>'2.a kiad. egyszerűsített önkorm'!C89</f>
        <v>0</v>
      </c>
      <c r="E55" s="278">
        <f>'2.a kiad. egyszerűsített önkorm'!D89</f>
        <v>0</v>
      </c>
      <c r="F55" s="278">
        <f>'2.a kiad. egyszerűsített önkorm'!E89</f>
        <v>0</v>
      </c>
    </row>
    <row r="56" spans="1:6" x14ac:dyDescent="0.25">
      <c r="A56" s="13" t="s">
        <v>584</v>
      </c>
      <c r="B56" s="29" t="s">
        <v>344</v>
      </c>
      <c r="C56" s="158"/>
      <c r="D56" s="278">
        <f>'2.a kiad. egyszerűsített önkorm'!C90</f>
        <v>0</v>
      </c>
      <c r="E56" s="278">
        <f>'2.a kiad. egyszerűsített önkorm'!D90</f>
        <v>0</v>
      </c>
      <c r="F56" s="278">
        <f>'2.a kiad. egyszerűsített önkorm'!E90</f>
        <v>0</v>
      </c>
    </row>
    <row r="57" spans="1:6" x14ac:dyDescent="0.25">
      <c r="A57" s="13" t="s">
        <v>585</v>
      </c>
      <c r="B57" s="29" t="s">
        <v>345</v>
      </c>
      <c r="C57" s="158"/>
      <c r="D57" s="278">
        <f>'2.a kiad. egyszerűsített önkorm'!C91</f>
        <v>0</v>
      </c>
      <c r="E57" s="278">
        <f>'2.a kiad. egyszerűsített önkorm'!D91</f>
        <v>294</v>
      </c>
      <c r="F57" s="278">
        <f>'2.a kiad. egyszerűsített önkorm'!E91</f>
        <v>294</v>
      </c>
    </row>
    <row r="58" spans="1:6" x14ac:dyDescent="0.25">
      <c r="A58" s="13" t="s">
        <v>586</v>
      </c>
      <c r="B58" s="29" t="s">
        <v>346</v>
      </c>
      <c r="C58" s="158"/>
      <c r="D58" s="278">
        <f>'2.a kiad. egyszerűsített önkorm'!C92</f>
        <v>0</v>
      </c>
      <c r="E58" s="278">
        <f>'2.a kiad. egyszerűsített önkorm'!D92</f>
        <v>0</v>
      </c>
      <c r="F58" s="278">
        <f>'2.a kiad. egyszerűsített önkorm'!E92</f>
        <v>0</v>
      </c>
    </row>
    <row r="59" spans="1:6" x14ac:dyDescent="0.25">
      <c r="A59" s="13" t="s">
        <v>587</v>
      </c>
      <c r="B59" s="29" t="s">
        <v>347</v>
      </c>
      <c r="C59" s="158"/>
      <c r="D59" s="278">
        <f>'2.a kiad. egyszerűsített önkorm'!C93</f>
        <v>0</v>
      </c>
      <c r="E59" s="278">
        <f>'2.a kiad. egyszerűsített önkorm'!D93</f>
        <v>0</v>
      </c>
      <c r="F59" s="278">
        <f>'2.a kiad. egyszerűsített önkorm'!E93</f>
        <v>0</v>
      </c>
    </row>
    <row r="60" spans="1:6" x14ac:dyDescent="0.25">
      <c r="A60" s="13" t="s">
        <v>348</v>
      </c>
      <c r="B60" s="29" t="s">
        <v>349</v>
      </c>
      <c r="C60" s="158"/>
      <c r="D60" s="278">
        <f>'2.a kiad. egyszerűsített önkorm'!C94</f>
        <v>0</v>
      </c>
      <c r="E60" s="278">
        <f>'2.a kiad. egyszerűsített önkorm'!D94</f>
        <v>0</v>
      </c>
      <c r="F60" s="278">
        <f>'2.a kiad. egyszerűsített önkorm'!E94</f>
        <v>0</v>
      </c>
    </row>
    <row r="61" spans="1:6" x14ac:dyDescent="0.25">
      <c r="A61" s="13" t="s">
        <v>588</v>
      </c>
      <c r="B61" s="29" t="s">
        <v>350</v>
      </c>
      <c r="C61" s="158">
        <v>8400</v>
      </c>
      <c r="D61" s="278">
        <f>'2.a kiad. egyszerűsített önkorm'!C95</f>
        <v>0</v>
      </c>
      <c r="E61" s="278">
        <f>'2.a kiad. egyszerűsített önkorm'!D95</f>
        <v>0</v>
      </c>
      <c r="F61" s="278">
        <f>'2.a kiad. egyszerűsített önkorm'!E95</f>
        <v>0</v>
      </c>
    </row>
    <row r="62" spans="1:6" x14ac:dyDescent="0.25">
      <c r="A62" s="41" t="s">
        <v>553</v>
      </c>
      <c r="B62" s="44" t="s">
        <v>351</v>
      </c>
      <c r="C62" s="158">
        <f>SUM(C54:C61)</f>
        <v>8400</v>
      </c>
      <c r="D62" s="158">
        <f>SUM(D54:D61)</f>
        <v>0</v>
      </c>
      <c r="E62" s="158">
        <f>SUM(E54:E61)</f>
        <v>294</v>
      </c>
      <c r="F62" s="158">
        <f>SUM(F54:F61)</f>
        <v>294</v>
      </c>
    </row>
    <row r="63" spans="1:6" ht="15.75" x14ac:dyDescent="0.25">
      <c r="A63" s="253" t="s">
        <v>703</v>
      </c>
      <c r="B63" s="252"/>
      <c r="C63" s="309">
        <f>C48+C53+C62</f>
        <v>174752</v>
      </c>
      <c r="D63" s="309">
        <f>D48+D53+D62</f>
        <v>335981</v>
      </c>
      <c r="E63" s="309">
        <f>E48+E53+E62</f>
        <v>420785</v>
      </c>
      <c r="F63" s="309">
        <f>F48+F53+F62</f>
        <v>175206</v>
      </c>
    </row>
    <row r="64" spans="1:6" ht="15.75" x14ac:dyDescent="0.25">
      <c r="A64" s="80" t="s">
        <v>596</v>
      </c>
      <c r="B64" s="81" t="s">
        <v>352</v>
      </c>
      <c r="C64" s="311">
        <f>C62+C53+C48+C39+C25+C16+C10+C9</f>
        <v>466485</v>
      </c>
      <c r="D64" s="311">
        <f>D62+D53+D48+D39+D25+D16+D10+D9</f>
        <v>606828</v>
      </c>
      <c r="E64" s="311">
        <f>E62+E53+E48+E39+E25+E16+E10+E9</f>
        <v>836626</v>
      </c>
      <c r="F64" s="311">
        <f>F62+F53+F48+F39+F25+F16+F10+F9</f>
        <v>541504</v>
      </c>
    </row>
    <row r="65" spans="1:6" x14ac:dyDescent="0.25">
      <c r="A65" s="15" t="s">
        <v>558</v>
      </c>
      <c r="B65" s="7" t="s">
        <v>357</v>
      </c>
      <c r="C65" s="158"/>
      <c r="D65" s="312"/>
      <c r="E65" s="312"/>
      <c r="F65" s="158"/>
    </row>
    <row r="66" spans="1:6" x14ac:dyDescent="0.25">
      <c r="A66" s="14" t="s">
        <v>559</v>
      </c>
      <c r="B66" s="7" t="s">
        <v>363</v>
      </c>
      <c r="C66" s="313">
        <v>145000</v>
      </c>
      <c r="D66" s="168">
        <f>'2.kiadások önk'!C104</f>
        <v>0</v>
      </c>
      <c r="E66" s="168">
        <f>'2.kiadások önk'!D104</f>
        <v>40000</v>
      </c>
      <c r="F66" s="168">
        <f>'2.kiadások önk'!E104</f>
        <v>40000</v>
      </c>
    </row>
    <row r="67" spans="1:6" x14ac:dyDescent="0.25">
      <c r="A67" s="34" t="s">
        <v>364</v>
      </c>
      <c r="B67" s="5" t="s">
        <v>365</v>
      </c>
      <c r="C67" s="313"/>
      <c r="D67" s="168">
        <f>'2.a kiad. egyszerűsített önkorm'!C108</f>
        <v>0</v>
      </c>
      <c r="E67" s="168"/>
      <c r="F67" s="168"/>
    </row>
    <row r="68" spans="1:6" x14ac:dyDescent="0.25">
      <c r="A68" s="34" t="s">
        <v>366</v>
      </c>
      <c r="B68" s="5" t="s">
        <v>367</v>
      </c>
      <c r="C68" s="313">
        <v>41385</v>
      </c>
      <c r="D68" s="168">
        <f>'2.a kiad. egyszerűsített önkorm'!C109</f>
        <v>1374</v>
      </c>
      <c r="E68" s="168">
        <f>'2.a kiad. egyszerűsített önkorm'!D109</f>
        <v>46517</v>
      </c>
      <c r="F68" s="168">
        <f>'2.a kiad. egyszerűsített önkorm'!E109</f>
        <v>46517</v>
      </c>
    </row>
    <row r="69" spans="1:6" x14ac:dyDescent="0.25">
      <c r="A69" s="14" t="s">
        <v>368</v>
      </c>
      <c r="B69" s="7" t="s">
        <v>369</v>
      </c>
      <c r="C69" s="313">
        <v>50470</v>
      </c>
      <c r="D69" s="168">
        <f>'2.a kiad. egyszerűsített önkorm'!C110</f>
        <v>49256</v>
      </c>
      <c r="E69" s="168">
        <f>'2.a kiad. egyszerűsített önkorm'!D110</f>
        <v>49256</v>
      </c>
      <c r="F69" s="168">
        <f>'2.a kiad. egyszerűsített önkorm'!E110</f>
        <v>48617</v>
      </c>
    </row>
    <row r="70" spans="1:6" x14ac:dyDescent="0.25">
      <c r="A70" s="34" t="s">
        <v>370</v>
      </c>
      <c r="B70" s="5" t="s">
        <v>371</v>
      </c>
      <c r="C70" s="313"/>
      <c r="D70" s="168">
        <f>'2.a kiad. egyszerűsített önkorm'!C111</f>
        <v>0</v>
      </c>
      <c r="E70" s="168">
        <f>'2.a kiad. egyszerűsített önkorm'!D111</f>
        <v>0</v>
      </c>
      <c r="F70" s="168">
        <f>'2.a kiad. egyszerűsített önkorm'!E111</f>
        <v>0</v>
      </c>
    </row>
    <row r="71" spans="1:6" x14ac:dyDescent="0.25">
      <c r="A71" s="34" t="s">
        <v>372</v>
      </c>
      <c r="B71" s="5" t="s">
        <v>373</v>
      </c>
      <c r="C71" s="313"/>
      <c r="D71" s="168">
        <f>'2.a kiad. egyszerűsített önkorm'!C112</f>
        <v>0</v>
      </c>
      <c r="E71" s="168">
        <f>'2.a kiad. egyszerűsített önkorm'!D112</f>
        <v>0</v>
      </c>
      <c r="F71" s="168">
        <f>'2.a kiad. egyszerűsített önkorm'!E112</f>
        <v>0</v>
      </c>
    </row>
    <row r="72" spans="1:6" x14ac:dyDescent="0.25">
      <c r="A72" s="34" t="s">
        <v>374</v>
      </c>
      <c r="B72" s="5" t="s">
        <v>375</v>
      </c>
      <c r="C72" s="313"/>
      <c r="D72" s="168">
        <f>'2.a kiad. egyszerűsített önkorm'!C113</f>
        <v>0</v>
      </c>
      <c r="E72" s="168">
        <f>'2.a kiad. egyszerűsített önkorm'!D113</f>
        <v>0</v>
      </c>
      <c r="F72" s="168">
        <f>'2.a kiad. egyszerűsített önkorm'!E113</f>
        <v>0</v>
      </c>
    </row>
    <row r="73" spans="1:6" x14ac:dyDescent="0.25">
      <c r="A73" s="35" t="s">
        <v>560</v>
      </c>
      <c r="B73" s="36" t="s">
        <v>376</v>
      </c>
      <c r="C73" s="314">
        <f>SUM(C65:C72)</f>
        <v>236855</v>
      </c>
      <c r="D73" s="169">
        <f>'2.a kiad. egyszerűsített önkorm'!C114</f>
        <v>50630</v>
      </c>
      <c r="E73" s="169">
        <f>'2.a kiad. egyszerűsített önkorm'!D114</f>
        <v>135773</v>
      </c>
      <c r="F73" s="169">
        <f>'2.a kiad. egyszerűsített önkorm'!E114</f>
        <v>135134</v>
      </c>
    </row>
    <row r="74" spans="1:6" x14ac:dyDescent="0.25">
      <c r="A74" s="34" t="s">
        <v>377</v>
      </c>
      <c r="B74" s="5" t="s">
        <v>378</v>
      </c>
      <c r="C74" s="313"/>
      <c r="D74" s="168">
        <f>'2.a kiad. egyszerűsített önkorm'!C115</f>
        <v>0</v>
      </c>
      <c r="E74" s="168">
        <f>'2.a kiad. egyszerűsített önkorm'!D115</f>
        <v>0</v>
      </c>
      <c r="F74" s="168">
        <f>'2.a kiad. egyszerűsített önkorm'!E115</f>
        <v>0</v>
      </c>
    </row>
    <row r="75" spans="1:6" x14ac:dyDescent="0.25">
      <c r="A75" s="13" t="s">
        <v>379</v>
      </c>
      <c r="B75" s="5" t="s">
        <v>380</v>
      </c>
      <c r="C75" s="313"/>
      <c r="D75" s="168">
        <f>'2.a kiad. egyszerűsített önkorm'!C116</f>
        <v>0</v>
      </c>
      <c r="E75" s="168">
        <f>'2.a kiad. egyszerűsített önkorm'!D116</f>
        <v>0</v>
      </c>
      <c r="F75" s="168">
        <f>'2.a kiad. egyszerűsített önkorm'!E116</f>
        <v>0</v>
      </c>
    </row>
    <row r="76" spans="1:6" x14ac:dyDescent="0.25">
      <c r="A76" s="34" t="s">
        <v>593</v>
      </c>
      <c r="B76" s="5" t="s">
        <v>381</v>
      </c>
      <c r="C76" s="313"/>
      <c r="D76" s="168">
        <f>'2.a kiad. egyszerűsített önkorm'!C117</f>
        <v>0</v>
      </c>
      <c r="E76" s="168">
        <f>'2.a kiad. egyszerűsített önkorm'!D117</f>
        <v>0</v>
      </c>
      <c r="F76" s="168">
        <f>'2.a kiad. egyszerűsített önkorm'!E117</f>
        <v>0</v>
      </c>
    </row>
    <row r="77" spans="1:6" x14ac:dyDescent="0.25">
      <c r="A77" s="34" t="s">
        <v>562</v>
      </c>
      <c r="B77" s="5" t="s">
        <v>382</v>
      </c>
      <c r="C77" s="313"/>
      <c r="D77" s="168">
        <f>'2.a kiad. egyszerűsített önkorm'!C118</f>
        <v>0</v>
      </c>
      <c r="E77" s="168">
        <f>'2.a kiad. egyszerűsített önkorm'!D118</f>
        <v>0</v>
      </c>
      <c r="F77" s="168">
        <f>'2.a kiad. egyszerűsített önkorm'!E118</f>
        <v>0</v>
      </c>
    </row>
    <row r="78" spans="1:6" x14ac:dyDescent="0.25">
      <c r="A78" s="35" t="s">
        <v>563</v>
      </c>
      <c r="B78" s="36" t="s">
        <v>383</v>
      </c>
      <c r="C78" s="313"/>
      <c r="D78" s="169"/>
      <c r="E78" s="169"/>
      <c r="F78" s="169"/>
    </row>
    <row r="79" spans="1:6" x14ac:dyDescent="0.25">
      <c r="A79" s="13" t="s">
        <v>384</v>
      </c>
      <c r="B79" s="5" t="s">
        <v>385</v>
      </c>
      <c r="C79" s="313"/>
      <c r="D79" s="168">
        <f>'2.a kiad. egyszerűsített önkorm'!C120</f>
        <v>0</v>
      </c>
      <c r="E79" s="168">
        <f>'2.a kiad. egyszerűsített önkorm'!D120</f>
        <v>0</v>
      </c>
      <c r="F79" s="168">
        <f>'2.a kiad. egyszerűsített önkorm'!E120</f>
        <v>0</v>
      </c>
    </row>
    <row r="80" spans="1:6" ht="15.75" x14ac:dyDescent="0.25">
      <c r="A80" s="83" t="s">
        <v>597</v>
      </c>
      <c r="B80" s="84" t="s">
        <v>386</v>
      </c>
      <c r="C80" s="315">
        <f>C73+C78+C79</f>
        <v>236855</v>
      </c>
      <c r="D80" s="316">
        <f>'2.a kiad. egyszerűsített önkorm'!C121</f>
        <v>50630</v>
      </c>
      <c r="E80" s="316">
        <f>'2.a kiad. egyszerűsített önkorm'!D121</f>
        <v>135773</v>
      </c>
      <c r="F80" s="316">
        <f>'2.a kiad. egyszerűsített önkorm'!E121</f>
        <v>135134</v>
      </c>
    </row>
    <row r="81" spans="1:6" ht="15.75" x14ac:dyDescent="0.25">
      <c r="A81" s="248" t="s">
        <v>633</v>
      </c>
      <c r="B81" s="92"/>
      <c r="C81" s="317">
        <f>C64+C80</f>
        <v>703340</v>
      </c>
      <c r="D81" s="317">
        <f>'2.a kiad. egyszerűsített önkorm'!C122</f>
        <v>657458</v>
      </c>
      <c r="E81" s="317">
        <f>'2.a kiad. egyszerűsített önkorm'!D122</f>
        <v>972399</v>
      </c>
      <c r="F81" s="317">
        <f>'2.a kiad. egyszerűsített önkorm'!E122</f>
        <v>676638</v>
      </c>
    </row>
    <row r="82" spans="1:6" ht="51.75" customHeight="1" x14ac:dyDescent="0.3">
      <c r="A82" s="2" t="s">
        <v>215</v>
      </c>
      <c r="B82" s="3" t="s">
        <v>8</v>
      </c>
      <c r="C82" s="307" t="s">
        <v>994</v>
      </c>
      <c r="D82" s="307" t="s">
        <v>995</v>
      </c>
      <c r="E82" s="307" t="s">
        <v>996</v>
      </c>
      <c r="F82" s="307" t="s">
        <v>997</v>
      </c>
    </row>
    <row r="83" spans="1:6" x14ac:dyDescent="0.25">
      <c r="A83" s="5" t="s">
        <v>636</v>
      </c>
      <c r="B83" s="6" t="s">
        <v>399</v>
      </c>
      <c r="C83" s="158">
        <v>70521</v>
      </c>
      <c r="D83" s="158">
        <f>'5.a bevét. egyszerűsített önk'!C12</f>
        <v>62647</v>
      </c>
      <c r="E83" s="158">
        <f>'5.a bevét. egyszerűsített önk'!D12</f>
        <v>67645</v>
      </c>
      <c r="F83" s="158">
        <f>'5.a bevét. egyszerűsített önk'!E12</f>
        <v>67645</v>
      </c>
    </row>
    <row r="84" spans="1:6" x14ac:dyDescent="0.25">
      <c r="A84" s="5" t="s">
        <v>400</v>
      </c>
      <c r="B84" s="6" t="s">
        <v>401</v>
      </c>
      <c r="C84" s="158">
        <v>0</v>
      </c>
      <c r="D84" s="158">
        <f>'[1]6.bevételek egyszerűsített önk'!C13</f>
        <v>0</v>
      </c>
      <c r="E84" s="158">
        <f>'[1]6.bevételek egyszerűsített önk'!D13</f>
        <v>0</v>
      </c>
      <c r="F84" s="158">
        <f>'[1]6.bevételek egyszerűsített önk'!E13</f>
        <v>0</v>
      </c>
    </row>
    <row r="85" spans="1:6" x14ac:dyDescent="0.25">
      <c r="A85" s="5" t="s">
        <v>402</v>
      </c>
      <c r="B85" s="6" t="s">
        <v>403</v>
      </c>
      <c r="C85" s="158">
        <v>0</v>
      </c>
      <c r="D85" s="158">
        <f>'[1]6.bevételek egyszerűsített önk'!C14</f>
        <v>0</v>
      </c>
      <c r="E85" s="158">
        <f>'[1]6.bevételek egyszerűsített önk'!D14</f>
        <v>0</v>
      </c>
      <c r="F85" s="158">
        <f>'[1]6.bevételek egyszerűsített önk'!E14</f>
        <v>0</v>
      </c>
    </row>
    <row r="86" spans="1:6" x14ac:dyDescent="0.25">
      <c r="A86" s="5" t="s">
        <v>598</v>
      </c>
      <c r="B86" s="6" t="s">
        <v>404</v>
      </c>
      <c r="C86" s="158">
        <v>0</v>
      </c>
      <c r="D86" s="158">
        <f>'[1]6.bevételek egyszerűsített önk'!C15</f>
        <v>0</v>
      </c>
      <c r="E86" s="158">
        <f>'[1]6.bevételek egyszerűsített önk'!D15</f>
        <v>0</v>
      </c>
      <c r="F86" s="158">
        <f>'[1]6.bevételek egyszerűsített önk'!E15</f>
        <v>0</v>
      </c>
    </row>
    <row r="87" spans="1:6" x14ac:dyDescent="0.25">
      <c r="A87" s="5" t="s">
        <v>599</v>
      </c>
      <c r="B87" s="6" t="s">
        <v>405</v>
      </c>
      <c r="C87" s="158">
        <v>0</v>
      </c>
      <c r="D87" s="158">
        <f>'[1]6.bevételek egyszerűsített önk'!C16</f>
        <v>0</v>
      </c>
      <c r="E87" s="158">
        <f>'[1]6.bevételek egyszerűsített önk'!D16</f>
        <v>0</v>
      </c>
      <c r="F87" s="158">
        <f>'[1]6.bevételek egyszerűsített önk'!E16</f>
        <v>0</v>
      </c>
    </row>
    <row r="88" spans="1:6" x14ac:dyDescent="0.25">
      <c r="A88" s="5" t="s">
        <v>600</v>
      </c>
      <c r="B88" s="6" t="s">
        <v>406</v>
      </c>
      <c r="C88" s="158">
        <v>13227</v>
      </c>
      <c r="D88" s="158">
        <f>'5.a bevét. egyszerűsített önk'!C17</f>
        <v>8498</v>
      </c>
      <c r="E88" s="158">
        <f>'5.a bevét. egyszerűsített önk'!D17</f>
        <v>13743</v>
      </c>
      <c r="F88" s="158">
        <f>'5.a bevét. egyszerűsített önk'!E17</f>
        <v>13743</v>
      </c>
    </row>
    <row r="89" spans="1:6" x14ac:dyDescent="0.25">
      <c r="A89" s="36" t="s">
        <v>637</v>
      </c>
      <c r="B89" s="42" t="s">
        <v>407</v>
      </c>
      <c r="C89" s="161">
        <f>SUM(C83:C88)</f>
        <v>83748</v>
      </c>
      <c r="D89" s="161">
        <f>SUM(D83:D88)</f>
        <v>71145</v>
      </c>
      <c r="E89" s="161">
        <f>SUM(E83:E88)</f>
        <v>81388</v>
      </c>
      <c r="F89" s="161">
        <f>SUM(F83:F88)</f>
        <v>81388</v>
      </c>
    </row>
    <row r="90" spans="1:6" x14ac:dyDescent="0.25">
      <c r="A90" s="5" t="s">
        <v>639</v>
      </c>
      <c r="B90" s="6" t="s">
        <v>418</v>
      </c>
      <c r="C90" s="158">
        <v>0</v>
      </c>
      <c r="D90" s="158">
        <f>'[1]6.bevételek egyszerűsített önk'!C21</f>
        <v>0</v>
      </c>
      <c r="E90" s="158">
        <f>'[1]6.bevételek egyszerűsített önk'!D21</f>
        <v>0</v>
      </c>
      <c r="F90" s="158">
        <f>'[1]6.bevételek egyszerűsített önk'!E21</f>
        <v>0</v>
      </c>
    </row>
    <row r="91" spans="1:6" x14ac:dyDescent="0.25">
      <c r="A91" s="5" t="s">
        <v>606</v>
      </c>
      <c r="B91" s="6" t="s">
        <v>419</v>
      </c>
      <c r="C91" s="158">
        <v>0</v>
      </c>
      <c r="D91" s="158">
        <f>'[1]6.bevételek egyszerűsített önk'!C22</f>
        <v>0</v>
      </c>
      <c r="E91" s="158">
        <f>'[1]6.bevételek egyszerűsített önk'!D22</f>
        <v>0</v>
      </c>
      <c r="F91" s="158">
        <f>'[1]6.bevételek egyszerűsített önk'!E22</f>
        <v>0</v>
      </c>
    </row>
    <row r="92" spans="1:6" x14ac:dyDescent="0.25">
      <c r="A92" s="5" t="s">
        <v>607</v>
      </c>
      <c r="B92" s="6" t="s">
        <v>420</v>
      </c>
      <c r="C92" s="158">
        <v>0</v>
      </c>
      <c r="D92" s="158">
        <f>'[1]6.bevételek egyszerűsített önk'!C23</f>
        <v>0</v>
      </c>
      <c r="E92" s="158">
        <f>'[1]6.bevételek egyszerűsített önk'!D23</f>
        <v>0</v>
      </c>
      <c r="F92" s="158">
        <f>'[1]6.bevételek egyszerűsített önk'!E23</f>
        <v>0</v>
      </c>
    </row>
    <row r="93" spans="1:6" x14ac:dyDescent="0.25">
      <c r="A93" s="5" t="s">
        <v>608</v>
      </c>
      <c r="B93" s="6" t="s">
        <v>421</v>
      </c>
      <c r="C93" s="158">
        <v>2276</v>
      </c>
      <c r="D93" s="158">
        <f>'5.a bevét. egyszerűsített önk'!C24</f>
        <v>2500</v>
      </c>
      <c r="E93" s="158">
        <f>'5.a bevét. egyszerűsített önk'!D24</f>
        <v>2500</v>
      </c>
      <c r="F93" s="158">
        <f>'5.a bevét. egyszerűsített önk'!E24</f>
        <v>2807</v>
      </c>
    </row>
    <row r="94" spans="1:6" x14ac:dyDescent="0.25">
      <c r="A94" s="5" t="s">
        <v>640</v>
      </c>
      <c r="B94" s="6" t="s">
        <v>435</v>
      </c>
      <c r="C94" s="158">
        <v>246880</v>
      </c>
      <c r="D94" s="158">
        <f>'5.a bevét. egyszerűsített önk'!C30</f>
        <v>202500</v>
      </c>
      <c r="E94" s="158">
        <f>'5.a bevét. egyszerűsített önk'!D30</f>
        <v>202500</v>
      </c>
      <c r="F94" s="158">
        <f>'5.a bevét. egyszerűsített önk'!E30</f>
        <v>216485</v>
      </c>
    </row>
    <row r="95" spans="1:6" x14ac:dyDescent="0.25">
      <c r="A95" s="5" t="s">
        <v>613</v>
      </c>
      <c r="B95" s="6" t="s">
        <v>436</v>
      </c>
      <c r="C95" s="158">
        <v>86</v>
      </c>
      <c r="D95" s="158">
        <f>'5.a bevét. egyszerűsített önk'!C31</f>
        <v>100</v>
      </c>
      <c r="E95" s="158">
        <f>'5.a bevét. egyszerűsített önk'!D31</f>
        <v>100</v>
      </c>
      <c r="F95" s="158">
        <f>'5.a bevét. egyszerűsített önk'!E31</f>
        <v>276</v>
      </c>
    </row>
    <row r="96" spans="1:6" x14ac:dyDescent="0.25">
      <c r="A96" s="36" t="s">
        <v>641</v>
      </c>
      <c r="B96" s="42" t="s">
        <v>437</v>
      </c>
      <c r="C96" s="161">
        <f>SUM(C90:C95)</f>
        <v>249242</v>
      </c>
      <c r="D96" s="161">
        <f>SUM(D90:D95)</f>
        <v>205100</v>
      </c>
      <c r="E96" s="161">
        <f>SUM(E90:E95)</f>
        <v>205100</v>
      </c>
      <c r="F96" s="161">
        <f>SUM(F90:F95)</f>
        <v>219568</v>
      </c>
    </row>
    <row r="97" spans="1:6" x14ac:dyDescent="0.25">
      <c r="A97" s="13" t="s">
        <v>438</v>
      </c>
      <c r="B97" s="6" t="s">
        <v>439</v>
      </c>
      <c r="C97" s="158">
        <v>156</v>
      </c>
      <c r="D97" s="158">
        <f>'5.a bevét. egyszerűsített önk'!C33</f>
        <v>0</v>
      </c>
      <c r="E97" s="158">
        <f>'5.a bevét. egyszerűsített önk'!D33</f>
        <v>0</v>
      </c>
      <c r="F97" s="158">
        <f>'5.a bevét. egyszerűsített önk'!E33</f>
        <v>2</v>
      </c>
    </row>
    <row r="98" spans="1:6" x14ac:dyDescent="0.25">
      <c r="A98" s="13" t="s">
        <v>614</v>
      </c>
      <c r="B98" s="6" t="s">
        <v>440</v>
      </c>
      <c r="C98" s="158">
        <v>2023</v>
      </c>
      <c r="D98" s="158">
        <f>'5.a bevét. egyszerűsített önk'!C34</f>
        <v>73</v>
      </c>
      <c r="E98" s="158">
        <f>'5.a bevét. egyszerűsített önk'!D34</f>
        <v>73</v>
      </c>
      <c r="F98" s="158">
        <f>'5.a bevét. egyszerűsített önk'!E34</f>
        <v>922</v>
      </c>
    </row>
    <row r="99" spans="1:6" x14ac:dyDescent="0.25">
      <c r="A99" s="13" t="s">
        <v>615</v>
      </c>
      <c r="B99" s="6" t="s">
        <v>441</v>
      </c>
      <c r="C99" s="158">
        <v>35</v>
      </c>
      <c r="D99" s="158">
        <f>'5.a bevét. egyszerűsített önk'!C35</f>
        <v>2409</v>
      </c>
      <c r="E99" s="158">
        <f>'5.a bevét. egyszerűsített önk'!D35</f>
        <v>2409</v>
      </c>
      <c r="F99" s="158">
        <f>'5.a bevét. egyszerűsített önk'!E35</f>
        <v>2290</v>
      </c>
    </row>
    <row r="100" spans="1:6" x14ac:dyDescent="0.25">
      <c r="A100" s="13" t="s">
        <v>616</v>
      </c>
      <c r="B100" s="6" t="s">
        <v>442</v>
      </c>
      <c r="C100" s="158">
        <v>28269</v>
      </c>
      <c r="D100" s="158">
        <f>'5.a bevét. egyszerűsített önk'!C36</f>
        <v>2714</v>
      </c>
      <c r="E100" s="158">
        <f>'5.a bevét. egyszerűsített önk'!D36</f>
        <v>2714</v>
      </c>
      <c r="F100" s="158">
        <f>'5.a bevét. egyszerűsített önk'!E36</f>
        <v>808</v>
      </c>
    </row>
    <row r="101" spans="1:6" x14ac:dyDescent="0.25">
      <c r="A101" s="13" t="s">
        <v>443</v>
      </c>
      <c r="B101" s="6" t="s">
        <v>444</v>
      </c>
      <c r="C101" s="158">
        <v>0</v>
      </c>
      <c r="D101" s="158">
        <f>'5.a bevét. egyszerűsített önk'!C37</f>
        <v>0</v>
      </c>
      <c r="E101" s="158">
        <f>'5.a bevét. egyszerűsített önk'!D37</f>
        <v>0</v>
      </c>
      <c r="F101" s="158">
        <f>'5.a bevét. egyszerűsített önk'!E37</f>
        <v>0</v>
      </c>
    </row>
    <row r="102" spans="1:6" x14ac:dyDescent="0.25">
      <c r="A102" s="13" t="s">
        <v>445</v>
      </c>
      <c r="B102" s="6" t="s">
        <v>446</v>
      </c>
      <c r="C102" s="158">
        <v>17477</v>
      </c>
      <c r="D102" s="158">
        <f>'5.a bevét. egyszerűsített önk'!C38</f>
        <v>5900</v>
      </c>
      <c r="E102" s="158">
        <f>'5.a bevét. egyszerűsített önk'!D38</f>
        <v>33900</v>
      </c>
      <c r="F102" s="158">
        <f>'5.a bevét. egyszerűsített önk'!E38</f>
        <v>33233</v>
      </c>
    </row>
    <row r="103" spans="1:6" x14ac:dyDescent="0.25">
      <c r="A103" s="13" t="s">
        <v>447</v>
      </c>
      <c r="B103" s="6" t="s">
        <v>448</v>
      </c>
      <c r="C103" s="158">
        <v>0</v>
      </c>
      <c r="D103" s="158">
        <f>'5.a bevét. egyszerűsített önk'!C39</f>
        <v>0</v>
      </c>
      <c r="E103" s="158">
        <f>'5.a bevét. egyszerűsített önk'!D39</f>
        <v>0</v>
      </c>
      <c r="F103" s="158">
        <f>'5.a bevét. egyszerűsített önk'!E39</f>
        <v>0</v>
      </c>
    </row>
    <row r="104" spans="1:6" x14ac:dyDescent="0.25">
      <c r="A104" s="13" t="s">
        <v>617</v>
      </c>
      <c r="B104" s="6" t="s">
        <v>449</v>
      </c>
      <c r="C104" s="158">
        <v>0</v>
      </c>
      <c r="D104" s="158">
        <f>'5.a bevét. egyszerűsített önk'!C40</f>
        <v>2000</v>
      </c>
      <c r="E104" s="158">
        <f>'5.a bevét. egyszerűsített önk'!D40</f>
        <v>2000</v>
      </c>
      <c r="F104" s="158">
        <f>'5.a bevét. egyszerűsített önk'!E40</f>
        <v>0</v>
      </c>
    </row>
    <row r="105" spans="1:6" x14ac:dyDescent="0.25">
      <c r="A105" s="13" t="s">
        <v>618</v>
      </c>
      <c r="B105" s="6" t="s">
        <v>450</v>
      </c>
      <c r="C105" s="158">
        <v>0</v>
      </c>
      <c r="D105" s="158">
        <f>'5.a bevét. egyszerűsített önk'!C41</f>
        <v>0</v>
      </c>
      <c r="E105" s="158">
        <f>'5.a bevét. egyszerűsített önk'!D41</f>
        <v>0</v>
      </c>
      <c r="F105" s="158">
        <f>'5.a bevét. egyszerűsített önk'!E41</f>
        <v>0</v>
      </c>
    </row>
    <row r="106" spans="1:6" x14ac:dyDescent="0.25">
      <c r="A106" s="13" t="s">
        <v>619</v>
      </c>
      <c r="B106" s="6" t="s">
        <v>451</v>
      </c>
      <c r="C106" s="158">
        <v>330</v>
      </c>
      <c r="D106" s="158">
        <f>'5.a bevét. egyszerűsített önk'!C42</f>
        <v>2000</v>
      </c>
      <c r="E106" s="158">
        <f>'5.a bevét. egyszerűsített önk'!D42</f>
        <v>2000</v>
      </c>
      <c r="F106" s="158">
        <f>'5.a bevét. egyszerűsített önk'!E42</f>
        <v>1441</v>
      </c>
    </row>
    <row r="107" spans="1:6" x14ac:dyDescent="0.25">
      <c r="A107" s="41" t="s">
        <v>642</v>
      </c>
      <c r="B107" s="42" t="s">
        <v>452</v>
      </c>
      <c r="C107" s="161">
        <f>SUM(C97:C106)</f>
        <v>48290</v>
      </c>
      <c r="D107" s="161">
        <f>SUM(D97:D106)</f>
        <v>15096</v>
      </c>
      <c r="E107" s="161">
        <f>SUM(E97:E106)</f>
        <v>43096</v>
      </c>
      <c r="F107" s="161">
        <f>SUM(F97:F106)</f>
        <v>38696</v>
      </c>
    </row>
    <row r="108" spans="1:6" x14ac:dyDescent="0.25">
      <c r="A108" s="13" t="s">
        <v>461</v>
      </c>
      <c r="B108" s="6" t="s">
        <v>462</v>
      </c>
      <c r="C108" s="158"/>
      <c r="D108" s="158">
        <f>'[1]6.bevételek egyszerűsített önk'!C44</f>
        <v>0</v>
      </c>
      <c r="E108" s="158">
        <f>'[1]6.bevételek egyszerűsített önk'!D44</f>
        <v>0</v>
      </c>
      <c r="F108" s="158">
        <f>'[1]6.bevételek egyszerűsített önk'!E44</f>
        <v>0</v>
      </c>
    </row>
    <row r="109" spans="1:6" x14ac:dyDescent="0.25">
      <c r="A109" s="5" t="s">
        <v>623</v>
      </c>
      <c r="B109" s="6" t="s">
        <v>463</v>
      </c>
      <c r="C109" s="158"/>
      <c r="D109" s="158">
        <f>'5.a bevét. egyszerűsített önk'!C45</f>
        <v>0</v>
      </c>
      <c r="E109" s="158">
        <f>'5.a bevét. egyszerűsített önk'!D45</f>
        <v>12000</v>
      </c>
      <c r="F109" s="158">
        <f>'5.a bevét. egyszerűsített önk'!E45</f>
        <v>233</v>
      </c>
    </row>
    <row r="110" spans="1:6" x14ac:dyDescent="0.25">
      <c r="A110" s="13" t="s">
        <v>624</v>
      </c>
      <c r="B110" s="6" t="s">
        <v>795</v>
      </c>
      <c r="C110" s="158">
        <v>1160</v>
      </c>
      <c r="D110" s="158">
        <f>'5.a bevét. egyszerűsített önk'!C46</f>
        <v>0</v>
      </c>
      <c r="E110" s="158">
        <f>'5.a bevét. egyszerűsített önk'!D46</f>
        <v>0</v>
      </c>
      <c r="F110" s="158">
        <f>'5.a bevét. egyszerűsített önk'!E46</f>
        <v>2760</v>
      </c>
    </row>
    <row r="111" spans="1:6" x14ac:dyDescent="0.25">
      <c r="A111" s="36" t="s">
        <v>644</v>
      </c>
      <c r="B111" s="42" t="s">
        <v>465</v>
      </c>
      <c r="C111" s="161">
        <f>SUM(C108:C110)</f>
        <v>1160</v>
      </c>
      <c r="D111" s="161">
        <f>SUM(D108:D110)</f>
        <v>0</v>
      </c>
      <c r="E111" s="161">
        <f>SUM(E108:E110)</f>
        <v>12000</v>
      </c>
      <c r="F111" s="161">
        <f>SUM(F108:F110)</f>
        <v>2993</v>
      </c>
    </row>
    <row r="112" spans="1:6" ht="15.75" x14ac:dyDescent="0.25">
      <c r="A112" s="246" t="s">
        <v>704</v>
      </c>
      <c r="B112" s="245"/>
      <c r="C112" s="318">
        <f>C89+C96+C107+C111</f>
        <v>382440</v>
      </c>
      <c r="D112" s="318">
        <f>D89+D96+D107+D111</f>
        <v>291341</v>
      </c>
      <c r="E112" s="318">
        <f>E89+E96+E107+E111</f>
        <v>341584</v>
      </c>
      <c r="F112" s="318">
        <f>F89+F96+F107+F111</f>
        <v>342645</v>
      </c>
    </row>
    <row r="113" spans="1:6" x14ac:dyDescent="0.25">
      <c r="A113" s="5" t="s">
        <v>408</v>
      </c>
      <c r="B113" s="6" t="s">
        <v>409</v>
      </c>
      <c r="C113" s="158">
        <v>20665</v>
      </c>
      <c r="D113" s="158">
        <f>'5.a bevét. egyszerűsített önk'!C49</f>
        <v>0</v>
      </c>
      <c r="E113" s="158">
        <f>'5.a bevét. egyszerűsített önk'!D49</f>
        <v>0</v>
      </c>
      <c r="F113" s="158">
        <f>'5.a bevét. egyszerűsített önk'!E49</f>
        <v>0</v>
      </c>
    </row>
    <row r="114" spans="1:6" x14ac:dyDescent="0.25">
      <c r="A114" s="5" t="s">
        <v>410</v>
      </c>
      <c r="B114" s="6" t="s">
        <v>411</v>
      </c>
      <c r="C114" s="158"/>
      <c r="D114" s="158">
        <f>'5.a bevét. egyszerűsített önk'!C50</f>
        <v>0</v>
      </c>
      <c r="E114" s="158">
        <f>'5.a bevét. egyszerűsített önk'!D50</f>
        <v>0</v>
      </c>
      <c r="F114" s="158">
        <f>'5.a bevét. egyszerűsített önk'!E50</f>
        <v>0</v>
      </c>
    </row>
    <row r="115" spans="1:6" x14ac:dyDescent="0.25">
      <c r="A115" s="5" t="s">
        <v>601</v>
      </c>
      <c r="B115" s="6" t="s">
        <v>412</v>
      </c>
      <c r="C115" s="158"/>
      <c r="D115" s="158">
        <f>'5.a bevét. egyszerűsített önk'!C51</f>
        <v>0</v>
      </c>
      <c r="E115" s="158">
        <f>'5.a bevét. egyszerűsített önk'!D51</f>
        <v>0</v>
      </c>
      <c r="F115" s="158">
        <f>'5.a bevét. egyszerűsített önk'!E51</f>
        <v>0</v>
      </c>
    </row>
    <row r="116" spans="1:6" x14ac:dyDescent="0.25">
      <c r="A116" s="5" t="s">
        <v>602</v>
      </c>
      <c r="B116" s="6" t="s">
        <v>413</v>
      </c>
      <c r="C116" s="158"/>
      <c r="D116" s="158">
        <f>'5.a bevét. egyszerűsített önk'!C52</f>
        <v>0</v>
      </c>
      <c r="E116" s="158">
        <f>'5.a bevét. egyszerűsített önk'!D52</f>
        <v>0</v>
      </c>
      <c r="F116" s="158">
        <f>'5.a bevét. egyszerűsített önk'!E52</f>
        <v>0</v>
      </c>
    </row>
    <row r="117" spans="1:6" x14ac:dyDescent="0.25">
      <c r="A117" s="5" t="s">
        <v>603</v>
      </c>
      <c r="B117" s="6" t="s">
        <v>414</v>
      </c>
      <c r="C117" s="158">
        <v>50000</v>
      </c>
      <c r="D117" s="158">
        <f>'5.a bevét. egyszerűsített önk'!C53</f>
        <v>58326</v>
      </c>
      <c r="E117" s="158">
        <f>'5.a bevét. egyszerűsített önk'!D53</f>
        <v>58326</v>
      </c>
      <c r="F117" s="158">
        <f>'5.a bevét. egyszerűsített önk'!E53</f>
        <v>43372</v>
      </c>
    </row>
    <row r="118" spans="1:6" x14ac:dyDescent="0.25">
      <c r="A118" s="36" t="s">
        <v>638</v>
      </c>
      <c r="B118" s="42" t="s">
        <v>415</v>
      </c>
      <c r="C118" s="161">
        <f>SUM(C113:C117)</f>
        <v>70665</v>
      </c>
      <c r="D118" s="161">
        <f>SUM(D113:D117)</f>
        <v>58326</v>
      </c>
      <c r="E118" s="161">
        <f>SUM(E113:E117)</f>
        <v>58326</v>
      </c>
      <c r="F118" s="161">
        <f>SUM(F113:F117)</f>
        <v>43372</v>
      </c>
    </row>
    <row r="119" spans="1:6" x14ac:dyDescent="0.25">
      <c r="A119" s="13" t="s">
        <v>620</v>
      </c>
      <c r="B119" s="6" t="s">
        <v>453</v>
      </c>
      <c r="C119" s="158"/>
      <c r="D119" s="158">
        <f>'5.a bevét. egyszerűsített önk'!C55</f>
        <v>0</v>
      </c>
      <c r="E119" s="158">
        <f>'[1]6.bevételek egyszerűsített önk'!D55</f>
        <v>0</v>
      </c>
      <c r="F119" s="158">
        <f>'[1]6.bevételek egyszerűsített önk'!E55</f>
        <v>0</v>
      </c>
    </row>
    <row r="120" spans="1:6" x14ac:dyDescent="0.25">
      <c r="A120" s="13" t="s">
        <v>621</v>
      </c>
      <c r="B120" s="6" t="s">
        <v>454</v>
      </c>
      <c r="C120" s="158">
        <v>34882</v>
      </c>
      <c r="D120" s="158">
        <f>'5.a bevét. egyszerűsített önk'!C56</f>
        <v>43414</v>
      </c>
      <c r="E120" s="158">
        <f>'5.a bevét. egyszerűsített önk'!D56</f>
        <v>120414</v>
      </c>
      <c r="F120" s="158">
        <f>'5.a bevét. egyszerűsített önk'!E56</f>
        <v>120106</v>
      </c>
    </row>
    <row r="121" spans="1:6" x14ac:dyDescent="0.25">
      <c r="A121" s="13" t="s">
        <v>455</v>
      </c>
      <c r="B121" s="6" t="s">
        <v>456</v>
      </c>
      <c r="C121" s="158"/>
      <c r="D121" s="158">
        <f>'5.a bevét. egyszerűsített önk'!C57</f>
        <v>0</v>
      </c>
      <c r="E121" s="158">
        <f>'5.a bevét. egyszerűsített önk'!D57</f>
        <v>0</v>
      </c>
      <c r="F121" s="158">
        <f>'5.a bevét. egyszerűsített önk'!E57</f>
        <v>0</v>
      </c>
    </row>
    <row r="122" spans="1:6" x14ac:dyDescent="0.25">
      <c r="A122" s="13" t="s">
        <v>622</v>
      </c>
      <c r="B122" s="6" t="s">
        <v>457</v>
      </c>
      <c r="C122" s="158"/>
      <c r="D122" s="158">
        <f>'5.a bevét. egyszerűsített önk'!C58</f>
        <v>0</v>
      </c>
      <c r="E122" s="158">
        <f>'5.a bevét. egyszerűsített önk'!D58</f>
        <v>0</v>
      </c>
      <c r="F122" s="158">
        <f>'5.a bevét. egyszerűsített önk'!E58</f>
        <v>0</v>
      </c>
    </row>
    <row r="123" spans="1:6" x14ac:dyDescent="0.25">
      <c r="A123" s="13" t="s">
        <v>458</v>
      </c>
      <c r="B123" s="6" t="s">
        <v>459</v>
      </c>
      <c r="C123" s="158"/>
      <c r="D123" s="158">
        <f>'5.a bevét. egyszerűsített önk'!C59</f>
        <v>0</v>
      </c>
      <c r="E123" s="158">
        <f>'5.a bevét. egyszerűsített önk'!D59</f>
        <v>0</v>
      </c>
      <c r="F123" s="158">
        <f>'5.a bevét. egyszerűsített önk'!E59</f>
        <v>0</v>
      </c>
    </row>
    <row r="124" spans="1:6" x14ac:dyDescent="0.25">
      <c r="A124" s="36" t="s">
        <v>643</v>
      </c>
      <c r="B124" s="42" t="s">
        <v>460</v>
      </c>
      <c r="C124" s="161">
        <f>SUM(C119:C123)</f>
        <v>34882</v>
      </c>
      <c r="D124" s="161">
        <f>'5.a bevét. egyszerűsített önk'!C60</f>
        <v>43414</v>
      </c>
      <c r="E124" s="161">
        <f>'5.a bevét. egyszerűsített önk'!D60</f>
        <v>120414</v>
      </c>
      <c r="F124" s="161">
        <f>'5.a bevét. egyszerűsített önk'!E60</f>
        <v>120106</v>
      </c>
    </row>
    <row r="125" spans="1:6" x14ac:dyDescent="0.25">
      <c r="A125" s="13" t="s">
        <v>466</v>
      </c>
      <c r="B125" s="6" t="s">
        <v>467</v>
      </c>
      <c r="C125" s="158"/>
      <c r="D125" s="158">
        <f>'5.a bevét. egyszerűsített önk'!C61</f>
        <v>0</v>
      </c>
      <c r="E125" s="158">
        <f>'5.a bevét. egyszerűsített önk'!D61</f>
        <v>0</v>
      </c>
      <c r="F125" s="158">
        <f>'5.a bevét. egyszerűsített önk'!E61</f>
        <v>0</v>
      </c>
    </row>
    <row r="126" spans="1:6" x14ac:dyDescent="0.25">
      <c r="A126" s="5" t="s">
        <v>625</v>
      </c>
      <c r="B126" s="6" t="s">
        <v>468</v>
      </c>
      <c r="C126" s="158"/>
      <c r="D126" s="158">
        <f>'5.a bevét. egyszerűsített önk'!C62</f>
        <v>0</v>
      </c>
      <c r="E126" s="158">
        <f>'5.a bevét. egyszerűsített önk'!D62</f>
        <v>0</v>
      </c>
      <c r="F126" s="158">
        <f>'5.a bevét. egyszerűsített önk'!E62</f>
        <v>0</v>
      </c>
    </row>
    <row r="127" spans="1:6" x14ac:dyDescent="0.25">
      <c r="A127" s="13" t="s">
        <v>626</v>
      </c>
      <c r="B127" s="6" t="s">
        <v>469</v>
      </c>
      <c r="C127" s="158">
        <v>92</v>
      </c>
      <c r="D127" s="158">
        <f>'5.a bevét. egyszerűsített önk'!C63</f>
        <v>0</v>
      </c>
      <c r="E127" s="158">
        <f>'5.a bevét. egyszerűsített önk'!D63</f>
        <v>0</v>
      </c>
      <c r="F127" s="158">
        <f>'5.a bevét. egyszerűsített önk'!E63</f>
        <v>354</v>
      </c>
    </row>
    <row r="128" spans="1:6" x14ac:dyDescent="0.25">
      <c r="A128" s="36" t="s">
        <v>646</v>
      </c>
      <c r="B128" s="42" t="s">
        <v>470</v>
      </c>
      <c r="C128" s="161">
        <v>92</v>
      </c>
      <c r="D128" s="161">
        <f>'5.a bevét. egyszerűsített önk'!C64</f>
        <v>0</v>
      </c>
      <c r="E128" s="161">
        <f>'5.a bevét. egyszerűsített önk'!D64</f>
        <v>0</v>
      </c>
      <c r="F128" s="161">
        <f>'5.a bevét. egyszerűsített önk'!E64</f>
        <v>354</v>
      </c>
    </row>
    <row r="129" spans="1:6" ht="15.75" x14ac:dyDescent="0.25">
      <c r="A129" s="246" t="s">
        <v>703</v>
      </c>
      <c r="B129" s="245"/>
      <c r="C129" s="318">
        <f>C118+C124+C128</f>
        <v>105639</v>
      </c>
      <c r="D129" s="318">
        <f>D118+D124+D128</f>
        <v>101740</v>
      </c>
      <c r="E129" s="318">
        <f>E118+E124+E128</f>
        <v>178740</v>
      </c>
      <c r="F129" s="318">
        <f>F118+F124+F128</f>
        <v>163832</v>
      </c>
    </row>
    <row r="130" spans="1:6" ht="15.75" x14ac:dyDescent="0.25">
      <c r="A130" s="85" t="s">
        <v>645</v>
      </c>
      <c r="B130" s="80" t="s">
        <v>471</v>
      </c>
      <c r="C130" s="310">
        <f>C89+C96+C107+C111+C118+C124+C128</f>
        <v>488079</v>
      </c>
      <c r="D130" s="310">
        <f>D89+D96+D107+D111+D118+D124+D128</f>
        <v>393081</v>
      </c>
      <c r="E130" s="310">
        <f>E89+E96+E107+E111+E118+E124+E128</f>
        <v>520324</v>
      </c>
      <c r="F130" s="310">
        <f>F89+F96+F107+F111+F118+F124+F128</f>
        <v>506477</v>
      </c>
    </row>
    <row r="131" spans="1:6" ht="15.75" x14ac:dyDescent="0.25">
      <c r="A131" s="244" t="s">
        <v>756</v>
      </c>
      <c r="B131" s="87"/>
      <c r="C131" s="319">
        <f>C112-C40</f>
        <v>90707</v>
      </c>
      <c r="D131" s="319">
        <f>D112-D40</f>
        <v>20494</v>
      </c>
      <c r="E131" s="319">
        <f>E112-E40</f>
        <v>-74257</v>
      </c>
      <c r="F131" s="319">
        <f>F112-F40</f>
        <v>-23653</v>
      </c>
    </row>
    <row r="132" spans="1:6" ht="15.75" x14ac:dyDescent="0.25">
      <c r="A132" s="244" t="s">
        <v>757</v>
      </c>
      <c r="B132" s="87"/>
      <c r="C132" s="319">
        <f>C129-C63</f>
        <v>-69113</v>
      </c>
      <c r="D132" s="319">
        <f>D129-D63</f>
        <v>-234241</v>
      </c>
      <c r="E132" s="319">
        <f>E129-E63</f>
        <v>-242045</v>
      </c>
      <c r="F132" s="319">
        <f>F129-F63</f>
        <v>-11374</v>
      </c>
    </row>
    <row r="133" spans="1:6" x14ac:dyDescent="0.25">
      <c r="A133" s="15" t="s">
        <v>647</v>
      </c>
      <c r="B133" s="7" t="s">
        <v>476</v>
      </c>
      <c r="C133" s="158"/>
      <c r="D133" s="158"/>
      <c r="E133" s="158"/>
      <c r="F133" s="158"/>
    </row>
    <row r="134" spans="1:6" x14ac:dyDescent="0.25">
      <c r="A134" s="14" t="s">
        <v>648</v>
      </c>
      <c r="B134" s="7" t="s">
        <v>483</v>
      </c>
      <c r="C134" s="158">
        <v>114281</v>
      </c>
      <c r="D134" s="320">
        <f>'5.a bevét. egyszerűsített önk'!C77</f>
        <v>203100</v>
      </c>
      <c r="E134" s="320">
        <f>'5.a bevét. egyszerűsített önk'!D77</f>
        <v>343100</v>
      </c>
      <c r="F134" s="320">
        <f>'5.a bevét. egyszerűsített önk'!E77</f>
        <v>100223</v>
      </c>
    </row>
    <row r="135" spans="1:6" x14ac:dyDescent="0.25">
      <c r="A135" s="5" t="s">
        <v>754</v>
      </c>
      <c r="B135" s="5" t="s">
        <v>484</v>
      </c>
      <c r="C135" s="158">
        <v>99123</v>
      </c>
      <c r="D135" s="158">
        <f>'5.a bevét. egyszerűsített önk'!C78</f>
        <v>61277</v>
      </c>
      <c r="E135" s="158">
        <f>'5.a bevét. egyszerűsített önk'!D78</f>
        <v>61277</v>
      </c>
      <c r="F135" s="158">
        <f>'5.a bevét. egyszerűsített önk'!E78</f>
        <v>61277</v>
      </c>
    </row>
    <row r="136" spans="1:6" x14ac:dyDescent="0.25">
      <c r="A136" s="5" t="s">
        <v>755</v>
      </c>
      <c r="B136" s="5" t="s">
        <v>484</v>
      </c>
      <c r="C136" s="158"/>
      <c r="D136" s="158">
        <f>'5.a bevét. egyszerűsített önk'!C79</f>
        <v>0</v>
      </c>
      <c r="E136" s="158">
        <f>'5.a bevét. egyszerűsített önk'!D79</f>
        <v>0</v>
      </c>
      <c r="F136" s="158">
        <f>'5.a bevét. egyszerűsített önk'!E79</f>
        <v>0</v>
      </c>
    </row>
    <row r="137" spans="1:6" x14ac:dyDescent="0.25">
      <c r="A137" s="5" t="s">
        <v>752</v>
      </c>
      <c r="B137" s="5" t="s">
        <v>485</v>
      </c>
      <c r="C137" s="158"/>
      <c r="D137" s="158">
        <f>'5.a bevét. egyszerűsített önk'!C80</f>
        <v>0</v>
      </c>
      <c r="E137" s="158">
        <f>'5.a bevét. egyszerűsített önk'!D80</f>
        <v>0</v>
      </c>
      <c r="F137" s="158">
        <f>'5.a bevét. egyszerűsített önk'!E80</f>
        <v>0</v>
      </c>
    </row>
    <row r="138" spans="1:6" x14ac:dyDescent="0.25">
      <c r="A138" s="5" t="s">
        <v>753</v>
      </c>
      <c r="B138" s="5" t="s">
        <v>485</v>
      </c>
      <c r="C138" s="158"/>
      <c r="D138" s="158">
        <f>'5.a bevét. egyszerűsített önk'!C81</f>
        <v>0</v>
      </c>
      <c r="E138" s="158">
        <f>'5.a bevét. egyszerűsített önk'!D81</f>
        <v>0</v>
      </c>
      <c r="F138" s="158">
        <f>'5.a bevét. egyszerűsített önk'!E81</f>
        <v>0</v>
      </c>
    </row>
    <row r="139" spans="1:6" x14ac:dyDescent="0.25">
      <c r="A139" s="7" t="s">
        <v>649</v>
      </c>
      <c r="B139" s="7" t="s">
        <v>486</v>
      </c>
      <c r="C139" s="161">
        <f>SUM(C135:C138)</f>
        <v>99123</v>
      </c>
      <c r="D139" s="161">
        <f>'5.a bevét. egyszerűsített önk'!C82</f>
        <v>61277</v>
      </c>
      <c r="E139" s="161">
        <f>'5.a bevét. egyszerűsített önk'!D82</f>
        <v>61277</v>
      </c>
      <c r="F139" s="161">
        <f>'5.a bevét. egyszerűsített önk'!E82</f>
        <v>61277</v>
      </c>
    </row>
    <row r="140" spans="1:6" x14ac:dyDescent="0.25">
      <c r="A140" s="34" t="s">
        <v>487</v>
      </c>
      <c r="B140" s="5" t="s">
        <v>488</v>
      </c>
      <c r="C140" s="158">
        <v>41400</v>
      </c>
      <c r="D140" s="320">
        <f>'5.a bevét. egyszerűsített önk'!C83</f>
        <v>0</v>
      </c>
      <c r="E140" s="320">
        <f>'5.a bevét. egyszerűsített önk'!D83</f>
        <v>47698</v>
      </c>
      <c r="F140" s="320">
        <f>'5.a bevét. egyszerűsített önk'!E83</f>
        <v>47698</v>
      </c>
    </row>
    <row r="141" spans="1:6" x14ac:dyDescent="0.25">
      <c r="A141" s="34" t="s">
        <v>489</v>
      </c>
      <c r="B141" s="5" t="s">
        <v>490</v>
      </c>
      <c r="C141" s="158">
        <v>0</v>
      </c>
      <c r="D141" s="320">
        <f>'5.a bevét. egyszerűsített önk'!C84</f>
        <v>0</v>
      </c>
      <c r="E141" s="320">
        <f>'5.a bevét. egyszerűsített önk'!D84</f>
        <v>0</v>
      </c>
      <c r="F141" s="320">
        <f>'5.a bevét. egyszerűsített önk'!E84</f>
        <v>0</v>
      </c>
    </row>
    <row r="142" spans="1:6" x14ac:dyDescent="0.25">
      <c r="A142" s="34" t="s">
        <v>491</v>
      </c>
      <c r="B142" s="5" t="s">
        <v>492</v>
      </c>
      <c r="C142" s="158">
        <v>0</v>
      </c>
      <c r="D142" s="320">
        <f>'5.a bevét. egyszerűsített önk'!C85</f>
        <v>0</v>
      </c>
      <c r="E142" s="320">
        <f>'5.a bevét. egyszerűsített önk'!D85</f>
        <v>0</v>
      </c>
      <c r="F142" s="320">
        <f>'5.a bevét. egyszerűsített önk'!E85</f>
        <v>0</v>
      </c>
    </row>
    <row r="143" spans="1:6" x14ac:dyDescent="0.25">
      <c r="A143" s="34" t="s">
        <v>493</v>
      </c>
      <c r="B143" s="5" t="s">
        <v>494</v>
      </c>
      <c r="C143" s="158">
        <v>0</v>
      </c>
      <c r="D143" s="320">
        <f>'5.a bevét. egyszerűsített önk'!C86</f>
        <v>0</v>
      </c>
      <c r="E143" s="320">
        <f>'5.a bevét. egyszerűsített önk'!D86</f>
        <v>0</v>
      </c>
      <c r="F143" s="320">
        <f>'5.a bevét. egyszerűsített önk'!E86</f>
        <v>0</v>
      </c>
    </row>
    <row r="144" spans="1:6" x14ac:dyDescent="0.25">
      <c r="A144" s="13" t="s">
        <v>631</v>
      </c>
      <c r="B144" s="5" t="s">
        <v>495</v>
      </c>
      <c r="C144" s="158">
        <v>0</v>
      </c>
      <c r="D144" s="161">
        <f>'5.a bevét. egyszerűsített önk'!C87</f>
        <v>0</v>
      </c>
      <c r="E144" s="161">
        <f>'5.a bevét. egyszerűsített önk'!D87</f>
        <v>0</v>
      </c>
      <c r="F144" s="161">
        <f>'5.a bevét. egyszerűsített önk'!E87</f>
        <v>0</v>
      </c>
    </row>
    <row r="145" spans="1:6" x14ac:dyDescent="0.25">
      <c r="A145" s="15" t="s">
        <v>650</v>
      </c>
      <c r="B145" s="7" t="s">
        <v>496</v>
      </c>
      <c r="C145" s="158">
        <f>C139+C140+C134</f>
        <v>254804</v>
      </c>
      <c r="D145" s="161">
        <f>'5.a bevét. egyszerűsített önk'!C88</f>
        <v>264377</v>
      </c>
      <c r="E145" s="161">
        <f>'5.a bevét. egyszerűsített önk'!D88</f>
        <v>452075</v>
      </c>
      <c r="F145" s="161">
        <f>'5.a bevét. egyszerűsített önk'!E88</f>
        <v>209198</v>
      </c>
    </row>
    <row r="146" spans="1:6" x14ac:dyDescent="0.25">
      <c r="A146" s="13" t="s">
        <v>497</v>
      </c>
      <c r="B146" s="5" t="s">
        <v>498</v>
      </c>
      <c r="C146" s="158"/>
      <c r="D146" s="320">
        <f>'5.a bevét. egyszerűsített önk'!C89</f>
        <v>0</v>
      </c>
      <c r="E146" s="320">
        <f>'5.a bevét. egyszerűsített önk'!D89</f>
        <v>0</v>
      </c>
      <c r="F146" s="320">
        <f>'5.a bevét. egyszerűsített önk'!E89</f>
        <v>0</v>
      </c>
    </row>
    <row r="147" spans="1:6" x14ac:dyDescent="0.25">
      <c r="A147" s="13" t="s">
        <v>499</v>
      </c>
      <c r="B147" s="5" t="s">
        <v>500</v>
      </c>
      <c r="C147" s="158"/>
      <c r="D147" s="320">
        <f>'5.a bevét. egyszerűsített önk'!C90</f>
        <v>0</v>
      </c>
      <c r="E147" s="320">
        <f>'5.a bevét. egyszerűsített önk'!D90</f>
        <v>0</v>
      </c>
      <c r="F147" s="320">
        <f>'5.a bevét. egyszerűsített önk'!E90</f>
        <v>0</v>
      </c>
    </row>
    <row r="148" spans="1:6" x14ac:dyDescent="0.25">
      <c r="A148" s="34" t="s">
        <v>501</v>
      </c>
      <c r="B148" s="5" t="s">
        <v>502</v>
      </c>
      <c r="C148" s="158"/>
      <c r="D148" s="320">
        <f>'5.a bevét. egyszerűsített önk'!C91</f>
        <v>0</v>
      </c>
      <c r="E148" s="320">
        <f>'5.a bevét. egyszerűsített önk'!D91</f>
        <v>0</v>
      </c>
      <c r="F148" s="320">
        <f>'5.a bevét. egyszerűsített önk'!E91</f>
        <v>0</v>
      </c>
    </row>
    <row r="149" spans="1:6" x14ac:dyDescent="0.25">
      <c r="A149" s="34" t="s">
        <v>632</v>
      </c>
      <c r="B149" s="5" t="s">
        <v>503</v>
      </c>
      <c r="C149" s="158"/>
      <c r="D149" s="320">
        <f>'5.a bevét. egyszerűsített önk'!C92</f>
        <v>0</v>
      </c>
      <c r="E149" s="320">
        <f>'5.a bevét. egyszerűsített önk'!D92</f>
        <v>0</v>
      </c>
      <c r="F149" s="320">
        <f>'5.a bevét. egyszerűsített önk'!E92</f>
        <v>0</v>
      </c>
    </row>
    <row r="150" spans="1:6" x14ac:dyDescent="0.25">
      <c r="A150" s="14" t="s">
        <v>651</v>
      </c>
      <c r="B150" s="7" t="s">
        <v>504</v>
      </c>
      <c r="C150" s="158">
        <f>SUM(C146:C149)</f>
        <v>0</v>
      </c>
      <c r="D150" s="320">
        <f>'5.a bevét. egyszerűsített önk'!C93</f>
        <v>0</v>
      </c>
      <c r="E150" s="320">
        <f>'5.a bevét. egyszerűsített önk'!D93</f>
        <v>0</v>
      </c>
      <c r="F150" s="320">
        <f>'5.a bevét. egyszerűsített önk'!E93</f>
        <v>0</v>
      </c>
    </row>
    <row r="151" spans="1:6" x14ac:dyDescent="0.25">
      <c r="A151" s="15" t="s">
        <v>505</v>
      </c>
      <c r="B151" s="7" t="s">
        <v>506</v>
      </c>
      <c r="C151" s="158"/>
      <c r="D151" s="320">
        <f>'5.a bevét. egyszerűsített önk'!C94</f>
        <v>0</v>
      </c>
      <c r="E151" s="320">
        <f>'5.a bevét. egyszerűsített önk'!D94</f>
        <v>0</v>
      </c>
      <c r="F151" s="320">
        <f>'5.a bevét. egyszerűsített önk'!E94</f>
        <v>0</v>
      </c>
    </row>
    <row r="152" spans="1:6" ht="15.75" x14ac:dyDescent="0.25">
      <c r="A152" s="83" t="s">
        <v>652</v>
      </c>
      <c r="B152" s="84" t="s">
        <v>507</v>
      </c>
      <c r="C152" s="310">
        <f>C145</f>
        <v>254804</v>
      </c>
      <c r="D152" s="310">
        <f>D145</f>
        <v>264377</v>
      </c>
      <c r="E152" s="310">
        <f>E145</f>
        <v>452075</v>
      </c>
      <c r="F152" s="310">
        <f>F145</f>
        <v>209198</v>
      </c>
    </row>
    <row r="153" spans="1:6" s="293" customFormat="1" ht="18.75" x14ac:dyDescent="0.3">
      <c r="A153" s="291" t="s">
        <v>634</v>
      </c>
      <c r="B153" s="292"/>
      <c r="C153" s="321">
        <f>C130+C152</f>
        <v>742883</v>
      </c>
      <c r="D153" s="321">
        <f>D152+D130</f>
        <v>657458</v>
      </c>
      <c r="E153" s="321">
        <f>E152+E130</f>
        <v>972399</v>
      </c>
      <c r="F153" s="321">
        <f>F152+F130</f>
        <v>715675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rowBreaks count="1" manualBreakCount="1">
    <brk id="79" max="5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FFFF00"/>
    <pageSetUpPr fitToPage="1"/>
  </sheetPr>
  <dimension ref="A1:F153"/>
  <sheetViews>
    <sheetView topLeftCell="A130" workbookViewId="0">
      <selection activeCell="C153" sqref="C153"/>
    </sheetView>
  </sheetViews>
  <sheetFormatPr defaultRowHeight="15" x14ac:dyDescent="0.2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  <col min="6" max="6" width="11.140625" customWidth="1"/>
  </cols>
  <sheetData>
    <row r="1" spans="1:6" x14ac:dyDescent="0.25">
      <c r="A1" s="256" t="s">
        <v>851</v>
      </c>
      <c r="B1" s="255"/>
      <c r="C1" s="255"/>
      <c r="D1" s="255"/>
      <c r="E1" s="255"/>
      <c r="F1" s="255"/>
    </row>
    <row r="2" spans="1:6" ht="26.25" customHeight="1" x14ac:dyDescent="0.25">
      <c r="A2" s="371" t="s">
        <v>952</v>
      </c>
      <c r="B2" s="404"/>
      <c r="C2" s="404"/>
      <c r="D2" s="404"/>
      <c r="E2" s="404"/>
      <c r="F2" s="347"/>
    </row>
    <row r="3" spans="1:6" ht="30" customHeight="1" x14ac:dyDescent="0.25">
      <c r="A3" s="369" t="s">
        <v>919</v>
      </c>
      <c r="B3" s="346"/>
      <c r="C3" s="346"/>
      <c r="D3" s="346"/>
      <c r="E3" s="346"/>
      <c r="F3" s="347"/>
    </row>
    <row r="5" spans="1:6" x14ac:dyDescent="0.25">
      <c r="A5" s="210" t="s">
        <v>785</v>
      </c>
    </row>
    <row r="6" spans="1:6" ht="48.75" customHeight="1" x14ac:dyDescent="0.3">
      <c r="A6" s="2" t="s">
        <v>215</v>
      </c>
      <c r="B6" s="3" t="s">
        <v>216</v>
      </c>
      <c r="C6" s="247" t="s">
        <v>955</v>
      </c>
      <c r="D6" s="247" t="s">
        <v>956</v>
      </c>
      <c r="E6" s="247" t="s">
        <v>957</v>
      </c>
      <c r="F6" s="247" t="s">
        <v>958</v>
      </c>
    </row>
    <row r="7" spans="1:6" x14ac:dyDescent="0.25">
      <c r="A7" s="30" t="s">
        <v>508</v>
      </c>
      <c r="B7" s="29" t="s">
        <v>242</v>
      </c>
      <c r="C7" s="26"/>
      <c r="D7" s="204">
        <f>'2. Polg.Hiv. egyszerűs'!C19</f>
        <v>0</v>
      </c>
      <c r="E7" s="204">
        <f>'2. Polg.Hiv. egyszerűs'!D19</f>
        <v>0</v>
      </c>
      <c r="F7" s="204">
        <f>'2. Polg.Hiv. egyszerűs'!E19</f>
        <v>0</v>
      </c>
    </row>
    <row r="8" spans="1:6" x14ac:dyDescent="0.25">
      <c r="A8" s="5" t="s">
        <v>509</v>
      </c>
      <c r="B8" s="29" t="s">
        <v>249</v>
      </c>
      <c r="C8" s="26"/>
      <c r="D8" s="204">
        <f>'2. Polg.Hiv. egyszerűs'!C23</f>
        <v>0</v>
      </c>
      <c r="E8" s="204">
        <f>'2. Polg.Hiv. egyszerűs'!D23</f>
        <v>0</v>
      </c>
      <c r="F8" s="204">
        <f>'2. Polg.Hiv. egyszerűs'!E23</f>
        <v>0</v>
      </c>
    </row>
    <row r="9" spans="1:6" x14ac:dyDescent="0.25">
      <c r="A9" s="43" t="s">
        <v>594</v>
      </c>
      <c r="B9" s="44" t="s">
        <v>250</v>
      </c>
      <c r="C9" s="110"/>
      <c r="D9" s="109">
        <f>SUM(D7:D8)</f>
        <v>0</v>
      </c>
      <c r="E9" s="109">
        <f>SUM(E7:E8)</f>
        <v>0</v>
      </c>
      <c r="F9" s="109">
        <f>SUM(F7:F8)</f>
        <v>0</v>
      </c>
    </row>
    <row r="10" spans="1:6" x14ac:dyDescent="0.25">
      <c r="A10" s="36" t="s">
        <v>565</v>
      </c>
      <c r="B10" s="44" t="s">
        <v>251</v>
      </c>
      <c r="C10" s="110"/>
      <c r="D10" s="109">
        <f>'2. Polg.Hiv. egyszerűs'!C25</f>
        <v>0</v>
      </c>
      <c r="E10" s="109">
        <f>'2. Polg.Hiv. egyszerűs'!D25</f>
        <v>0</v>
      </c>
      <c r="F10" s="109">
        <f>'2. Polg.Hiv. egyszerűs'!E25</f>
        <v>0</v>
      </c>
    </row>
    <row r="11" spans="1:6" x14ac:dyDescent="0.25">
      <c r="A11" s="5" t="s">
        <v>510</v>
      </c>
      <c r="B11" s="29" t="s">
        <v>258</v>
      </c>
      <c r="C11" s="26"/>
      <c r="D11" s="204">
        <f>'2. Polg.Hiv. egyszerűs'!C29</f>
        <v>0</v>
      </c>
      <c r="E11" s="204">
        <f>'2. Polg.Hiv. egyszerűs'!D29</f>
        <v>0</v>
      </c>
      <c r="F11" s="204">
        <f>'2. Polg.Hiv. egyszerűs'!E29</f>
        <v>0</v>
      </c>
    </row>
    <row r="12" spans="1:6" x14ac:dyDescent="0.25">
      <c r="A12" s="5" t="s">
        <v>595</v>
      </c>
      <c r="B12" s="29" t="s">
        <v>263</v>
      </c>
      <c r="C12" s="26"/>
      <c r="D12" s="204">
        <f>'2. Polg.Hiv. egyszerűs'!C32</f>
        <v>0</v>
      </c>
      <c r="E12" s="204">
        <f>'2. Polg.Hiv. egyszerűs'!D32</f>
        <v>0</v>
      </c>
      <c r="F12" s="204">
        <f>'2. Polg.Hiv. egyszerűs'!E32</f>
        <v>0</v>
      </c>
    </row>
    <row r="13" spans="1:6" x14ac:dyDescent="0.25">
      <c r="A13" s="5" t="s">
        <v>511</v>
      </c>
      <c r="B13" s="29" t="s">
        <v>275</v>
      </c>
      <c r="C13" s="26"/>
      <c r="D13" s="204">
        <f>'2. Polg.Hiv. egyszerűs'!C40</f>
        <v>0</v>
      </c>
      <c r="E13" s="204">
        <f>'2. Polg.Hiv. egyszerűs'!D40</f>
        <v>0</v>
      </c>
      <c r="F13" s="204">
        <f>'2. Polg.Hiv. egyszerűs'!E40</f>
        <v>0</v>
      </c>
    </row>
    <row r="14" spans="1:6" x14ac:dyDescent="0.25">
      <c r="A14" s="5" t="s">
        <v>512</v>
      </c>
      <c r="B14" s="29" t="s">
        <v>280</v>
      </c>
      <c r="C14" s="26"/>
      <c r="D14" s="204">
        <f>'2. Polg.Hiv. egyszerűs'!C43</f>
        <v>0</v>
      </c>
      <c r="E14" s="204">
        <f>'2. Polg.Hiv. egyszerűs'!D43</f>
        <v>0</v>
      </c>
      <c r="F14" s="204">
        <f>'2. Polg.Hiv. egyszerűs'!E43</f>
        <v>0</v>
      </c>
    </row>
    <row r="15" spans="1:6" x14ac:dyDescent="0.25">
      <c r="A15" s="5" t="s">
        <v>513</v>
      </c>
      <c r="B15" s="29" t="s">
        <v>289</v>
      </c>
      <c r="C15" s="26"/>
      <c r="D15" s="204">
        <f>'2. Polg.Hiv. egyszerűs'!C49</f>
        <v>0</v>
      </c>
      <c r="E15" s="204">
        <f>'2. Polg.Hiv. egyszerűs'!D49</f>
        <v>0</v>
      </c>
      <c r="F15" s="204">
        <f>'2. Polg.Hiv. egyszerűs'!E49</f>
        <v>0</v>
      </c>
    </row>
    <row r="16" spans="1:6" x14ac:dyDescent="0.25">
      <c r="A16" s="36" t="s">
        <v>514</v>
      </c>
      <c r="B16" s="44" t="s">
        <v>290</v>
      </c>
      <c r="C16" s="110"/>
      <c r="D16" s="109">
        <f>SUM(D11:D15)</f>
        <v>0</v>
      </c>
      <c r="E16" s="109">
        <f>SUM(E11:E15)</f>
        <v>0</v>
      </c>
      <c r="F16" s="109">
        <f>SUM(F11:F15)</f>
        <v>0</v>
      </c>
    </row>
    <row r="17" spans="1:6" x14ac:dyDescent="0.25">
      <c r="A17" s="13" t="s">
        <v>291</v>
      </c>
      <c r="B17" s="29" t="s">
        <v>292</v>
      </c>
      <c r="C17" s="26"/>
      <c r="D17" s="204"/>
      <c r="E17" s="204"/>
      <c r="F17" s="26"/>
    </row>
    <row r="18" spans="1:6" x14ac:dyDescent="0.25">
      <c r="A18" s="13" t="s">
        <v>515</v>
      </c>
      <c r="B18" s="29" t="s">
        <v>293</v>
      </c>
      <c r="C18" s="26"/>
      <c r="D18" s="204"/>
      <c r="E18" s="204"/>
      <c r="F18" s="26"/>
    </row>
    <row r="19" spans="1:6" x14ac:dyDescent="0.25">
      <c r="A19" s="17" t="s">
        <v>571</v>
      </c>
      <c r="B19" s="29" t="s">
        <v>294</v>
      </c>
      <c r="C19" s="26"/>
      <c r="D19" s="204"/>
      <c r="E19" s="204"/>
      <c r="F19" s="26"/>
    </row>
    <row r="20" spans="1:6" x14ac:dyDescent="0.25">
      <c r="A20" s="17" t="s">
        <v>572</v>
      </c>
      <c r="B20" s="29" t="s">
        <v>295</v>
      </c>
      <c r="C20" s="26"/>
      <c r="D20" s="204"/>
      <c r="E20" s="204"/>
      <c r="F20" s="26"/>
    </row>
    <row r="21" spans="1:6" x14ac:dyDescent="0.25">
      <c r="A21" s="17" t="s">
        <v>573</v>
      </c>
      <c r="B21" s="29" t="s">
        <v>296</v>
      </c>
      <c r="C21" s="26"/>
      <c r="D21" s="204">
        <v>0</v>
      </c>
      <c r="E21" s="204">
        <v>0</v>
      </c>
      <c r="F21" s="204">
        <f>'[1]2. Polg.Hiv. egyszerűs'!E55</f>
        <v>0</v>
      </c>
    </row>
    <row r="22" spans="1:6" x14ac:dyDescent="0.25">
      <c r="A22" s="13" t="s">
        <v>574</v>
      </c>
      <c r="B22" s="29" t="s">
        <v>297</v>
      </c>
      <c r="C22" s="26"/>
      <c r="D22" s="204">
        <v>0</v>
      </c>
      <c r="E22" s="204">
        <v>0</v>
      </c>
      <c r="F22" s="204">
        <f>'[1]2. Polg.Hiv. egyszerűs'!E56</f>
        <v>0</v>
      </c>
    </row>
    <row r="23" spans="1:6" x14ac:dyDescent="0.25">
      <c r="A23" s="13" t="s">
        <v>575</v>
      </c>
      <c r="B23" s="29" t="s">
        <v>298</v>
      </c>
      <c r="C23" s="26"/>
      <c r="D23" s="204">
        <f>'[1]2. Polg.Hiv. egyszerűs'!C57</f>
        <v>0</v>
      </c>
      <c r="E23" s="204">
        <f>'[1]2. Polg.Hiv. egyszerűs'!D57</f>
        <v>0</v>
      </c>
      <c r="F23" s="204">
        <f>'[1]2. Polg.Hiv. egyszerűs'!E57</f>
        <v>0</v>
      </c>
    </row>
    <row r="24" spans="1:6" x14ac:dyDescent="0.25">
      <c r="A24" s="13" t="s">
        <v>576</v>
      </c>
      <c r="B24" s="29" t="s">
        <v>299</v>
      </c>
      <c r="C24" s="26"/>
      <c r="D24" s="204">
        <f>'2. Polg.Hiv. egyszerűs'!C58</f>
        <v>0</v>
      </c>
      <c r="E24" s="204">
        <f>'[1]2. Polg.Hiv. egyszerűs'!D58</f>
        <v>0</v>
      </c>
      <c r="F24" s="204">
        <f>'[1]2. Polg.Hiv. egyszerűs'!E58</f>
        <v>0</v>
      </c>
    </row>
    <row r="25" spans="1:6" x14ac:dyDescent="0.25">
      <c r="A25" s="41" t="s">
        <v>543</v>
      </c>
      <c r="B25" s="44" t="s">
        <v>300</v>
      </c>
      <c r="C25" s="110"/>
      <c r="D25" s="109">
        <f>SUM(D17:D24)</f>
        <v>0</v>
      </c>
      <c r="E25" s="109">
        <f>SUM(E17:E24)</f>
        <v>0</v>
      </c>
      <c r="F25" s="109">
        <f>'[1]2. Polg.Hiv. egyszerűs'!E59</f>
        <v>0</v>
      </c>
    </row>
    <row r="26" spans="1:6" x14ac:dyDescent="0.25">
      <c r="A26" s="12" t="s">
        <v>577</v>
      </c>
      <c r="B26" s="29" t="s">
        <v>301</v>
      </c>
      <c r="C26" s="26"/>
      <c r="D26" s="204"/>
      <c r="E26" s="204"/>
      <c r="F26" s="26"/>
    </row>
    <row r="27" spans="1:6" x14ac:dyDescent="0.25">
      <c r="A27" s="12" t="s">
        <v>302</v>
      </c>
      <c r="B27" s="29" t="s">
        <v>303</v>
      </c>
      <c r="C27" s="26"/>
      <c r="D27" s="204"/>
      <c r="E27" s="204"/>
      <c r="F27" s="26"/>
    </row>
    <row r="28" spans="1:6" x14ac:dyDescent="0.25">
      <c r="A28" s="12" t="s">
        <v>304</v>
      </c>
      <c r="B28" s="29" t="s">
        <v>305</v>
      </c>
      <c r="C28" s="26"/>
      <c r="D28" s="204"/>
      <c r="E28" s="204"/>
      <c r="F28" s="26"/>
    </row>
    <row r="29" spans="1:6" x14ac:dyDescent="0.25">
      <c r="A29" s="12" t="s">
        <v>544</v>
      </c>
      <c r="B29" s="29" t="s">
        <v>306</v>
      </c>
      <c r="C29" s="26"/>
      <c r="D29" s="204"/>
      <c r="E29" s="204"/>
      <c r="F29" s="26"/>
    </row>
    <row r="30" spans="1:6" x14ac:dyDescent="0.25">
      <c r="A30" s="12" t="s">
        <v>578</v>
      </c>
      <c r="B30" s="29" t="s">
        <v>307</v>
      </c>
      <c r="C30" s="26"/>
      <c r="D30" s="204"/>
      <c r="E30" s="204"/>
      <c r="F30" s="26"/>
    </row>
    <row r="31" spans="1:6" x14ac:dyDescent="0.25">
      <c r="A31" s="12" t="s">
        <v>546</v>
      </c>
      <c r="B31" s="29" t="s">
        <v>308</v>
      </c>
      <c r="C31" s="26"/>
      <c r="D31" s="204"/>
      <c r="E31" s="204"/>
      <c r="F31" s="26"/>
    </row>
    <row r="32" spans="1:6" x14ac:dyDescent="0.25">
      <c r="A32" s="12" t="s">
        <v>579</v>
      </c>
      <c r="B32" s="29" t="s">
        <v>309</v>
      </c>
      <c r="C32" s="26"/>
      <c r="D32" s="204"/>
      <c r="E32" s="204"/>
      <c r="F32" s="26"/>
    </row>
    <row r="33" spans="1:6" x14ac:dyDescent="0.25">
      <c r="A33" s="12" t="s">
        <v>580</v>
      </c>
      <c r="B33" s="29" t="s">
        <v>310</v>
      </c>
      <c r="C33" s="26"/>
      <c r="D33" s="204"/>
      <c r="E33" s="204"/>
      <c r="F33" s="26"/>
    </row>
    <row r="34" spans="1:6" x14ac:dyDescent="0.25">
      <c r="A34" s="12" t="s">
        <v>311</v>
      </c>
      <c r="B34" s="29" t="s">
        <v>312</v>
      </c>
      <c r="C34" s="26"/>
      <c r="D34" s="204"/>
      <c r="E34" s="204"/>
      <c r="F34" s="26"/>
    </row>
    <row r="35" spans="1:6" x14ac:dyDescent="0.25">
      <c r="A35" s="19" t="s">
        <v>313</v>
      </c>
      <c r="B35" s="29" t="s">
        <v>314</v>
      </c>
      <c r="C35" s="26"/>
      <c r="D35" s="204"/>
      <c r="E35" s="204"/>
      <c r="F35" s="26"/>
    </row>
    <row r="36" spans="1:6" x14ac:dyDescent="0.25">
      <c r="A36" s="12" t="s">
        <v>581</v>
      </c>
      <c r="B36" s="29" t="s">
        <v>315</v>
      </c>
      <c r="C36" s="26"/>
      <c r="D36" s="204"/>
      <c r="E36" s="204"/>
      <c r="F36" s="26"/>
    </row>
    <row r="37" spans="1:6" x14ac:dyDescent="0.25">
      <c r="A37" s="19" t="s">
        <v>758</v>
      </c>
      <c r="B37" s="29" t="s">
        <v>316</v>
      </c>
      <c r="C37" s="26"/>
      <c r="D37" s="204"/>
      <c r="E37" s="204"/>
      <c r="F37" s="26"/>
    </row>
    <row r="38" spans="1:6" x14ac:dyDescent="0.25">
      <c r="A38" s="19" t="s">
        <v>759</v>
      </c>
      <c r="B38" s="29" t="s">
        <v>316</v>
      </c>
      <c r="C38" s="26"/>
      <c r="D38" s="204"/>
      <c r="E38" s="204"/>
      <c r="F38" s="26"/>
    </row>
    <row r="39" spans="1:6" x14ac:dyDescent="0.25">
      <c r="A39" s="41" t="s">
        <v>549</v>
      </c>
      <c r="B39" s="44" t="s">
        <v>317</v>
      </c>
      <c r="C39" s="26"/>
      <c r="D39" s="204"/>
      <c r="E39" s="204"/>
      <c r="F39" s="26"/>
    </row>
    <row r="40" spans="1:6" ht="15.75" x14ac:dyDescent="0.25">
      <c r="A40" s="246" t="s">
        <v>704</v>
      </c>
      <c r="B40" s="254"/>
      <c r="C40" s="238"/>
      <c r="D40" s="213"/>
      <c r="E40" s="213"/>
      <c r="F40" s="238"/>
    </row>
    <row r="41" spans="1:6" x14ac:dyDescent="0.25">
      <c r="A41" s="33" t="s">
        <v>318</v>
      </c>
      <c r="B41" s="29" t="s">
        <v>319</v>
      </c>
      <c r="C41" s="26"/>
      <c r="D41" s="204">
        <f>'2. Polg.Hiv. egyszerűs'!C75</f>
        <v>0</v>
      </c>
      <c r="E41" s="204">
        <f>'2. Polg.Hiv. egyszerűs'!D75</f>
        <v>0</v>
      </c>
      <c r="F41" s="204">
        <f>'2. Polg.Hiv. egyszerűs'!E75</f>
        <v>0</v>
      </c>
    </row>
    <row r="42" spans="1:6" x14ac:dyDescent="0.25">
      <c r="A42" s="33" t="s">
        <v>582</v>
      </c>
      <c r="B42" s="29" t="s">
        <v>320</v>
      </c>
      <c r="C42" s="26"/>
      <c r="D42" s="204">
        <f>'2. Polg.Hiv. egyszerűs'!C76</f>
        <v>0</v>
      </c>
      <c r="E42" s="204">
        <f>'2. Polg.Hiv. egyszerűs'!D76</f>
        <v>0</v>
      </c>
      <c r="F42" s="204">
        <f>'2. Polg.Hiv. egyszerűs'!E76</f>
        <v>0</v>
      </c>
    </row>
    <row r="43" spans="1:6" x14ac:dyDescent="0.25">
      <c r="A43" s="33" t="s">
        <v>321</v>
      </c>
      <c r="B43" s="29" t="s">
        <v>322</v>
      </c>
      <c r="C43" s="26"/>
      <c r="D43" s="204">
        <f>'2. Polg.Hiv. egyszerűs'!C77</f>
        <v>0</v>
      </c>
      <c r="E43" s="204">
        <f>'2. Polg.Hiv. egyszerűs'!D77</f>
        <v>0</v>
      </c>
      <c r="F43" s="204">
        <f>'2. Polg.Hiv. egyszerűs'!E77</f>
        <v>0</v>
      </c>
    </row>
    <row r="44" spans="1:6" x14ac:dyDescent="0.25">
      <c r="A44" s="33" t="s">
        <v>323</v>
      </c>
      <c r="B44" s="29" t="s">
        <v>324</v>
      </c>
      <c r="C44" s="26"/>
      <c r="D44" s="204">
        <f>'2. Polg.Hiv. egyszerűs'!C78</f>
        <v>0</v>
      </c>
      <c r="E44" s="204">
        <f>'2. Polg.Hiv. egyszerűs'!D78</f>
        <v>0</v>
      </c>
      <c r="F44" s="204">
        <f>'2. Polg.Hiv. egyszerűs'!E78</f>
        <v>0</v>
      </c>
    </row>
    <row r="45" spans="1:6" x14ac:dyDescent="0.25">
      <c r="A45" s="6" t="s">
        <v>325</v>
      </c>
      <c r="B45" s="29" t="s">
        <v>326</v>
      </c>
      <c r="C45" s="26"/>
      <c r="D45" s="204">
        <f>'2. Polg.Hiv. egyszerűs'!C79</f>
        <v>0</v>
      </c>
      <c r="E45" s="204">
        <f>'2. Polg.Hiv. egyszerűs'!D79</f>
        <v>0</v>
      </c>
      <c r="F45" s="204">
        <f>'2. Polg.Hiv. egyszerűs'!E79</f>
        <v>0</v>
      </c>
    </row>
    <row r="46" spans="1:6" x14ac:dyDescent="0.25">
      <c r="A46" s="6" t="s">
        <v>327</v>
      </c>
      <c r="B46" s="29" t="s">
        <v>328</v>
      </c>
      <c r="C46" s="26"/>
      <c r="D46" s="204">
        <f>'2. Polg.Hiv. egyszerűs'!C80</f>
        <v>0</v>
      </c>
      <c r="E46" s="204">
        <f>'2. Polg.Hiv. egyszerűs'!D80</f>
        <v>0</v>
      </c>
      <c r="F46" s="204">
        <f>'2. Polg.Hiv. egyszerűs'!E80</f>
        <v>0</v>
      </c>
    </row>
    <row r="47" spans="1:6" x14ac:dyDescent="0.25">
      <c r="A47" s="6" t="s">
        <v>329</v>
      </c>
      <c r="B47" s="29" t="s">
        <v>330</v>
      </c>
      <c r="C47" s="26"/>
      <c r="D47" s="204">
        <f>'2. Polg.Hiv. egyszerűs'!C81</f>
        <v>0</v>
      </c>
      <c r="E47" s="204">
        <f>'2. Polg.Hiv. egyszerűs'!D81</f>
        <v>0</v>
      </c>
      <c r="F47" s="204">
        <f>'2. Polg.Hiv. egyszerűs'!E81</f>
        <v>0</v>
      </c>
    </row>
    <row r="48" spans="1:6" x14ac:dyDescent="0.25">
      <c r="A48" s="42" t="s">
        <v>551</v>
      </c>
      <c r="B48" s="44" t="s">
        <v>331</v>
      </c>
      <c r="C48" s="110"/>
      <c r="D48" s="109">
        <f>SUM(D41:D47)</f>
        <v>0</v>
      </c>
      <c r="E48" s="109">
        <f>SUM(E41:E47)</f>
        <v>0</v>
      </c>
      <c r="F48" s="109">
        <f>SUM(F41:F47)</f>
        <v>0</v>
      </c>
    </row>
    <row r="49" spans="1:6" x14ac:dyDescent="0.25">
      <c r="A49" s="13" t="s">
        <v>332</v>
      </c>
      <c r="B49" s="29" t="s">
        <v>333</v>
      </c>
      <c r="C49" s="26"/>
      <c r="D49" s="204">
        <f>'2. Polg.Hiv. egyszerűs'!C83</f>
        <v>0</v>
      </c>
      <c r="E49" s="204">
        <f>'2. Polg.Hiv. egyszerűs'!D83</f>
        <v>0</v>
      </c>
      <c r="F49" s="204">
        <f>'2. Polg.Hiv. egyszerűs'!E83</f>
        <v>0</v>
      </c>
    </row>
    <row r="50" spans="1:6" x14ac:dyDescent="0.25">
      <c r="A50" s="13" t="s">
        <v>334</v>
      </c>
      <c r="B50" s="29" t="s">
        <v>335</v>
      </c>
      <c r="C50" s="26"/>
      <c r="D50" s="204">
        <f>'2. Polg.Hiv. egyszerűs'!C84</f>
        <v>0</v>
      </c>
      <c r="E50" s="204">
        <f>'2. Polg.Hiv. egyszerűs'!D84</f>
        <v>0</v>
      </c>
      <c r="F50" s="204">
        <f>'2. Polg.Hiv. egyszerűs'!E84</f>
        <v>0</v>
      </c>
    </row>
    <row r="51" spans="1:6" x14ac:dyDescent="0.25">
      <c r="A51" s="13" t="s">
        <v>336</v>
      </c>
      <c r="B51" s="29" t="s">
        <v>337</v>
      </c>
      <c r="C51" s="26"/>
      <c r="D51" s="204">
        <f>'2. Polg.Hiv. egyszerűs'!C85</f>
        <v>0</v>
      </c>
      <c r="E51" s="204">
        <f>'2. Polg.Hiv. egyszerűs'!D85</f>
        <v>0</v>
      </c>
      <c r="F51" s="204">
        <f>'2. Polg.Hiv. egyszerűs'!E85</f>
        <v>0</v>
      </c>
    </row>
    <row r="52" spans="1:6" x14ac:dyDescent="0.25">
      <c r="A52" s="13" t="s">
        <v>338</v>
      </c>
      <c r="B52" s="29" t="s">
        <v>339</v>
      </c>
      <c r="C52" s="26"/>
      <c r="D52" s="204">
        <f>'2. Polg.Hiv. egyszerűs'!C86</f>
        <v>0</v>
      </c>
      <c r="E52" s="204">
        <f>'2. Polg.Hiv. egyszerűs'!D86</f>
        <v>0</v>
      </c>
      <c r="F52" s="204">
        <f>'2. Polg.Hiv. egyszerűs'!E86</f>
        <v>0</v>
      </c>
    </row>
    <row r="53" spans="1:6" x14ac:dyDescent="0.25">
      <c r="A53" s="41" t="s">
        <v>552</v>
      </c>
      <c r="B53" s="44" t="s">
        <v>340</v>
      </c>
      <c r="C53" s="110"/>
      <c r="D53" s="109">
        <f>'2. Polg.Hiv. egyszerűs'!C87</f>
        <v>0</v>
      </c>
      <c r="E53" s="109">
        <f>'2. Polg.Hiv. egyszerűs'!D87</f>
        <v>0</v>
      </c>
      <c r="F53" s="109">
        <f>'2. Polg.Hiv. egyszerűs'!E87</f>
        <v>0</v>
      </c>
    </row>
    <row r="54" spans="1:6" x14ac:dyDescent="0.25">
      <c r="A54" s="13" t="s">
        <v>341</v>
      </c>
      <c r="B54" s="29" t="s">
        <v>342</v>
      </c>
      <c r="C54" s="26"/>
      <c r="D54" s="204"/>
      <c r="E54" s="204"/>
      <c r="F54" s="26"/>
    </row>
    <row r="55" spans="1:6" x14ac:dyDescent="0.25">
      <c r="A55" s="13" t="s">
        <v>583</v>
      </c>
      <c r="B55" s="29" t="s">
        <v>343</v>
      </c>
      <c r="C55" s="26"/>
      <c r="D55" s="204"/>
      <c r="E55" s="204"/>
      <c r="F55" s="26"/>
    </row>
    <row r="56" spans="1:6" x14ac:dyDescent="0.25">
      <c r="A56" s="13" t="s">
        <v>584</v>
      </c>
      <c r="B56" s="29" t="s">
        <v>344</v>
      </c>
      <c r="C56" s="26"/>
      <c r="D56" s="204"/>
      <c r="E56" s="204"/>
      <c r="F56" s="26"/>
    </row>
    <row r="57" spans="1:6" x14ac:dyDescent="0.25">
      <c r="A57" s="13" t="s">
        <v>585</v>
      </c>
      <c r="B57" s="29" t="s">
        <v>345</v>
      </c>
      <c r="C57" s="26"/>
      <c r="D57" s="204"/>
      <c r="E57" s="204"/>
      <c r="F57" s="26"/>
    </row>
    <row r="58" spans="1:6" x14ac:dyDescent="0.25">
      <c r="A58" s="13" t="s">
        <v>586</v>
      </c>
      <c r="B58" s="29" t="s">
        <v>346</v>
      </c>
      <c r="C58" s="26"/>
      <c r="D58" s="204"/>
      <c r="E58" s="204"/>
      <c r="F58" s="26"/>
    </row>
    <row r="59" spans="1:6" x14ac:dyDescent="0.25">
      <c r="A59" s="13" t="s">
        <v>587</v>
      </c>
      <c r="B59" s="29" t="s">
        <v>347</v>
      </c>
      <c r="C59" s="26"/>
      <c r="D59" s="204"/>
      <c r="E59" s="204"/>
      <c r="F59" s="26"/>
    </row>
    <row r="60" spans="1:6" x14ac:dyDescent="0.25">
      <c r="A60" s="13" t="s">
        <v>348</v>
      </c>
      <c r="B60" s="29" t="s">
        <v>349</v>
      </c>
      <c r="C60" s="26"/>
      <c r="D60" s="204"/>
      <c r="E60" s="204"/>
      <c r="F60" s="26"/>
    </row>
    <row r="61" spans="1:6" x14ac:dyDescent="0.25">
      <c r="A61" s="13" t="s">
        <v>588</v>
      </c>
      <c r="B61" s="29" t="s">
        <v>350</v>
      </c>
      <c r="C61" s="26"/>
      <c r="D61" s="204"/>
      <c r="E61" s="204"/>
      <c r="F61" s="26"/>
    </row>
    <row r="62" spans="1:6" x14ac:dyDescent="0.25">
      <c r="A62" s="41" t="s">
        <v>553</v>
      </c>
      <c r="B62" s="44" t="s">
        <v>351</v>
      </c>
      <c r="C62" s="26"/>
      <c r="D62" s="204"/>
      <c r="E62" s="204"/>
      <c r="F62" s="26"/>
    </row>
    <row r="63" spans="1:6" ht="15.75" x14ac:dyDescent="0.25">
      <c r="A63" s="253" t="s">
        <v>703</v>
      </c>
      <c r="B63" s="252"/>
      <c r="C63" s="234"/>
      <c r="D63" s="251"/>
      <c r="E63" s="251"/>
      <c r="F63" s="234"/>
    </row>
    <row r="64" spans="1:6" ht="15.75" x14ac:dyDescent="0.25">
      <c r="A64" s="80" t="s">
        <v>596</v>
      </c>
      <c r="B64" s="81" t="s">
        <v>352</v>
      </c>
      <c r="C64" s="126"/>
      <c r="D64" s="142">
        <f>D53+D48+D39+D25+D16+D10+D9</f>
        <v>0</v>
      </c>
      <c r="E64" s="142">
        <f>E53+E48+E39+E25+E16+E10+E9</f>
        <v>0</v>
      </c>
      <c r="F64" s="142">
        <f>F53+F48+F39+F25+F16+F10+F9</f>
        <v>0</v>
      </c>
    </row>
    <row r="65" spans="1:6" x14ac:dyDescent="0.25">
      <c r="A65" s="15" t="s">
        <v>558</v>
      </c>
      <c r="B65" s="7" t="s">
        <v>357</v>
      </c>
      <c r="C65" s="26"/>
      <c r="D65" s="15"/>
      <c r="E65" s="15"/>
      <c r="F65" s="26"/>
    </row>
    <row r="66" spans="1:6" x14ac:dyDescent="0.25">
      <c r="A66" s="14" t="s">
        <v>559</v>
      </c>
      <c r="B66" s="7" t="s">
        <v>363</v>
      </c>
      <c r="C66" s="26"/>
      <c r="D66" s="14"/>
      <c r="E66" s="14"/>
      <c r="F66" s="26"/>
    </row>
    <row r="67" spans="1:6" x14ac:dyDescent="0.25">
      <c r="A67" s="34" t="s">
        <v>364</v>
      </c>
      <c r="B67" s="5" t="s">
        <v>365</v>
      </c>
      <c r="C67" s="26"/>
      <c r="D67" s="34"/>
      <c r="E67" s="34"/>
      <c r="F67" s="26"/>
    </row>
    <row r="68" spans="1:6" x14ac:dyDescent="0.25">
      <c r="A68" s="34" t="s">
        <v>366</v>
      </c>
      <c r="B68" s="5" t="s">
        <v>367</v>
      </c>
      <c r="C68" s="26"/>
      <c r="D68" s="34"/>
      <c r="E68" s="34"/>
      <c r="F68" s="26"/>
    </row>
    <row r="69" spans="1:6" x14ac:dyDescent="0.25">
      <c r="A69" s="14" t="s">
        <v>368</v>
      </c>
      <c r="B69" s="7" t="s">
        <v>369</v>
      </c>
      <c r="C69" s="26"/>
      <c r="D69" s="34"/>
      <c r="E69" s="34"/>
      <c r="F69" s="26"/>
    </row>
    <row r="70" spans="1:6" x14ac:dyDescent="0.25">
      <c r="A70" s="34" t="s">
        <v>370</v>
      </c>
      <c r="B70" s="5" t="s">
        <v>371</v>
      </c>
      <c r="C70" s="26"/>
      <c r="D70" s="34"/>
      <c r="E70" s="34"/>
      <c r="F70" s="26"/>
    </row>
    <row r="71" spans="1:6" x14ac:dyDescent="0.25">
      <c r="A71" s="34" t="s">
        <v>372</v>
      </c>
      <c r="B71" s="5" t="s">
        <v>373</v>
      </c>
      <c r="C71" s="26"/>
      <c r="D71" s="34"/>
      <c r="E71" s="34"/>
      <c r="F71" s="26"/>
    </row>
    <row r="72" spans="1:6" x14ac:dyDescent="0.25">
      <c r="A72" s="34" t="s">
        <v>374</v>
      </c>
      <c r="B72" s="5" t="s">
        <v>375</v>
      </c>
      <c r="C72" s="26"/>
      <c r="D72" s="34"/>
      <c r="E72" s="34"/>
      <c r="F72" s="26"/>
    </row>
    <row r="73" spans="1:6" x14ac:dyDescent="0.25">
      <c r="A73" s="35" t="s">
        <v>560</v>
      </c>
      <c r="B73" s="36" t="s">
        <v>376</v>
      </c>
      <c r="C73" s="26"/>
      <c r="D73" s="14"/>
      <c r="E73" s="14"/>
      <c r="F73" s="26"/>
    </row>
    <row r="74" spans="1:6" x14ac:dyDescent="0.25">
      <c r="A74" s="34" t="s">
        <v>377</v>
      </c>
      <c r="B74" s="5" t="s">
        <v>378</v>
      </c>
      <c r="C74" s="26"/>
      <c r="D74" s="34"/>
      <c r="E74" s="34"/>
      <c r="F74" s="26"/>
    </row>
    <row r="75" spans="1:6" x14ac:dyDescent="0.25">
      <c r="A75" s="13" t="s">
        <v>379</v>
      </c>
      <c r="B75" s="5" t="s">
        <v>380</v>
      </c>
      <c r="C75" s="26"/>
      <c r="D75" s="13"/>
      <c r="E75" s="13"/>
      <c r="F75" s="26"/>
    </row>
    <row r="76" spans="1:6" x14ac:dyDescent="0.25">
      <c r="A76" s="34" t="s">
        <v>593</v>
      </c>
      <c r="B76" s="5" t="s">
        <v>381</v>
      </c>
      <c r="C76" s="26"/>
      <c r="D76" s="34"/>
      <c r="E76" s="34"/>
      <c r="F76" s="26"/>
    </row>
    <row r="77" spans="1:6" x14ac:dyDescent="0.25">
      <c r="A77" s="34" t="s">
        <v>562</v>
      </c>
      <c r="B77" s="5" t="s">
        <v>382</v>
      </c>
      <c r="C77" s="26"/>
      <c r="D77" s="34"/>
      <c r="E77" s="34"/>
      <c r="F77" s="26"/>
    </row>
    <row r="78" spans="1:6" x14ac:dyDescent="0.25">
      <c r="A78" s="35" t="s">
        <v>563</v>
      </c>
      <c r="B78" s="36" t="s">
        <v>383</v>
      </c>
      <c r="C78" s="26"/>
      <c r="D78" s="14"/>
      <c r="E78" s="14"/>
      <c r="F78" s="26"/>
    </row>
    <row r="79" spans="1:6" x14ac:dyDescent="0.25">
      <c r="A79" s="13" t="s">
        <v>384</v>
      </c>
      <c r="B79" s="5" t="s">
        <v>385</v>
      </c>
      <c r="C79" s="26"/>
      <c r="D79" s="13"/>
      <c r="E79" s="13"/>
      <c r="F79" s="26"/>
    </row>
    <row r="80" spans="1:6" ht="15.75" x14ac:dyDescent="0.25">
      <c r="A80" s="83" t="s">
        <v>597</v>
      </c>
      <c r="B80" s="84" t="s">
        <v>386</v>
      </c>
      <c r="C80" s="243"/>
      <c r="D80" s="258"/>
      <c r="E80" s="258"/>
      <c r="F80" s="243"/>
    </row>
    <row r="81" spans="1:6" ht="15.75" x14ac:dyDescent="0.25">
      <c r="A81" s="248" t="s">
        <v>633</v>
      </c>
      <c r="B81" s="92"/>
      <c r="C81" s="257"/>
      <c r="D81" s="209">
        <f>D64</f>
        <v>0</v>
      </c>
      <c r="E81" s="209">
        <f>E64</f>
        <v>0</v>
      </c>
      <c r="F81" s="209">
        <f>F64</f>
        <v>0</v>
      </c>
    </row>
    <row r="82" spans="1:6" ht="49.5" customHeight="1" x14ac:dyDescent="0.3">
      <c r="A82" s="2" t="s">
        <v>215</v>
      </c>
      <c r="B82" s="3" t="s">
        <v>8</v>
      </c>
      <c r="C82" s="247" t="s">
        <v>955</v>
      </c>
      <c r="D82" s="247" t="s">
        <v>956</v>
      </c>
      <c r="E82" s="247" t="s">
        <v>957</v>
      </c>
      <c r="F82" s="247" t="s">
        <v>958</v>
      </c>
    </row>
    <row r="83" spans="1:6" x14ac:dyDescent="0.25">
      <c r="A83" s="5" t="s">
        <v>636</v>
      </c>
      <c r="B83" s="6" t="s">
        <v>399</v>
      </c>
      <c r="C83" s="26"/>
      <c r="D83" s="26"/>
      <c r="E83" s="26"/>
      <c r="F83" s="26"/>
    </row>
    <row r="84" spans="1:6" x14ac:dyDescent="0.25">
      <c r="A84" s="5" t="s">
        <v>400</v>
      </c>
      <c r="B84" s="6" t="s">
        <v>401</v>
      </c>
      <c r="C84" s="26"/>
      <c r="D84" s="26"/>
      <c r="E84" s="26"/>
      <c r="F84" s="26"/>
    </row>
    <row r="85" spans="1:6" x14ac:dyDescent="0.25">
      <c r="A85" s="5" t="s">
        <v>402</v>
      </c>
      <c r="B85" s="6" t="s">
        <v>403</v>
      </c>
      <c r="C85" s="26"/>
      <c r="D85" s="26"/>
      <c r="E85" s="26"/>
      <c r="F85" s="26"/>
    </row>
    <row r="86" spans="1:6" x14ac:dyDescent="0.25">
      <c r="A86" s="5" t="s">
        <v>598</v>
      </c>
      <c r="B86" s="6" t="s">
        <v>404</v>
      </c>
      <c r="C86" s="26"/>
      <c r="D86" s="26"/>
      <c r="E86" s="26"/>
      <c r="F86" s="26"/>
    </row>
    <row r="87" spans="1:6" x14ac:dyDescent="0.25">
      <c r="A87" s="5" t="s">
        <v>599</v>
      </c>
      <c r="B87" s="6" t="s">
        <v>405</v>
      </c>
      <c r="C87" s="26"/>
      <c r="D87" s="26"/>
      <c r="E87" s="26"/>
      <c r="F87" s="26"/>
    </row>
    <row r="88" spans="1:6" x14ac:dyDescent="0.25">
      <c r="A88" s="5" t="s">
        <v>600</v>
      </c>
      <c r="B88" s="6" t="s">
        <v>406</v>
      </c>
      <c r="C88" s="26">
        <v>0</v>
      </c>
      <c r="D88" s="26">
        <f>'7. bev. egyszerűsített hIVATAL'!C17</f>
        <v>0</v>
      </c>
      <c r="E88" s="26">
        <f>'7. bev. egyszerűsített hIVATAL'!D17</f>
        <v>0</v>
      </c>
      <c r="F88" s="26">
        <f>'7. bev. egyszerűsített hIVATAL'!E17</f>
        <v>0</v>
      </c>
    </row>
    <row r="89" spans="1:6" x14ac:dyDescent="0.25">
      <c r="A89" s="36" t="s">
        <v>637</v>
      </c>
      <c r="B89" s="42" t="s">
        <v>407</v>
      </c>
      <c r="C89" s="110">
        <v>0</v>
      </c>
      <c r="D89" s="110">
        <f>SUM(D83:D88)</f>
        <v>0</v>
      </c>
      <c r="E89" s="110">
        <f>SUM(E83:E88)</f>
        <v>0</v>
      </c>
      <c r="F89" s="110">
        <f>SUM(F83:F88)</f>
        <v>0</v>
      </c>
    </row>
    <row r="90" spans="1:6" x14ac:dyDescent="0.25">
      <c r="A90" s="5" t="s">
        <v>639</v>
      </c>
      <c r="B90" s="6" t="s">
        <v>418</v>
      </c>
      <c r="C90" s="26"/>
      <c r="D90" s="26"/>
      <c r="E90" s="26"/>
      <c r="F90" s="26"/>
    </row>
    <row r="91" spans="1:6" x14ac:dyDescent="0.25">
      <c r="A91" s="5" t="s">
        <v>606</v>
      </c>
      <c r="B91" s="6" t="s">
        <v>419</v>
      </c>
      <c r="C91" s="26"/>
      <c r="D91" s="26"/>
      <c r="E91" s="26"/>
      <c r="F91" s="26"/>
    </row>
    <row r="92" spans="1:6" x14ac:dyDescent="0.25">
      <c r="A92" s="5" t="s">
        <v>607</v>
      </c>
      <c r="B92" s="6" t="s">
        <v>420</v>
      </c>
      <c r="C92" s="26"/>
      <c r="D92" s="26"/>
      <c r="E92" s="26"/>
      <c r="F92" s="26"/>
    </row>
    <row r="93" spans="1:6" x14ac:dyDescent="0.25">
      <c r="A93" s="5" t="s">
        <v>608</v>
      </c>
      <c r="B93" s="6" t="s">
        <v>421</v>
      </c>
      <c r="C93" s="26"/>
      <c r="D93" s="26"/>
      <c r="E93" s="26"/>
      <c r="F93" s="26"/>
    </row>
    <row r="94" spans="1:6" x14ac:dyDescent="0.25">
      <c r="A94" s="5" t="s">
        <v>640</v>
      </c>
      <c r="B94" s="6" t="s">
        <v>435</v>
      </c>
      <c r="C94" s="26"/>
      <c r="D94" s="26"/>
      <c r="E94" s="26"/>
      <c r="F94" s="26"/>
    </row>
    <row r="95" spans="1:6" x14ac:dyDescent="0.25">
      <c r="A95" s="5" t="s">
        <v>613</v>
      </c>
      <c r="B95" s="6" t="s">
        <v>436</v>
      </c>
      <c r="C95" s="26"/>
      <c r="D95" s="26"/>
      <c r="E95" s="26"/>
      <c r="F95" s="26"/>
    </row>
    <row r="96" spans="1:6" x14ac:dyDescent="0.25">
      <c r="A96" s="36" t="s">
        <v>641</v>
      </c>
      <c r="B96" s="42" t="s">
        <v>437</v>
      </c>
      <c r="C96" s="26"/>
      <c r="D96" s="26"/>
      <c r="E96" s="26"/>
      <c r="F96" s="26"/>
    </row>
    <row r="97" spans="1:6" x14ac:dyDescent="0.25">
      <c r="A97" s="13" t="s">
        <v>438</v>
      </c>
      <c r="B97" s="6" t="s">
        <v>439</v>
      </c>
      <c r="C97" s="26"/>
      <c r="D97" s="26">
        <f>'[1]7. bev. egyszerűsített hIVATAL'!C33</f>
        <v>0</v>
      </c>
      <c r="E97" s="26">
        <f>'[1]7. bev. egyszerűsített hIVATAL'!D33</f>
        <v>0</v>
      </c>
      <c r="F97" s="26">
        <f>'[1]7. bev. egyszerűsített hIVATAL'!E33</f>
        <v>0</v>
      </c>
    </row>
    <row r="98" spans="1:6" x14ac:dyDescent="0.25">
      <c r="A98" s="13" t="s">
        <v>614</v>
      </c>
      <c r="B98" s="6" t="s">
        <v>440</v>
      </c>
      <c r="C98" s="26"/>
      <c r="D98" s="26">
        <f>'7. bev. egyszerűsített hIVATAL'!C34</f>
        <v>0</v>
      </c>
      <c r="E98" s="26">
        <f>'7. bev. egyszerűsített hIVATAL'!D34</f>
        <v>0</v>
      </c>
      <c r="F98" s="26">
        <f>'7. bev. egyszerűsített hIVATAL'!E34</f>
        <v>0</v>
      </c>
    </row>
    <row r="99" spans="1:6" x14ac:dyDescent="0.25">
      <c r="A99" s="13" t="s">
        <v>615</v>
      </c>
      <c r="B99" s="6" t="s">
        <v>441</v>
      </c>
      <c r="C99" s="26"/>
      <c r="D99" s="26">
        <f>'7. bev. egyszerűsített hIVATAL'!C35</f>
        <v>0</v>
      </c>
      <c r="E99" s="26">
        <f>'7. bev. egyszerűsített hIVATAL'!D35</f>
        <v>0</v>
      </c>
      <c r="F99" s="26">
        <f>'7. bev. egyszerűsített hIVATAL'!E35</f>
        <v>0</v>
      </c>
    </row>
    <row r="100" spans="1:6" x14ac:dyDescent="0.25">
      <c r="A100" s="13" t="s">
        <v>616</v>
      </c>
      <c r="B100" s="6" t="s">
        <v>442</v>
      </c>
      <c r="C100" s="26"/>
      <c r="D100" s="26">
        <f>'7. bev. egyszerűsített hIVATAL'!C36</f>
        <v>0</v>
      </c>
      <c r="E100" s="26">
        <f>'7. bev. egyszerűsített hIVATAL'!D36</f>
        <v>0</v>
      </c>
      <c r="F100" s="26">
        <f>'7. bev. egyszerűsített hIVATAL'!E36</f>
        <v>0</v>
      </c>
    </row>
    <row r="101" spans="1:6" x14ac:dyDescent="0.25">
      <c r="A101" s="13" t="s">
        <v>443</v>
      </c>
      <c r="B101" s="6" t="s">
        <v>444</v>
      </c>
      <c r="C101" s="26"/>
      <c r="D101" s="26">
        <f>'7. bev. egyszerűsített hIVATAL'!C37</f>
        <v>0</v>
      </c>
      <c r="E101" s="26">
        <f>'7. bev. egyszerűsített hIVATAL'!D37</f>
        <v>0</v>
      </c>
      <c r="F101" s="26">
        <f>'7. bev. egyszerűsített hIVATAL'!E37</f>
        <v>0</v>
      </c>
    </row>
    <row r="102" spans="1:6" x14ac:dyDescent="0.25">
      <c r="A102" s="13" t="s">
        <v>445</v>
      </c>
      <c r="B102" s="6" t="s">
        <v>446</v>
      </c>
      <c r="C102" s="26"/>
      <c r="D102" s="26">
        <f>'7. bev. egyszerűsített hIVATAL'!C38</f>
        <v>0</v>
      </c>
      <c r="E102" s="26">
        <f>'7. bev. egyszerűsített hIVATAL'!D38</f>
        <v>0</v>
      </c>
      <c r="F102" s="26">
        <f>'7. bev. egyszerűsített hIVATAL'!E38</f>
        <v>0</v>
      </c>
    </row>
    <row r="103" spans="1:6" x14ac:dyDescent="0.25">
      <c r="A103" s="13" t="s">
        <v>447</v>
      </c>
      <c r="B103" s="6" t="s">
        <v>448</v>
      </c>
      <c r="C103" s="26"/>
      <c r="D103" s="26">
        <f>'7. bev. egyszerűsített hIVATAL'!C39</f>
        <v>0</v>
      </c>
      <c r="E103" s="26">
        <f>'7. bev. egyszerűsített hIVATAL'!D39</f>
        <v>0</v>
      </c>
      <c r="F103" s="26">
        <f>'7. bev. egyszerűsített hIVATAL'!E39</f>
        <v>0</v>
      </c>
    </row>
    <row r="104" spans="1:6" x14ac:dyDescent="0.25">
      <c r="A104" s="13" t="s">
        <v>617</v>
      </c>
      <c r="B104" s="6" t="s">
        <v>449</v>
      </c>
      <c r="C104" s="26">
        <v>0</v>
      </c>
      <c r="D104" s="26">
        <f>'7. bev. egyszerűsített hIVATAL'!C40</f>
        <v>0</v>
      </c>
      <c r="E104" s="26">
        <f>'7. bev. egyszerűsített hIVATAL'!D40</f>
        <v>0</v>
      </c>
      <c r="F104" s="26">
        <f>'7. bev. egyszerűsített hIVATAL'!E40</f>
        <v>0</v>
      </c>
    </row>
    <row r="105" spans="1:6" x14ac:dyDescent="0.25">
      <c r="A105" s="13" t="s">
        <v>618</v>
      </c>
      <c r="B105" s="6" t="s">
        <v>450</v>
      </c>
      <c r="C105" s="26"/>
      <c r="D105" s="26">
        <f>'7. bev. egyszerűsített hIVATAL'!C41</f>
        <v>0</v>
      </c>
      <c r="E105" s="26">
        <f>'7. bev. egyszerűsített hIVATAL'!D41</f>
        <v>0</v>
      </c>
      <c r="F105" s="26">
        <f>'7. bev. egyszerűsített hIVATAL'!E41</f>
        <v>0</v>
      </c>
    </row>
    <row r="106" spans="1:6" x14ac:dyDescent="0.25">
      <c r="A106" s="13" t="s">
        <v>619</v>
      </c>
      <c r="B106" s="6" t="s">
        <v>451</v>
      </c>
      <c r="C106" s="26"/>
      <c r="D106" s="26">
        <f>'7. bev. egyszerűsített hIVATAL'!C42</f>
        <v>0</v>
      </c>
      <c r="E106" s="26">
        <f>'7. bev. egyszerűsített hIVATAL'!D42</f>
        <v>0</v>
      </c>
      <c r="F106" s="26">
        <f>'7. bev. egyszerűsített hIVATAL'!E42</f>
        <v>0</v>
      </c>
    </row>
    <row r="107" spans="1:6" x14ac:dyDescent="0.25">
      <c r="A107" s="41" t="s">
        <v>642</v>
      </c>
      <c r="B107" s="42" t="s">
        <v>452</v>
      </c>
      <c r="C107" s="110"/>
      <c r="D107" s="110">
        <f>SUM(D97:D106)</f>
        <v>0</v>
      </c>
      <c r="E107" s="110">
        <f>SUM(E97:E106)</f>
        <v>0</v>
      </c>
      <c r="F107" s="110">
        <f>SUM(F97:F106)</f>
        <v>0</v>
      </c>
    </row>
    <row r="108" spans="1:6" x14ac:dyDescent="0.25">
      <c r="A108" s="13" t="s">
        <v>461</v>
      </c>
      <c r="B108" s="6" t="s">
        <v>462</v>
      </c>
      <c r="C108" s="26"/>
      <c r="D108" s="26">
        <f>'7. bev. egyszerűsített hIVATAL'!C44</f>
        <v>0</v>
      </c>
      <c r="E108" s="26">
        <f>'7. bev. egyszerűsített hIVATAL'!D44</f>
        <v>0</v>
      </c>
      <c r="F108" s="26">
        <f>'7. bev. egyszerűsített hIVATAL'!E44</f>
        <v>0</v>
      </c>
    </row>
    <row r="109" spans="1:6" x14ac:dyDescent="0.25">
      <c r="A109" s="5" t="s">
        <v>623</v>
      </c>
      <c r="B109" s="6" t="s">
        <v>463</v>
      </c>
      <c r="C109" s="26"/>
      <c r="D109" s="26">
        <f>'7. bev. egyszerűsített hIVATAL'!C45</f>
        <v>0</v>
      </c>
      <c r="E109" s="26">
        <f>'7. bev. egyszerűsített hIVATAL'!D45</f>
        <v>0</v>
      </c>
      <c r="F109" s="26">
        <f>'7. bev. egyszerűsített hIVATAL'!E45</f>
        <v>0</v>
      </c>
    </row>
    <row r="110" spans="1:6" x14ac:dyDescent="0.25">
      <c r="A110" s="13" t="s">
        <v>624</v>
      </c>
      <c r="B110" s="6" t="s">
        <v>464</v>
      </c>
      <c r="C110" s="26">
        <v>0</v>
      </c>
      <c r="D110" s="26">
        <f>'7. bev. egyszerűsített hIVATAL'!C46</f>
        <v>0</v>
      </c>
      <c r="E110" s="26">
        <f>'7. bev. egyszerűsített hIVATAL'!D46</f>
        <v>0</v>
      </c>
      <c r="F110" s="26">
        <f>'7. bev. egyszerűsített hIVATAL'!E46</f>
        <v>0</v>
      </c>
    </row>
    <row r="111" spans="1:6" x14ac:dyDescent="0.25">
      <c r="A111" s="36" t="s">
        <v>644</v>
      </c>
      <c r="B111" s="42" t="s">
        <v>465</v>
      </c>
      <c r="C111" s="110">
        <v>0</v>
      </c>
      <c r="D111" s="110">
        <f>SUM(D108:D110)</f>
        <v>0</v>
      </c>
      <c r="E111" s="110">
        <f>SUM(E108:E110)</f>
        <v>0</v>
      </c>
      <c r="F111" s="110">
        <f>SUM(F108:F110)</f>
        <v>0</v>
      </c>
    </row>
    <row r="112" spans="1:6" ht="15.75" x14ac:dyDescent="0.25">
      <c r="A112" s="246" t="s">
        <v>704</v>
      </c>
      <c r="B112" s="245"/>
      <c r="C112" s="238"/>
      <c r="D112" s="238"/>
      <c r="E112" s="238"/>
      <c r="F112" s="238"/>
    </row>
    <row r="113" spans="1:6" x14ac:dyDescent="0.25">
      <c r="A113" s="5" t="s">
        <v>408</v>
      </c>
      <c r="B113" s="6" t="s">
        <v>409</v>
      </c>
      <c r="C113" s="26"/>
      <c r="D113" s="26"/>
      <c r="E113" s="26"/>
      <c r="F113" s="26"/>
    </row>
    <row r="114" spans="1:6" x14ac:dyDescent="0.25">
      <c r="A114" s="5" t="s">
        <v>410</v>
      </c>
      <c r="B114" s="6" t="s">
        <v>411</v>
      </c>
      <c r="C114" s="26"/>
      <c r="D114" s="26"/>
      <c r="E114" s="26"/>
      <c r="F114" s="26"/>
    </row>
    <row r="115" spans="1:6" x14ac:dyDescent="0.25">
      <c r="A115" s="5" t="s">
        <v>601</v>
      </c>
      <c r="B115" s="6" t="s">
        <v>412</v>
      </c>
      <c r="C115" s="26"/>
      <c r="D115" s="26"/>
      <c r="E115" s="26"/>
      <c r="F115" s="26"/>
    </row>
    <row r="116" spans="1:6" x14ac:dyDescent="0.25">
      <c r="A116" s="5" t="s">
        <v>602</v>
      </c>
      <c r="B116" s="6" t="s">
        <v>413</v>
      </c>
      <c r="C116" s="26"/>
      <c r="D116" s="26"/>
      <c r="E116" s="26"/>
      <c r="F116" s="26"/>
    </row>
    <row r="117" spans="1:6" x14ac:dyDescent="0.25">
      <c r="A117" s="5" t="s">
        <v>603</v>
      </c>
      <c r="B117" s="6" t="s">
        <v>414</v>
      </c>
      <c r="C117" s="26"/>
      <c r="D117" s="26"/>
      <c r="E117" s="26"/>
      <c r="F117" s="26"/>
    </row>
    <row r="118" spans="1:6" x14ac:dyDescent="0.25">
      <c r="A118" s="36" t="s">
        <v>638</v>
      </c>
      <c r="B118" s="42" t="s">
        <v>415</v>
      </c>
      <c r="C118" s="26"/>
      <c r="D118" s="26"/>
      <c r="E118" s="26"/>
      <c r="F118" s="26"/>
    </row>
    <row r="119" spans="1:6" x14ac:dyDescent="0.25">
      <c r="A119" s="13" t="s">
        <v>620</v>
      </c>
      <c r="B119" s="6" t="s">
        <v>453</v>
      </c>
      <c r="C119" s="26"/>
      <c r="D119" s="26"/>
      <c r="E119" s="26"/>
      <c r="F119" s="26"/>
    </row>
    <row r="120" spans="1:6" x14ac:dyDescent="0.25">
      <c r="A120" s="13" t="s">
        <v>621</v>
      </c>
      <c r="B120" s="6" t="s">
        <v>454</v>
      </c>
      <c r="C120" s="26"/>
      <c r="D120" s="26"/>
      <c r="E120" s="26"/>
      <c r="F120" s="26"/>
    </row>
    <row r="121" spans="1:6" x14ac:dyDescent="0.25">
      <c r="A121" s="13" t="s">
        <v>455</v>
      </c>
      <c r="B121" s="6" t="s">
        <v>456</v>
      </c>
      <c r="C121" s="26">
        <v>0</v>
      </c>
      <c r="D121" s="26">
        <v>0</v>
      </c>
      <c r="E121" s="26">
        <v>0</v>
      </c>
      <c r="F121" s="26">
        <v>0</v>
      </c>
    </row>
    <row r="122" spans="1:6" x14ac:dyDescent="0.25">
      <c r="A122" s="13" t="s">
        <v>622</v>
      </c>
      <c r="B122" s="6" t="s">
        <v>457</v>
      </c>
      <c r="C122" s="26"/>
      <c r="D122" s="26"/>
      <c r="E122" s="26">
        <v>0</v>
      </c>
      <c r="F122" s="26"/>
    </row>
    <row r="123" spans="1:6" x14ac:dyDescent="0.25">
      <c r="A123" s="13" t="s">
        <v>458</v>
      </c>
      <c r="B123" s="6" t="s">
        <v>459</v>
      </c>
      <c r="C123" s="26"/>
      <c r="D123" s="26"/>
      <c r="E123" s="26"/>
      <c r="F123" s="26"/>
    </row>
    <row r="124" spans="1:6" x14ac:dyDescent="0.25">
      <c r="A124" s="36" t="s">
        <v>643</v>
      </c>
      <c r="B124" s="42" t="s">
        <v>460</v>
      </c>
      <c r="C124" s="110">
        <f>SUM(C121:C123)</f>
        <v>0</v>
      </c>
      <c r="D124" s="110">
        <f>SUM(D121:D123)</f>
        <v>0</v>
      </c>
      <c r="E124" s="110">
        <f>SUM(E121:E123)</f>
        <v>0</v>
      </c>
      <c r="F124" s="110">
        <f>SUM(F121:F123)</f>
        <v>0</v>
      </c>
    </row>
    <row r="125" spans="1:6" x14ac:dyDescent="0.25">
      <c r="A125" s="13" t="s">
        <v>466</v>
      </c>
      <c r="B125" s="6" t="s">
        <v>467</v>
      </c>
      <c r="C125" s="26"/>
      <c r="D125" s="26"/>
      <c r="E125" s="26"/>
      <c r="F125" s="26"/>
    </row>
    <row r="126" spans="1:6" x14ac:dyDescent="0.25">
      <c r="A126" s="5" t="s">
        <v>625</v>
      </c>
      <c r="B126" s="6" t="s">
        <v>468</v>
      </c>
      <c r="C126" s="26"/>
      <c r="D126" s="26"/>
      <c r="E126" s="26"/>
      <c r="F126" s="26"/>
    </row>
    <row r="127" spans="1:6" x14ac:dyDescent="0.25">
      <c r="A127" s="13" t="s">
        <v>626</v>
      </c>
      <c r="B127" s="6" t="s">
        <v>469</v>
      </c>
      <c r="C127" s="26"/>
      <c r="D127" s="26"/>
      <c r="E127" s="26"/>
      <c r="F127" s="26"/>
    </row>
    <row r="128" spans="1:6" x14ac:dyDescent="0.25">
      <c r="A128" s="36" t="s">
        <v>646</v>
      </c>
      <c r="B128" s="42" t="s">
        <v>470</v>
      </c>
      <c r="C128" s="26">
        <v>0</v>
      </c>
      <c r="D128" s="26">
        <v>0</v>
      </c>
      <c r="E128" s="26">
        <v>0</v>
      </c>
      <c r="F128" s="26">
        <v>0</v>
      </c>
    </row>
    <row r="129" spans="1:6" ht="15.75" x14ac:dyDescent="0.25">
      <c r="A129" s="246" t="s">
        <v>703</v>
      </c>
      <c r="B129" s="245"/>
      <c r="C129" s="238"/>
      <c r="D129" s="238"/>
      <c r="E129" s="238"/>
      <c r="F129" s="238"/>
    </row>
    <row r="130" spans="1:6" ht="15.75" x14ac:dyDescent="0.25">
      <c r="A130" s="85" t="s">
        <v>645</v>
      </c>
      <c r="B130" s="80" t="s">
        <v>471</v>
      </c>
      <c r="C130" s="126"/>
      <c r="D130" s="126">
        <f>D89+D96+D107+D111+D118+D124+D128</f>
        <v>0</v>
      </c>
      <c r="E130" s="126">
        <f>E89+E96+E107+E111+E118+E124+E128</f>
        <v>0</v>
      </c>
      <c r="F130" s="126">
        <f>F89+F96+F107+F111+F118+F124+F128</f>
        <v>0</v>
      </c>
    </row>
    <row r="131" spans="1:6" ht="15.75" x14ac:dyDescent="0.25">
      <c r="A131" s="244" t="s">
        <v>756</v>
      </c>
      <c r="B131" s="87"/>
      <c r="C131" s="88"/>
      <c r="D131" s="88"/>
      <c r="E131" s="88"/>
      <c r="F131" s="88"/>
    </row>
    <row r="132" spans="1:6" ht="15.75" x14ac:dyDescent="0.25">
      <c r="A132" s="244" t="s">
        <v>757</v>
      </c>
      <c r="B132" s="87"/>
      <c r="C132" s="88"/>
      <c r="D132" s="88"/>
      <c r="E132" s="88"/>
      <c r="F132" s="88"/>
    </row>
    <row r="133" spans="1:6" x14ac:dyDescent="0.25">
      <c r="A133" s="15" t="s">
        <v>647</v>
      </c>
      <c r="B133" s="7" t="s">
        <v>476</v>
      </c>
      <c r="C133" s="26"/>
      <c r="D133" s="26"/>
      <c r="E133" s="26"/>
      <c r="F133" s="26"/>
    </row>
    <row r="134" spans="1:6" x14ac:dyDescent="0.25">
      <c r="A134" s="14" t="s">
        <v>648</v>
      </c>
      <c r="B134" s="7" t="s">
        <v>483</v>
      </c>
      <c r="C134" s="26"/>
      <c r="D134" s="26"/>
      <c r="E134" s="26"/>
      <c r="F134" s="26"/>
    </row>
    <row r="135" spans="1:6" x14ac:dyDescent="0.25">
      <c r="A135" s="5" t="s">
        <v>754</v>
      </c>
      <c r="B135" s="5" t="s">
        <v>484</v>
      </c>
      <c r="C135" s="26"/>
      <c r="D135" s="26">
        <f>'7. bev. egyszerűsített hIVATAL'!C78</f>
        <v>0</v>
      </c>
      <c r="E135" s="26">
        <f>'7. bev. egyszerűsített hIVATAL'!D78</f>
        <v>0</v>
      </c>
      <c r="F135" s="26">
        <f>'7. bev. egyszerűsített hIVATAL'!E78</f>
        <v>0</v>
      </c>
    </row>
    <row r="136" spans="1:6" x14ac:dyDescent="0.25">
      <c r="A136" s="5" t="s">
        <v>755</v>
      </c>
      <c r="B136" s="5" t="s">
        <v>484</v>
      </c>
      <c r="C136" s="26"/>
      <c r="D136" s="26"/>
      <c r="E136" s="26"/>
      <c r="F136" s="26"/>
    </row>
    <row r="137" spans="1:6" x14ac:dyDescent="0.25">
      <c r="A137" s="5" t="s">
        <v>752</v>
      </c>
      <c r="B137" s="5" t="s">
        <v>485</v>
      </c>
      <c r="C137" s="26"/>
      <c r="D137" s="26"/>
      <c r="E137" s="26"/>
      <c r="F137" s="26"/>
    </row>
    <row r="138" spans="1:6" x14ac:dyDescent="0.25">
      <c r="A138" s="5" t="s">
        <v>753</v>
      </c>
      <c r="B138" s="5" t="s">
        <v>485</v>
      </c>
      <c r="C138" s="26"/>
      <c r="D138" s="26"/>
      <c r="E138" s="26"/>
      <c r="F138" s="26"/>
    </row>
    <row r="139" spans="1:6" x14ac:dyDescent="0.25">
      <c r="A139" s="7" t="s">
        <v>649</v>
      </c>
      <c r="B139" s="7" t="s">
        <v>486</v>
      </c>
      <c r="C139" s="26"/>
      <c r="D139" s="26">
        <f>SUM(D135)</f>
        <v>0</v>
      </c>
      <c r="E139" s="26">
        <f>SUM(E135)</f>
        <v>0</v>
      </c>
      <c r="F139" s="26">
        <f>SUM(F135)</f>
        <v>0</v>
      </c>
    </row>
    <row r="140" spans="1:6" x14ac:dyDescent="0.25">
      <c r="A140" s="34" t="s">
        <v>487</v>
      </c>
      <c r="B140" s="5" t="s">
        <v>488</v>
      </c>
      <c r="C140" s="26"/>
      <c r="D140" s="26"/>
      <c r="E140" s="26"/>
      <c r="F140" s="26"/>
    </row>
    <row r="141" spans="1:6" x14ac:dyDescent="0.25">
      <c r="A141" s="34" t="s">
        <v>489</v>
      </c>
      <c r="B141" s="5" t="s">
        <v>490</v>
      </c>
      <c r="C141" s="26"/>
      <c r="D141" s="26"/>
      <c r="E141" s="26"/>
      <c r="F141" s="26"/>
    </row>
    <row r="142" spans="1:6" x14ac:dyDescent="0.25">
      <c r="A142" s="34" t="s">
        <v>491</v>
      </c>
      <c r="B142" s="5" t="s">
        <v>492</v>
      </c>
      <c r="C142" s="26"/>
      <c r="D142" s="26">
        <f>'7. bev. egyszerűsített hIVATAL'!C85</f>
        <v>0</v>
      </c>
      <c r="E142" s="26">
        <f>'7. bev. egyszerűsített hIVATAL'!D85</f>
        <v>0</v>
      </c>
      <c r="F142" s="26">
        <f>'7. bev. egyszerűsített hIVATAL'!E85</f>
        <v>0</v>
      </c>
    </row>
    <row r="143" spans="1:6" x14ac:dyDescent="0.25">
      <c r="A143" s="34" t="s">
        <v>493</v>
      </c>
      <c r="B143" s="5" t="s">
        <v>494</v>
      </c>
      <c r="C143" s="26"/>
      <c r="D143" s="26">
        <f>'7. bev. egyszerűsített hIVATAL'!C86</f>
        <v>0</v>
      </c>
      <c r="E143" s="26">
        <f>'7. bev. egyszerűsített hIVATAL'!D86</f>
        <v>0</v>
      </c>
      <c r="F143" s="26">
        <f>'7. bev. egyszerűsített hIVATAL'!E86</f>
        <v>0</v>
      </c>
    </row>
    <row r="144" spans="1:6" x14ac:dyDescent="0.25">
      <c r="A144" s="13" t="s">
        <v>631</v>
      </c>
      <c r="B144" s="5" t="s">
        <v>495</v>
      </c>
      <c r="C144" s="26"/>
      <c r="D144" s="26"/>
      <c r="E144" s="26">
        <f>'7. bev. egyszerűsített hIVATAL'!D87</f>
        <v>0</v>
      </c>
      <c r="F144" s="26">
        <f>'7. bev. egyszerűsített hIVATAL'!E87</f>
        <v>0</v>
      </c>
    </row>
    <row r="145" spans="1:6" x14ac:dyDescent="0.25">
      <c r="A145" s="15" t="s">
        <v>650</v>
      </c>
      <c r="B145" s="7" t="s">
        <v>496</v>
      </c>
      <c r="C145" s="26"/>
      <c r="D145" s="26">
        <f>'7. bev. egyszerűsített hIVATAL'!C88</f>
        <v>0</v>
      </c>
      <c r="E145" s="26">
        <f>'7. bev. egyszerűsített hIVATAL'!D88</f>
        <v>0</v>
      </c>
      <c r="F145" s="26">
        <f>'7. bev. egyszerűsített hIVATAL'!E88</f>
        <v>0</v>
      </c>
    </row>
    <row r="146" spans="1:6" x14ac:dyDescent="0.25">
      <c r="A146" s="13" t="s">
        <v>497</v>
      </c>
      <c r="B146" s="5" t="s">
        <v>498</v>
      </c>
      <c r="C146" s="26"/>
      <c r="D146" s="26"/>
      <c r="E146" s="26"/>
      <c r="F146" s="26"/>
    </row>
    <row r="147" spans="1:6" x14ac:dyDescent="0.25">
      <c r="A147" s="13" t="s">
        <v>499</v>
      </c>
      <c r="B147" s="5" t="s">
        <v>500</v>
      </c>
      <c r="C147" s="26"/>
      <c r="D147" s="26"/>
      <c r="E147" s="26"/>
      <c r="F147" s="26"/>
    </row>
    <row r="148" spans="1:6" x14ac:dyDescent="0.25">
      <c r="A148" s="34" t="s">
        <v>501</v>
      </c>
      <c r="B148" s="5" t="s">
        <v>502</v>
      </c>
      <c r="C148" s="26"/>
      <c r="D148" s="26"/>
      <c r="E148" s="26"/>
      <c r="F148" s="26"/>
    </row>
    <row r="149" spans="1:6" x14ac:dyDescent="0.25">
      <c r="A149" s="34" t="s">
        <v>632</v>
      </c>
      <c r="B149" s="5" t="s">
        <v>503</v>
      </c>
      <c r="C149" s="26"/>
      <c r="D149" s="26"/>
      <c r="E149" s="26"/>
      <c r="F149" s="26"/>
    </row>
    <row r="150" spans="1:6" x14ac:dyDescent="0.25">
      <c r="A150" s="14" t="s">
        <v>651</v>
      </c>
      <c r="B150" s="7" t="s">
        <v>504</v>
      </c>
      <c r="C150" s="26"/>
      <c r="D150" s="26"/>
      <c r="E150" s="26"/>
      <c r="F150" s="26"/>
    </row>
    <row r="151" spans="1:6" x14ac:dyDescent="0.25">
      <c r="A151" s="15" t="s">
        <v>505</v>
      </c>
      <c r="B151" s="7" t="s">
        <v>506</v>
      </c>
      <c r="C151" s="26"/>
      <c r="D151" s="26"/>
      <c r="E151" s="26"/>
      <c r="F151" s="26"/>
    </row>
    <row r="152" spans="1:6" ht="15.75" x14ac:dyDescent="0.25">
      <c r="A152" s="83" t="s">
        <v>652</v>
      </c>
      <c r="B152" s="84" t="s">
        <v>507</v>
      </c>
      <c r="C152" s="126"/>
      <c r="D152" s="126">
        <f>D145</f>
        <v>0</v>
      </c>
      <c r="E152" s="126">
        <f>E145</f>
        <v>0</v>
      </c>
      <c r="F152" s="126">
        <f>F145</f>
        <v>0</v>
      </c>
    </row>
    <row r="153" spans="1:6" ht="15.75" x14ac:dyDescent="0.25">
      <c r="A153" s="242" t="s">
        <v>634</v>
      </c>
      <c r="B153" s="93"/>
      <c r="C153" s="128"/>
      <c r="D153" s="128">
        <f>D152+D130</f>
        <v>0</v>
      </c>
      <c r="E153" s="128">
        <f>E152+E130</f>
        <v>0</v>
      </c>
      <c r="F153" s="128">
        <f>F152+F130</f>
        <v>0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1" fitToHeight="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FFFF00"/>
    <pageSetUpPr fitToPage="1"/>
  </sheetPr>
  <dimension ref="A1:F155"/>
  <sheetViews>
    <sheetView topLeftCell="A133" workbookViewId="0">
      <selection activeCell="C153" sqref="C153"/>
    </sheetView>
  </sheetViews>
  <sheetFormatPr defaultRowHeight="15" x14ac:dyDescent="0.2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  <col min="6" max="6" width="11.140625" customWidth="1"/>
  </cols>
  <sheetData>
    <row r="1" spans="1:6" x14ac:dyDescent="0.25">
      <c r="A1" s="256" t="s">
        <v>851</v>
      </c>
      <c r="B1" s="255"/>
      <c r="C1" s="255"/>
      <c r="D1" s="255"/>
      <c r="E1" s="255"/>
      <c r="F1" s="255"/>
    </row>
    <row r="2" spans="1:6" ht="26.25" customHeight="1" x14ac:dyDescent="0.25">
      <c r="A2" s="371" t="s">
        <v>952</v>
      </c>
      <c r="B2" s="404"/>
      <c r="C2" s="404"/>
      <c r="D2" s="404"/>
      <c r="E2" s="404"/>
      <c r="F2" s="347"/>
    </row>
    <row r="3" spans="1:6" ht="30" customHeight="1" x14ac:dyDescent="0.25">
      <c r="A3" s="369" t="s">
        <v>919</v>
      </c>
      <c r="B3" s="346"/>
      <c r="C3" s="346"/>
      <c r="D3" s="346"/>
      <c r="E3" s="346"/>
      <c r="F3" s="347"/>
    </row>
    <row r="5" spans="1:6" x14ac:dyDescent="0.25">
      <c r="A5" s="210" t="s">
        <v>804</v>
      </c>
    </row>
    <row r="6" spans="1:6" ht="48.75" customHeight="1" x14ac:dyDescent="0.3">
      <c r="A6" s="2" t="s">
        <v>215</v>
      </c>
      <c r="B6" s="3" t="s">
        <v>216</v>
      </c>
      <c r="C6" s="247" t="s">
        <v>955</v>
      </c>
      <c r="D6" s="247" t="s">
        <v>956</v>
      </c>
      <c r="E6" s="247" t="s">
        <v>957</v>
      </c>
      <c r="F6" s="247" t="s">
        <v>958</v>
      </c>
    </row>
    <row r="7" spans="1:6" x14ac:dyDescent="0.25">
      <c r="A7" s="30" t="s">
        <v>508</v>
      </c>
      <c r="B7" s="29" t="s">
        <v>242</v>
      </c>
      <c r="C7" s="26"/>
      <c r="D7" s="204">
        <f>'4. Közösségi Ház egyszer'!C19</f>
        <v>0</v>
      </c>
      <c r="E7" s="204">
        <f>'4. Közösségi Ház egyszer'!D19</f>
        <v>0</v>
      </c>
      <c r="F7" s="204">
        <f>'4. Közösségi Ház egyszer'!E19</f>
        <v>0</v>
      </c>
    </row>
    <row r="8" spans="1:6" x14ac:dyDescent="0.25">
      <c r="A8" s="5" t="s">
        <v>509</v>
      </c>
      <c r="B8" s="29" t="s">
        <v>249</v>
      </c>
      <c r="C8" s="26"/>
      <c r="D8" s="204"/>
      <c r="E8" s="204"/>
      <c r="F8" s="204"/>
    </row>
    <row r="9" spans="1:6" x14ac:dyDescent="0.25">
      <c r="A9" s="43" t="s">
        <v>594</v>
      </c>
      <c r="B9" s="44" t="s">
        <v>250</v>
      </c>
      <c r="C9" s="110"/>
      <c r="D9" s="109">
        <f>SUM(D7:D8)</f>
        <v>0</v>
      </c>
      <c r="E9" s="109">
        <f>SUM(E7:E8)</f>
        <v>0</v>
      </c>
      <c r="F9" s="109">
        <f>SUM(F7:F8)</f>
        <v>0</v>
      </c>
    </row>
    <row r="10" spans="1:6" x14ac:dyDescent="0.25">
      <c r="A10" s="36" t="s">
        <v>565</v>
      </c>
      <c r="B10" s="44" t="s">
        <v>251</v>
      </c>
      <c r="C10" s="110"/>
      <c r="D10" s="109">
        <f>'4. Közösségi Ház egyszer'!C25</f>
        <v>0</v>
      </c>
      <c r="E10" s="109">
        <f>'4. Közösségi Ház egyszer'!D25</f>
        <v>0</v>
      </c>
      <c r="F10" s="109">
        <f>'4. Közösségi Ház egyszer'!E25</f>
        <v>0</v>
      </c>
    </row>
    <row r="11" spans="1:6" x14ac:dyDescent="0.25">
      <c r="A11" s="5" t="s">
        <v>510</v>
      </c>
      <c r="B11" s="29" t="s">
        <v>258</v>
      </c>
      <c r="C11" s="26"/>
      <c r="D11" s="204">
        <f>'4. Közösségi Ház egyszer'!C29</f>
        <v>0</v>
      </c>
      <c r="E11" s="204">
        <f>'4. Közösségi Ház egyszer'!D29</f>
        <v>0</v>
      </c>
      <c r="F11" s="204">
        <f>'4. Közösségi Ház egyszer'!E29</f>
        <v>0</v>
      </c>
    </row>
    <row r="12" spans="1:6" x14ac:dyDescent="0.25">
      <c r="A12" s="5" t="s">
        <v>595</v>
      </c>
      <c r="B12" s="29" t="s">
        <v>263</v>
      </c>
      <c r="C12" s="26"/>
      <c r="D12" s="204"/>
      <c r="E12" s="204"/>
      <c r="F12" s="204"/>
    </row>
    <row r="13" spans="1:6" x14ac:dyDescent="0.25">
      <c r="A13" s="5" t="s">
        <v>511</v>
      </c>
      <c r="B13" s="29" t="s">
        <v>275</v>
      </c>
      <c r="C13" s="26"/>
      <c r="D13" s="204">
        <f>'4. Közösségi Ház egyszer'!C40</f>
        <v>0</v>
      </c>
      <c r="E13" s="204">
        <f>'4. Közösségi Ház egyszer'!D40</f>
        <v>0</v>
      </c>
      <c r="F13" s="204">
        <f>'4. Közösségi Ház egyszer'!E40</f>
        <v>0</v>
      </c>
    </row>
    <row r="14" spans="1:6" x14ac:dyDescent="0.25">
      <c r="A14" s="5" t="s">
        <v>512</v>
      </c>
      <c r="B14" s="29" t="s">
        <v>280</v>
      </c>
      <c r="C14" s="26"/>
      <c r="D14" s="204">
        <f>'4. Közösségi Ház egyszer'!C43</f>
        <v>0</v>
      </c>
      <c r="E14" s="204">
        <f>'4. Közösségi Ház egyszer'!D43</f>
        <v>0</v>
      </c>
      <c r="F14" s="204">
        <f>'4. Közösségi Ház egyszer'!E43</f>
        <v>0</v>
      </c>
    </row>
    <row r="15" spans="1:6" x14ac:dyDescent="0.25">
      <c r="A15" s="5" t="s">
        <v>513</v>
      </c>
      <c r="B15" s="29" t="s">
        <v>289</v>
      </c>
      <c r="C15" s="26"/>
      <c r="D15" s="204">
        <f>'4. Közösségi Ház egyszer'!C49</f>
        <v>0</v>
      </c>
      <c r="E15" s="204">
        <f>'4. Közösségi Ház egyszer'!D49</f>
        <v>0</v>
      </c>
      <c r="F15" s="204">
        <f>'4. Közösségi Ház egyszer'!E49</f>
        <v>0</v>
      </c>
    </row>
    <row r="16" spans="1:6" x14ac:dyDescent="0.25">
      <c r="A16" s="36" t="s">
        <v>514</v>
      </c>
      <c r="B16" s="44" t="s">
        <v>290</v>
      </c>
      <c r="C16" s="110"/>
      <c r="D16" s="109">
        <f>SUM(D11:D15)</f>
        <v>0</v>
      </c>
      <c r="E16" s="109">
        <f>SUM(E11:E15)</f>
        <v>0</v>
      </c>
      <c r="F16" s="109">
        <f>SUM(F11:F15)</f>
        <v>0</v>
      </c>
    </row>
    <row r="17" spans="1:6" x14ac:dyDescent="0.25">
      <c r="A17" s="13" t="s">
        <v>291</v>
      </c>
      <c r="B17" s="29" t="s">
        <v>292</v>
      </c>
      <c r="C17" s="26"/>
      <c r="D17" s="204"/>
      <c r="E17" s="204"/>
      <c r="F17" s="26"/>
    </row>
    <row r="18" spans="1:6" x14ac:dyDescent="0.25">
      <c r="A18" s="13" t="s">
        <v>515</v>
      </c>
      <c r="B18" s="29" t="s">
        <v>293</v>
      </c>
      <c r="C18" s="26"/>
      <c r="D18" s="204"/>
      <c r="E18" s="204"/>
      <c r="F18" s="26"/>
    </row>
    <row r="19" spans="1:6" x14ac:dyDescent="0.25">
      <c r="A19" s="17" t="s">
        <v>571</v>
      </c>
      <c r="B19" s="29" t="s">
        <v>294</v>
      </c>
      <c r="C19" s="26"/>
      <c r="D19" s="204"/>
      <c r="E19" s="204"/>
      <c r="F19" s="26"/>
    </row>
    <row r="20" spans="1:6" x14ac:dyDescent="0.25">
      <c r="A20" s="17" t="s">
        <v>572</v>
      </c>
      <c r="B20" s="29" t="s">
        <v>295</v>
      </c>
      <c r="C20" s="26"/>
      <c r="D20" s="204"/>
      <c r="E20" s="204"/>
      <c r="F20" s="26"/>
    </row>
    <row r="21" spans="1:6" x14ac:dyDescent="0.25">
      <c r="A21" s="17" t="s">
        <v>573</v>
      </c>
      <c r="B21" s="29" t="s">
        <v>296</v>
      </c>
      <c r="C21" s="26"/>
      <c r="D21" s="204"/>
      <c r="E21" s="204"/>
      <c r="F21" s="26"/>
    </row>
    <row r="22" spans="1:6" x14ac:dyDescent="0.25">
      <c r="A22" s="13" t="s">
        <v>574</v>
      </c>
      <c r="B22" s="29" t="s">
        <v>297</v>
      </c>
      <c r="C22" s="26"/>
      <c r="D22" s="204"/>
      <c r="E22" s="204"/>
      <c r="F22" s="26"/>
    </row>
    <row r="23" spans="1:6" x14ac:dyDescent="0.25">
      <c r="A23" s="13" t="s">
        <v>575</v>
      </c>
      <c r="B23" s="29" t="s">
        <v>298</v>
      </c>
      <c r="C23" s="26"/>
      <c r="D23" s="204"/>
      <c r="E23" s="204"/>
      <c r="F23" s="26"/>
    </row>
    <row r="24" spans="1:6" x14ac:dyDescent="0.25">
      <c r="A24" s="13" t="s">
        <v>576</v>
      </c>
      <c r="B24" s="29" t="s">
        <v>299</v>
      </c>
      <c r="C24" s="26"/>
      <c r="D24" s="204"/>
      <c r="E24" s="204"/>
      <c r="F24" s="26"/>
    </row>
    <row r="25" spans="1:6" x14ac:dyDescent="0.25">
      <c r="A25" s="41" t="s">
        <v>543</v>
      </c>
      <c r="B25" s="44" t="s">
        <v>300</v>
      </c>
      <c r="C25" s="26"/>
      <c r="D25" s="204"/>
      <c r="E25" s="204"/>
      <c r="F25" s="26"/>
    </row>
    <row r="26" spans="1:6" x14ac:dyDescent="0.25">
      <c r="A26" s="12" t="s">
        <v>577</v>
      </c>
      <c r="B26" s="29" t="s">
        <v>301</v>
      </c>
      <c r="C26" s="26"/>
      <c r="D26" s="204"/>
      <c r="E26" s="204"/>
      <c r="F26" s="26"/>
    </row>
    <row r="27" spans="1:6" x14ac:dyDescent="0.25">
      <c r="A27" s="12" t="s">
        <v>302</v>
      </c>
      <c r="B27" s="29" t="s">
        <v>303</v>
      </c>
      <c r="C27" s="26"/>
      <c r="D27" s="204"/>
      <c r="E27" s="204"/>
      <c r="F27" s="26"/>
    </row>
    <row r="28" spans="1:6" x14ac:dyDescent="0.25">
      <c r="A28" s="12" t="s">
        <v>304</v>
      </c>
      <c r="B28" s="29" t="s">
        <v>305</v>
      </c>
      <c r="C28" s="26"/>
      <c r="D28" s="204"/>
      <c r="E28" s="204"/>
      <c r="F28" s="26"/>
    </row>
    <row r="29" spans="1:6" x14ac:dyDescent="0.25">
      <c r="A29" s="12" t="s">
        <v>544</v>
      </c>
      <c r="B29" s="29" t="s">
        <v>306</v>
      </c>
      <c r="C29" s="26"/>
      <c r="D29" s="204"/>
      <c r="E29" s="204"/>
      <c r="F29" s="26"/>
    </row>
    <row r="30" spans="1:6" x14ac:dyDescent="0.25">
      <c r="A30" s="12" t="s">
        <v>578</v>
      </c>
      <c r="B30" s="29" t="s">
        <v>307</v>
      </c>
      <c r="C30" s="26"/>
      <c r="D30" s="204"/>
      <c r="E30" s="204"/>
      <c r="F30" s="26"/>
    </row>
    <row r="31" spans="1:6" x14ac:dyDescent="0.25">
      <c r="A31" s="12" t="s">
        <v>546</v>
      </c>
      <c r="B31" s="29" t="s">
        <v>308</v>
      </c>
      <c r="C31" s="26"/>
      <c r="D31" s="204"/>
      <c r="E31" s="204"/>
      <c r="F31" s="26"/>
    </row>
    <row r="32" spans="1:6" x14ac:dyDescent="0.25">
      <c r="A32" s="12" t="s">
        <v>579</v>
      </c>
      <c r="B32" s="29" t="s">
        <v>309</v>
      </c>
      <c r="C32" s="26"/>
      <c r="D32" s="204"/>
      <c r="E32" s="204"/>
      <c r="F32" s="26"/>
    </row>
    <row r="33" spans="1:6" x14ac:dyDescent="0.25">
      <c r="A33" s="12" t="s">
        <v>580</v>
      </c>
      <c r="B33" s="29" t="s">
        <v>310</v>
      </c>
      <c r="C33" s="26"/>
      <c r="D33" s="204"/>
      <c r="E33" s="204"/>
      <c r="F33" s="26"/>
    </row>
    <row r="34" spans="1:6" x14ac:dyDescent="0.25">
      <c r="A34" s="12" t="s">
        <v>311</v>
      </c>
      <c r="B34" s="29" t="s">
        <v>312</v>
      </c>
      <c r="C34" s="26"/>
      <c r="D34" s="204"/>
      <c r="E34" s="204"/>
      <c r="F34" s="26"/>
    </row>
    <row r="35" spans="1:6" x14ac:dyDescent="0.25">
      <c r="A35" s="19" t="s">
        <v>313</v>
      </c>
      <c r="B35" s="29" t="s">
        <v>314</v>
      </c>
      <c r="C35" s="26"/>
      <c r="D35" s="204"/>
      <c r="E35" s="204"/>
      <c r="F35" s="26"/>
    </row>
    <row r="36" spans="1:6" x14ac:dyDescent="0.25">
      <c r="A36" s="12" t="s">
        <v>581</v>
      </c>
      <c r="B36" s="29" t="s">
        <v>315</v>
      </c>
      <c r="C36" s="26"/>
      <c r="D36" s="204"/>
      <c r="E36" s="204"/>
      <c r="F36" s="26"/>
    </row>
    <row r="37" spans="1:6" x14ac:dyDescent="0.25">
      <c r="A37" s="19" t="s">
        <v>758</v>
      </c>
      <c r="B37" s="29" t="s">
        <v>316</v>
      </c>
      <c r="C37" s="26"/>
      <c r="D37" s="204"/>
      <c r="E37" s="204"/>
      <c r="F37" s="26"/>
    </row>
    <row r="38" spans="1:6" x14ac:dyDescent="0.25">
      <c r="A38" s="19" t="s">
        <v>759</v>
      </c>
      <c r="B38" s="29" t="s">
        <v>316</v>
      </c>
      <c r="C38" s="26"/>
      <c r="D38" s="204"/>
      <c r="E38" s="204"/>
      <c r="F38" s="26"/>
    </row>
    <row r="39" spans="1:6" x14ac:dyDescent="0.25">
      <c r="A39" s="41" t="s">
        <v>549</v>
      </c>
      <c r="B39" s="44" t="s">
        <v>317</v>
      </c>
      <c r="C39" s="26"/>
      <c r="D39" s="204"/>
      <c r="E39" s="204"/>
      <c r="F39" s="26"/>
    </row>
    <row r="40" spans="1:6" ht="15.75" x14ac:dyDescent="0.25">
      <c r="A40" s="246" t="s">
        <v>704</v>
      </c>
      <c r="B40" s="254"/>
      <c r="C40" s="238"/>
      <c r="D40" s="213"/>
      <c r="E40" s="213"/>
      <c r="F40" s="238"/>
    </row>
    <row r="41" spans="1:6" x14ac:dyDescent="0.25">
      <c r="A41" s="33" t="s">
        <v>318</v>
      </c>
      <c r="B41" s="29" t="s">
        <v>319</v>
      </c>
      <c r="C41" s="26"/>
      <c r="D41" s="204"/>
      <c r="E41" s="204"/>
      <c r="F41" s="204"/>
    </row>
    <row r="42" spans="1:6" x14ac:dyDescent="0.25">
      <c r="A42" s="33" t="s">
        <v>582</v>
      </c>
      <c r="B42" s="29" t="s">
        <v>320</v>
      </c>
      <c r="C42" s="26"/>
      <c r="D42" s="204"/>
      <c r="E42" s="204"/>
      <c r="F42" s="204"/>
    </row>
    <row r="43" spans="1:6" x14ac:dyDescent="0.25">
      <c r="A43" s="33" t="s">
        <v>321</v>
      </c>
      <c r="B43" s="29" t="s">
        <v>322</v>
      </c>
      <c r="C43" s="26"/>
      <c r="D43" s="204"/>
      <c r="E43" s="204"/>
      <c r="F43" s="204"/>
    </row>
    <row r="44" spans="1:6" x14ac:dyDescent="0.25">
      <c r="A44" s="33" t="s">
        <v>323</v>
      </c>
      <c r="B44" s="29" t="s">
        <v>324</v>
      </c>
      <c r="C44" s="26"/>
      <c r="D44" s="204"/>
      <c r="E44" s="204"/>
      <c r="F44" s="204"/>
    </row>
    <row r="45" spans="1:6" x14ac:dyDescent="0.25">
      <c r="A45" s="6" t="s">
        <v>325</v>
      </c>
      <c r="B45" s="29" t="s">
        <v>326</v>
      </c>
      <c r="C45" s="26"/>
      <c r="D45" s="204"/>
      <c r="E45" s="204"/>
      <c r="F45" s="204"/>
    </row>
    <row r="46" spans="1:6" x14ac:dyDescent="0.25">
      <c r="A46" s="6" t="s">
        <v>327</v>
      </c>
      <c r="B46" s="29" t="s">
        <v>328</v>
      </c>
      <c r="C46" s="26"/>
      <c r="D46" s="204"/>
      <c r="E46" s="204"/>
      <c r="F46" s="204"/>
    </row>
    <row r="47" spans="1:6" x14ac:dyDescent="0.25">
      <c r="A47" s="6" t="s">
        <v>329</v>
      </c>
      <c r="B47" s="29" t="s">
        <v>330</v>
      </c>
      <c r="C47" s="26"/>
      <c r="D47" s="204"/>
      <c r="E47" s="204"/>
      <c r="F47" s="204"/>
    </row>
    <row r="48" spans="1:6" x14ac:dyDescent="0.25">
      <c r="A48" s="42" t="s">
        <v>551</v>
      </c>
      <c r="B48" s="44" t="s">
        <v>331</v>
      </c>
      <c r="C48" s="26"/>
      <c r="D48" s="204"/>
      <c r="E48" s="204"/>
      <c r="F48" s="204"/>
    </row>
    <row r="49" spans="1:6" x14ac:dyDescent="0.25">
      <c r="A49" s="13" t="s">
        <v>332</v>
      </c>
      <c r="B49" s="29" t="s">
        <v>333</v>
      </c>
      <c r="C49" s="26"/>
      <c r="D49" s="204"/>
      <c r="E49" s="204"/>
      <c r="F49" s="26"/>
    </row>
    <row r="50" spans="1:6" x14ac:dyDescent="0.25">
      <c r="A50" s="13" t="s">
        <v>334</v>
      </c>
      <c r="B50" s="29" t="s">
        <v>335</v>
      </c>
      <c r="C50" s="26"/>
      <c r="D50" s="204"/>
      <c r="E50" s="204"/>
      <c r="F50" s="26"/>
    </row>
    <row r="51" spans="1:6" x14ac:dyDescent="0.25">
      <c r="A51" s="13" t="s">
        <v>336</v>
      </c>
      <c r="B51" s="29" t="s">
        <v>337</v>
      </c>
      <c r="C51" s="26"/>
      <c r="D51" s="204"/>
      <c r="E51" s="204"/>
      <c r="F51" s="26"/>
    </row>
    <row r="52" spans="1:6" x14ac:dyDescent="0.25">
      <c r="A52" s="13" t="s">
        <v>338</v>
      </c>
      <c r="B52" s="29" t="s">
        <v>339</v>
      </c>
      <c r="C52" s="26"/>
      <c r="D52" s="204"/>
      <c r="E52" s="204"/>
      <c r="F52" s="26"/>
    </row>
    <row r="53" spans="1:6" x14ac:dyDescent="0.25">
      <c r="A53" s="41" t="s">
        <v>552</v>
      </c>
      <c r="B53" s="44" t="s">
        <v>340</v>
      </c>
      <c r="C53" s="26"/>
      <c r="D53" s="204"/>
      <c r="E53" s="204"/>
      <c r="F53" s="26"/>
    </row>
    <row r="54" spans="1:6" x14ac:dyDescent="0.25">
      <c r="A54" s="13" t="s">
        <v>341</v>
      </c>
      <c r="B54" s="29" t="s">
        <v>342</v>
      </c>
      <c r="C54" s="26"/>
      <c r="D54" s="204"/>
      <c r="E54" s="204"/>
      <c r="F54" s="26"/>
    </row>
    <row r="55" spans="1:6" x14ac:dyDescent="0.25">
      <c r="A55" s="13" t="s">
        <v>583</v>
      </c>
      <c r="B55" s="29" t="s">
        <v>343</v>
      </c>
      <c r="C55" s="26"/>
      <c r="D55" s="204"/>
      <c r="E55" s="204"/>
      <c r="F55" s="26"/>
    </row>
    <row r="56" spans="1:6" x14ac:dyDescent="0.25">
      <c r="A56" s="13" t="s">
        <v>584</v>
      </c>
      <c r="B56" s="29" t="s">
        <v>344</v>
      </c>
      <c r="C56" s="26"/>
      <c r="D56" s="204"/>
      <c r="E56" s="204"/>
      <c r="F56" s="26"/>
    </row>
    <row r="57" spans="1:6" x14ac:dyDescent="0.25">
      <c r="A57" s="13" t="s">
        <v>585</v>
      </c>
      <c r="B57" s="29" t="s">
        <v>345</v>
      </c>
      <c r="C57" s="26"/>
      <c r="D57" s="204"/>
      <c r="E57" s="204"/>
      <c r="F57" s="26"/>
    </row>
    <row r="58" spans="1:6" x14ac:dyDescent="0.25">
      <c r="A58" s="13" t="s">
        <v>586</v>
      </c>
      <c r="B58" s="29" t="s">
        <v>346</v>
      </c>
      <c r="C58" s="26"/>
      <c r="D58" s="204"/>
      <c r="E58" s="204"/>
      <c r="F58" s="26"/>
    </row>
    <row r="59" spans="1:6" x14ac:dyDescent="0.25">
      <c r="A59" s="13" t="s">
        <v>587</v>
      </c>
      <c r="B59" s="29" t="s">
        <v>347</v>
      </c>
      <c r="C59" s="26"/>
      <c r="D59" s="204"/>
      <c r="E59" s="204"/>
      <c r="F59" s="26"/>
    </row>
    <row r="60" spans="1:6" x14ac:dyDescent="0.25">
      <c r="A60" s="13" t="s">
        <v>348</v>
      </c>
      <c r="B60" s="29" t="s">
        <v>349</v>
      </c>
      <c r="C60" s="26"/>
      <c r="D60" s="204"/>
      <c r="E60" s="204"/>
      <c r="F60" s="26"/>
    </row>
    <row r="61" spans="1:6" x14ac:dyDescent="0.25">
      <c r="A61" s="13" t="s">
        <v>588</v>
      </c>
      <c r="B61" s="29" t="s">
        <v>350</v>
      </c>
      <c r="C61" s="26"/>
      <c r="D61" s="204"/>
      <c r="E61" s="204"/>
      <c r="F61" s="26"/>
    </row>
    <row r="62" spans="1:6" x14ac:dyDescent="0.25">
      <c r="A62" s="41" t="s">
        <v>553</v>
      </c>
      <c r="B62" s="44" t="s">
        <v>351</v>
      </c>
      <c r="C62" s="26"/>
      <c r="D62" s="204"/>
      <c r="E62" s="204"/>
      <c r="F62" s="26"/>
    </row>
    <row r="63" spans="1:6" ht="15.75" x14ac:dyDescent="0.25">
      <c r="A63" s="253" t="s">
        <v>703</v>
      </c>
      <c r="B63" s="252"/>
      <c r="C63" s="234"/>
      <c r="D63" s="251"/>
      <c r="E63" s="251"/>
      <c r="F63" s="234"/>
    </row>
    <row r="64" spans="1:6" ht="15.75" x14ac:dyDescent="0.25">
      <c r="A64" s="80" t="s">
        <v>596</v>
      </c>
      <c r="B64" s="81" t="s">
        <v>352</v>
      </c>
      <c r="C64" s="126"/>
      <c r="D64" s="142">
        <f>D9+D10+D16</f>
        <v>0</v>
      </c>
      <c r="E64" s="142">
        <f>E9+E10+E16</f>
        <v>0</v>
      </c>
      <c r="F64" s="142">
        <f>F9+F10+F16</f>
        <v>0</v>
      </c>
    </row>
    <row r="65" spans="1:6" x14ac:dyDescent="0.25">
      <c r="A65" s="15" t="s">
        <v>558</v>
      </c>
      <c r="B65" s="7" t="s">
        <v>357</v>
      </c>
      <c r="C65" s="26"/>
      <c r="D65" s="15"/>
      <c r="E65" s="15"/>
      <c r="F65" s="26"/>
    </row>
    <row r="66" spans="1:6" x14ac:dyDescent="0.25">
      <c r="A66" s="14" t="s">
        <v>559</v>
      </c>
      <c r="B66" s="7" t="s">
        <v>363</v>
      </c>
      <c r="C66" s="26"/>
      <c r="D66" s="14"/>
      <c r="E66" s="14"/>
      <c r="F66" s="26"/>
    </row>
    <row r="67" spans="1:6" x14ac:dyDescent="0.25">
      <c r="A67" s="34" t="s">
        <v>364</v>
      </c>
      <c r="B67" s="5" t="s">
        <v>365</v>
      </c>
      <c r="C67" s="26"/>
      <c r="D67" s="34"/>
      <c r="E67" s="34"/>
      <c r="F67" s="26"/>
    </row>
    <row r="68" spans="1:6" x14ac:dyDescent="0.25">
      <c r="A68" s="34" t="s">
        <v>366</v>
      </c>
      <c r="B68" s="5" t="s">
        <v>367</v>
      </c>
      <c r="C68" s="26"/>
      <c r="D68" s="34"/>
      <c r="E68" s="34"/>
      <c r="F68" s="26"/>
    </row>
    <row r="69" spans="1:6" x14ac:dyDescent="0.25">
      <c r="A69" s="14" t="s">
        <v>368</v>
      </c>
      <c r="B69" s="7" t="s">
        <v>369</v>
      </c>
      <c r="C69" s="26"/>
      <c r="D69" s="34"/>
      <c r="E69" s="34"/>
      <c r="F69" s="26"/>
    </row>
    <row r="70" spans="1:6" x14ac:dyDescent="0.25">
      <c r="A70" s="34" t="s">
        <v>370</v>
      </c>
      <c r="B70" s="5" t="s">
        <v>371</v>
      </c>
      <c r="C70" s="26"/>
      <c r="D70" s="34"/>
      <c r="E70" s="34"/>
      <c r="F70" s="26"/>
    </row>
    <row r="71" spans="1:6" x14ac:dyDescent="0.25">
      <c r="A71" s="34" t="s">
        <v>372</v>
      </c>
      <c r="B71" s="5" t="s">
        <v>373</v>
      </c>
      <c r="C71" s="26"/>
      <c r="D71" s="34"/>
      <c r="E71" s="34"/>
      <c r="F71" s="26"/>
    </row>
    <row r="72" spans="1:6" x14ac:dyDescent="0.25">
      <c r="A72" s="34" t="s">
        <v>374</v>
      </c>
      <c r="B72" s="5" t="s">
        <v>375</v>
      </c>
      <c r="C72" s="26"/>
      <c r="D72" s="34"/>
      <c r="E72" s="34"/>
      <c r="F72" s="26"/>
    </row>
    <row r="73" spans="1:6" x14ac:dyDescent="0.25">
      <c r="A73" s="35" t="s">
        <v>560</v>
      </c>
      <c r="B73" s="36" t="s">
        <v>376</v>
      </c>
      <c r="C73" s="26"/>
      <c r="D73" s="14"/>
      <c r="E73" s="14"/>
      <c r="F73" s="26"/>
    </row>
    <row r="74" spans="1:6" x14ac:dyDescent="0.25">
      <c r="A74" s="34" t="s">
        <v>377</v>
      </c>
      <c r="B74" s="5" t="s">
        <v>378</v>
      </c>
      <c r="C74" s="26"/>
      <c r="D74" s="34"/>
      <c r="E74" s="34"/>
      <c r="F74" s="26"/>
    </row>
    <row r="75" spans="1:6" x14ac:dyDescent="0.25">
      <c r="A75" s="13" t="s">
        <v>379</v>
      </c>
      <c r="B75" s="5" t="s">
        <v>380</v>
      </c>
      <c r="C75" s="26"/>
      <c r="D75" s="13"/>
      <c r="E75" s="13"/>
      <c r="F75" s="26"/>
    </row>
    <row r="76" spans="1:6" x14ac:dyDescent="0.25">
      <c r="A76" s="34" t="s">
        <v>593</v>
      </c>
      <c r="B76" s="5" t="s">
        <v>381</v>
      </c>
      <c r="C76" s="26"/>
      <c r="D76" s="34"/>
      <c r="E76" s="34"/>
      <c r="F76" s="26"/>
    </row>
    <row r="77" spans="1:6" x14ac:dyDescent="0.25">
      <c r="A77" s="34" t="s">
        <v>562</v>
      </c>
      <c r="B77" s="5" t="s">
        <v>382</v>
      </c>
      <c r="C77" s="26"/>
      <c r="D77" s="34"/>
      <c r="E77" s="34"/>
      <c r="F77" s="26"/>
    </row>
    <row r="78" spans="1:6" x14ac:dyDescent="0.25">
      <c r="A78" s="35" t="s">
        <v>563</v>
      </c>
      <c r="B78" s="36" t="s">
        <v>383</v>
      </c>
      <c r="C78" s="26"/>
      <c r="D78" s="14"/>
      <c r="E78" s="14"/>
      <c r="F78" s="26"/>
    </row>
    <row r="79" spans="1:6" x14ac:dyDescent="0.25">
      <c r="A79" s="13" t="s">
        <v>384</v>
      </c>
      <c r="B79" s="5" t="s">
        <v>385</v>
      </c>
      <c r="C79" s="26"/>
      <c r="D79" s="13"/>
      <c r="E79" s="13"/>
      <c r="F79" s="26"/>
    </row>
    <row r="80" spans="1:6" ht="15.75" x14ac:dyDescent="0.25">
      <c r="A80" s="83" t="s">
        <v>597</v>
      </c>
      <c r="B80" s="84" t="s">
        <v>386</v>
      </c>
      <c r="C80" s="243"/>
      <c r="D80" s="258"/>
      <c r="E80" s="258"/>
      <c r="F80" s="243"/>
    </row>
    <row r="81" spans="1:6" ht="15.75" x14ac:dyDescent="0.25">
      <c r="A81" s="248" t="s">
        <v>633</v>
      </c>
      <c r="B81" s="92"/>
      <c r="C81" s="257"/>
      <c r="D81" s="209">
        <f>D64</f>
        <v>0</v>
      </c>
      <c r="E81" s="209">
        <f>E64</f>
        <v>0</v>
      </c>
      <c r="F81" s="209">
        <f>F64</f>
        <v>0</v>
      </c>
    </row>
    <row r="82" spans="1:6" ht="49.5" customHeight="1" x14ac:dyDescent="0.3">
      <c r="A82" s="2" t="s">
        <v>215</v>
      </c>
      <c r="B82" s="3" t="s">
        <v>8</v>
      </c>
      <c r="C82" s="247" t="s">
        <v>955</v>
      </c>
      <c r="D82" s="247" t="s">
        <v>956</v>
      </c>
      <c r="E82" s="247" t="s">
        <v>957</v>
      </c>
      <c r="F82" s="247" t="s">
        <v>958</v>
      </c>
    </row>
    <row r="83" spans="1:6" x14ac:dyDescent="0.25">
      <c r="A83" s="5" t="s">
        <v>636</v>
      </c>
      <c r="B83" s="6" t="s">
        <v>399</v>
      </c>
      <c r="C83" s="26"/>
      <c r="D83" s="26"/>
      <c r="E83" s="26"/>
      <c r="F83" s="26"/>
    </row>
    <row r="84" spans="1:6" x14ac:dyDescent="0.25">
      <c r="A84" s="5" t="s">
        <v>400</v>
      </c>
      <c r="B84" s="6" t="s">
        <v>401</v>
      </c>
      <c r="C84" s="26"/>
      <c r="D84" s="26"/>
      <c r="E84" s="26"/>
      <c r="F84" s="26"/>
    </row>
    <row r="85" spans="1:6" x14ac:dyDescent="0.25">
      <c r="A85" s="5" t="s">
        <v>402</v>
      </c>
      <c r="B85" s="6" t="s">
        <v>403</v>
      </c>
      <c r="C85" s="26"/>
      <c r="D85" s="26"/>
      <c r="E85" s="26"/>
      <c r="F85" s="26"/>
    </row>
    <row r="86" spans="1:6" x14ac:dyDescent="0.25">
      <c r="A86" s="5" t="s">
        <v>598</v>
      </c>
      <c r="B86" s="6" t="s">
        <v>404</v>
      </c>
      <c r="C86" s="26"/>
      <c r="D86" s="26"/>
      <c r="E86" s="26"/>
      <c r="F86" s="26"/>
    </row>
    <row r="87" spans="1:6" x14ac:dyDescent="0.25">
      <c r="A87" s="5" t="s">
        <v>599</v>
      </c>
      <c r="B87" s="6" t="s">
        <v>405</v>
      </c>
      <c r="C87" s="26"/>
      <c r="D87" s="26"/>
      <c r="E87" s="26"/>
      <c r="F87" s="26"/>
    </row>
    <row r="88" spans="1:6" x14ac:dyDescent="0.25">
      <c r="A88" s="5" t="s">
        <v>600</v>
      </c>
      <c r="B88" s="6" t="s">
        <v>406</v>
      </c>
      <c r="C88" s="26"/>
      <c r="D88" s="26">
        <f>'8. bevétel egysz Közösség'!C17</f>
        <v>0</v>
      </c>
      <c r="E88" s="26">
        <f>'8. bevétel egysz Közösség'!D17</f>
        <v>0</v>
      </c>
      <c r="F88" s="26">
        <f>'8. bevétel egysz Közösség'!E17</f>
        <v>0</v>
      </c>
    </row>
    <row r="89" spans="1:6" x14ac:dyDescent="0.25">
      <c r="A89" s="36" t="s">
        <v>637</v>
      </c>
      <c r="B89" s="42" t="s">
        <v>407</v>
      </c>
      <c r="C89" s="26"/>
      <c r="D89" s="110">
        <f>SUM(D83:D88)</f>
        <v>0</v>
      </c>
      <c r="E89" s="110">
        <f>SUM(E83:E88)</f>
        <v>0</v>
      </c>
      <c r="F89" s="110">
        <f>SUM(F83:F88)</f>
        <v>0</v>
      </c>
    </row>
    <row r="90" spans="1:6" x14ac:dyDescent="0.25">
      <c r="A90" s="5" t="s">
        <v>639</v>
      </c>
      <c r="B90" s="6" t="s">
        <v>418</v>
      </c>
      <c r="C90" s="26"/>
      <c r="D90" s="26"/>
      <c r="E90" s="26"/>
      <c r="F90" s="26"/>
    </row>
    <row r="91" spans="1:6" x14ac:dyDescent="0.25">
      <c r="A91" s="5" t="s">
        <v>606</v>
      </c>
      <c r="B91" s="6" t="s">
        <v>419</v>
      </c>
      <c r="C91" s="26"/>
      <c r="D91" s="26"/>
      <c r="E91" s="26"/>
      <c r="F91" s="26"/>
    </row>
    <row r="92" spans="1:6" x14ac:dyDescent="0.25">
      <c r="A92" s="5" t="s">
        <v>607</v>
      </c>
      <c r="B92" s="6" t="s">
        <v>420</v>
      </c>
      <c r="C92" s="26"/>
      <c r="D92" s="26"/>
      <c r="E92" s="26"/>
      <c r="F92" s="26"/>
    </row>
    <row r="93" spans="1:6" x14ac:dyDescent="0.25">
      <c r="A93" s="5" t="s">
        <v>608</v>
      </c>
      <c r="B93" s="6" t="s">
        <v>421</v>
      </c>
      <c r="C93" s="26"/>
      <c r="D93" s="26"/>
      <c r="E93" s="26"/>
      <c r="F93" s="26"/>
    </row>
    <row r="94" spans="1:6" x14ac:dyDescent="0.25">
      <c r="A94" s="5" t="s">
        <v>640</v>
      </c>
      <c r="B94" s="6" t="s">
        <v>435</v>
      </c>
      <c r="C94" s="26"/>
      <c r="D94" s="26"/>
      <c r="E94" s="26"/>
      <c r="F94" s="26"/>
    </row>
    <row r="95" spans="1:6" x14ac:dyDescent="0.25">
      <c r="A95" s="5" t="s">
        <v>613</v>
      </c>
      <c r="B95" s="6" t="s">
        <v>436</v>
      </c>
      <c r="C95" s="26"/>
      <c r="D95" s="26"/>
      <c r="E95" s="26"/>
      <c r="F95" s="26"/>
    </row>
    <row r="96" spans="1:6" x14ac:dyDescent="0.25">
      <c r="A96" s="36" t="s">
        <v>641</v>
      </c>
      <c r="B96" s="42" t="s">
        <v>437</v>
      </c>
      <c r="C96" s="26"/>
      <c r="D96" s="26"/>
      <c r="E96" s="26"/>
      <c r="F96" s="26"/>
    </row>
    <row r="97" spans="1:6" x14ac:dyDescent="0.25">
      <c r="A97" s="13" t="s">
        <v>438</v>
      </c>
      <c r="B97" s="6" t="s">
        <v>439</v>
      </c>
      <c r="C97" s="26"/>
      <c r="D97" s="26">
        <f>'8. bevétel egysz Közösség'!C33</f>
        <v>0</v>
      </c>
      <c r="E97" s="26">
        <f>'8. bevétel egysz Közösség'!D33</f>
        <v>0</v>
      </c>
      <c r="F97" s="26">
        <f>'8. bevétel egysz Közösség'!E33</f>
        <v>0</v>
      </c>
    </row>
    <row r="98" spans="1:6" x14ac:dyDescent="0.25">
      <c r="A98" s="13" t="s">
        <v>614</v>
      </c>
      <c r="B98" s="6" t="s">
        <v>440</v>
      </c>
      <c r="C98" s="26"/>
      <c r="D98" s="26">
        <f>'8. bevétel egysz Közösség'!C34</f>
        <v>0</v>
      </c>
      <c r="E98" s="26">
        <f>'8. bevétel egysz Közösség'!D34</f>
        <v>0</v>
      </c>
      <c r="F98" s="26">
        <f>'8. bevétel egysz Közösség'!E34</f>
        <v>0</v>
      </c>
    </row>
    <row r="99" spans="1:6" x14ac:dyDescent="0.25">
      <c r="A99" s="13" t="s">
        <v>615</v>
      </c>
      <c r="B99" s="6" t="s">
        <v>441</v>
      </c>
      <c r="C99" s="26"/>
      <c r="D99" s="26">
        <f>'8. bevétel egysz Közösség'!C35</f>
        <v>0</v>
      </c>
      <c r="E99" s="26">
        <f>'8. bevétel egysz Közösség'!D35</f>
        <v>0</v>
      </c>
      <c r="F99" s="26">
        <f>'8. bevétel egysz Közösség'!E35</f>
        <v>0</v>
      </c>
    </row>
    <row r="100" spans="1:6" x14ac:dyDescent="0.25">
      <c r="A100" s="13" t="s">
        <v>616</v>
      </c>
      <c r="B100" s="6" t="s">
        <v>442</v>
      </c>
      <c r="C100" s="26"/>
      <c r="D100" s="26">
        <f>'8. bevétel egysz Közösség'!C36</f>
        <v>0</v>
      </c>
      <c r="E100" s="26">
        <f>'8. bevétel egysz Közösség'!D36</f>
        <v>0</v>
      </c>
      <c r="F100" s="26">
        <f>'8. bevétel egysz Közösség'!E36</f>
        <v>0</v>
      </c>
    </row>
    <row r="101" spans="1:6" x14ac:dyDescent="0.25">
      <c r="A101" s="13" t="s">
        <v>443</v>
      </c>
      <c r="B101" s="6" t="s">
        <v>444</v>
      </c>
      <c r="C101" s="26"/>
      <c r="D101" s="26">
        <f>'8. bevétel egysz Közösség'!C37</f>
        <v>0</v>
      </c>
      <c r="E101" s="26">
        <f>'8. bevétel egysz Közösség'!D37</f>
        <v>0</v>
      </c>
      <c r="F101" s="26">
        <f>'8. bevétel egysz Közösség'!E37</f>
        <v>0</v>
      </c>
    </row>
    <row r="102" spans="1:6" x14ac:dyDescent="0.25">
      <c r="A102" s="13" t="s">
        <v>445</v>
      </c>
      <c r="B102" s="6" t="s">
        <v>446</v>
      </c>
      <c r="C102" s="26"/>
      <c r="D102" s="26">
        <f>'8. bevétel egysz Közösség'!C38</f>
        <v>0</v>
      </c>
      <c r="E102" s="26">
        <f>'8. bevétel egysz Közösség'!D38</f>
        <v>0</v>
      </c>
      <c r="F102" s="26">
        <f>'8. bevétel egysz Közösség'!E38</f>
        <v>0</v>
      </c>
    </row>
    <row r="103" spans="1:6" x14ac:dyDescent="0.25">
      <c r="A103" s="13" t="s">
        <v>447</v>
      </c>
      <c r="B103" s="6" t="s">
        <v>448</v>
      </c>
      <c r="C103" s="26"/>
      <c r="D103" s="26">
        <f>'8. bevétel egysz Közösség'!C39</f>
        <v>0</v>
      </c>
      <c r="E103" s="26">
        <f>'8. bevétel egysz Közösség'!D39</f>
        <v>0</v>
      </c>
      <c r="F103" s="26">
        <f>'8. bevétel egysz Közösség'!E39</f>
        <v>0</v>
      </c>
    </row>
    <row r="104" spans="1:6" x14ac:dyDescent="0.25">
      <c r="A104" s="13" t="s">
        <v>617</v>
      </c>
      <c r="B104" s="6" t="s">
        <v>449</v>
      </c>
      <c r="C104" s="26"/>
      <c r="D104" s="26">
        <f>'8. bevétel egysz Közösség'!C40</f>
        <v>0</v>
      </c>
      <c r="E104" s="26">
        <f>'8. bevétel egysz Közösség'!D40</f>
        <v>0</v>
      </c>
      <c r="F104" s="26">
        <f>'8. bevétel egysz Közösség'!E40</f>
        <v>0</v>
      </c>
    </row>
    <row r="105" spans="1:6" x14ac:dyDescent="0.25">
      <c r="A105" s="13" t="s">
        <v>618</v>
      </c>
      <c r="B105" s="6" t="s">
        <v>450</v>
      </c>
      <c r="C105" s="26"/>
      <c r="D105" s="26">
        <f>'8. bevétel egysz Közösség'!C41</f>
        <v>0</v>
      </c>
      <c r="E105" s="26">
        <f>'8. bevétel egysz Közösség'!D41</f>
        <v>0</v>
      </c>
      <c r="F105" s="26">
        <f>'8. bevétel egysz Közösség'!E41</f>
        <v>0</v>
      </c>
    </row>
    <row r="106" spans="1:6" x14ac:dyDescent="0.25">
      <c r="A106" s="13" t="s">
        <v>619</v>
      </c>
      <c r="B106" s="6" t="s">
        <v>451</v>
      </c>
      <c r="C106" s="26"/>
      <c r="D106" s="26">
        <f>'8. bevétel egysz Közösség'!C42</f>
        <v>0</v>
      </c>
      <c r="E106" s="26">
        <f>'8. bevétel egysz Közösség'!D42</f>
        <v>0</v>
      </c>
      <c r="F106" s="26">
        <f>'8. bevétel egysz Közösség'!E42</f>
        <v>0</v>
      </c>
    </row>
    <row r="107" spans="1:6" x14ac:dyDescent="0.25">
      <c r="A107" s="41" t="s">
        <v>642</v>
      </c>
      <c r="B107" s="42" t="s">
        <v>452</v>
      </c>
      <c r="C107" s="110"/>
      <c r="D107" s="110">
        <f>SUM(D97:D106)</f>
        <v>0</v>
      </c>
      <c r="E107" s="110">
        <f>SUM(E97:E106)</f>
        <v>0</v>
      </c>
      <c r="F107" s="110">
        <f>SUM(F97:F106)</f>
        <v>0</v>
      </c>
    </row>
    <row r="108" spans="1:6" x14ac:dyDescent="0.25">
      <c r="A108" s="13" t="s">
        <v>461</v>
      </c>
      <c r="B108" s="6" t="s">
        <v>462</v>
      </c>
      <c r="C108" s="26"/>
      <c r="D108" s="26"/>
      <c r="E108" s="26"/>
      <c r="F108" s="26"/>
    </row>
    <row r="109" spans="1:6" x14ac:dyDescent="0.25">
      <c r="A109" s="5" t="s">
        <v>623</v>
      </c>
      <c r="B109" s="6" t="s">
        <v>463</v>
      </c>
      <c r="C109" s="26"/>
      <c r="D109" s="26"/>
      <c r="E109" s="26"/>
      <c r="F109" s="26"/>
    </row>
    <row r="110" spans="1:6" x14ac:dyDescent="0.25">
      <c r="A110" s="13" t="s">
        <v>624</v>
      </c>
      <c r="B110" s="6" t="s">
        <v>795</v>
      </c>
      <c r="C110" s="26"/>
      <c r="D110" s="26">
        <f>'8. bevétel egysz Közösség'!C46</f>
        <v>0</v>
      </c>
      <c r="E110" s="26">
        <f>'8. bevétel egysz Közösség'!D46</f>
        <v>0</v>
      </c>
      <c r="F110" s="26">
        <f>'8. bevétel egysz Közösség'!E46</f>
        <v>0</v>
      </c>
    </row>
    <row r="111" spans="1:6" x14ac:dyDescent="0.25">
      <c r="A111" s="36" t="s">
        <v>644</v>
      </c>
      <c r="B111" s="42" t="s">
        <v>465</v>
      </c>
      <c r="C111" s="26"/>
      <c r="D111" s="110">
        <f>SUM(D110)</f>
        <v>0</v>
      </c>
      <c r="E111" s="110">
        <f>SUM(E110)</f>
        <v>0</v>
      </c>
      <c r="F111" s="110">
        <f>SUM(F110)</f>
        <v>0</v>
      </c>
    </row>
    <row r="112" spans="1:6" ht="15.75" x14ac:dyDescent="0.25">
      <c r="A112" s="246" t="s">
        <v>704</v>
      </c>
      <c r="B112" s="245"/>
      <c r="C112" s="238"/>
      <c r="D112" s="238"/>
      <c r="E112" s="238"/>
      <c r="F112" s="238"/>
    </row>
    <row r="113" spans="1:6" x14ac:dyDescent="0.25">
      <c r="A113" s="5" t="s">
        <v>408</v>
      </c>
      <c r="B113" s="6" t="s">
        <v>409</v>
      </c>
      <c r="C113" s="26"/>
      <c r="D113" s="26"/>
      <c r="E113" s="26"/>
      <c r="F113" s="26"/>
    </row>
    <row r="114" spans="1:6" x14ac:dyDescent="0.25">
      <c r="A114" s="5" t="s">
        <v>410</v>
      </c>
      <c r="B114" s="6" t="s">
        <v>411</v>
      </c>
      <c r="C114" s="26"/>
      <c r="D114" s="26"/>
      <c r="E114" s="26"/>
      <c r="F114" s="26"/>
    </row>
    <row r="115" spans="1:6" x14ac:dyDescent="0.25">
      <c r="A115" s="5" t="s">
        <v>601</v>
      </c>
      <c r="B115" s="6" t="s">
        <v>412</v>
      </c>
      <c r="C115" s="26"/>
      <c r="D115" s="26"/>
      <c r="E115" s="26"/>
      <c r="F115" s="26"/>
    </row>
    <row r="116" spans="1:6" x14ac:dyDescent="0.25">
      <c r="A116" s="5" t="s">
        <v>602</v>
      </c>
      <c r="B116" s="6" t="s">
        <v>413</v>
      </c>
      <c r="C116" s="26"/>
      <c r="D116" s="26"/>
      <c r="E116" s="26"/>
      <c r="F116" s="26"/>
    </row>
    <row r="117" spans="1:6" x14ac:dyDescent="0.25">
      <c r="A117" s="5" t="s">
        <v>603</v>
      </c>
      <c r="B117" s="6" t="s">
        <v>414</v>
      </c>
      <c r="C117" s="26"/>
      <c r="D117" s="26"/>
      <c r="E117" s="26"/>
      <c r="F117" s="26"/>
    </row>
    <row r="118" spans="1:6" x14ac:dyDescent="0.25">
      <c r="A118" s="36" t="s">
        <v>638</v>
      </c>
      <c r="B118" s="42" t="s">
        <v>415</v>
      </c>
      <c r="C118" s="26"/>
      <c r="D118" s="26"/>
      <c r="E118" s="26"/>
      <c r="F118" s="26"/>
    </row>
    <row r="119" spans="1:6" x14ac:dyDescent="0.25">
      <c r="A119" s="13" t="s">
        <v>620</v>
      </c>
      <c r="B119" s="6" t="s">
        <v>453</v>
      </c>
      <c r="C119" s="26"/>
      <c r="D119" s="26"/>
      <c r="E119" s="26"/>
      <c r="F119" s="26"/>
    </row>
    <row r="120" spans="1:6" x14ac:dyDescent="0.25">
      <c r="A120" s="13" t="s">
        <v>621</v>
      </c>
      <c r="B120" s="6" t="s">
        <v>454</v>
      </c>
      <c r="C120" s="26"/>
      <c r="D120" s="26"/>
      <c r="E120" s="26"/>
      <c r="F120" s="26"/>
    </row>
    <row r="121" spans="1:6" x14ac:dyDescent="0.25">
      <c r="A121" s="13" t="s">
        <v>455</v>
      </c>
      <c r="B121" s="6" t="s">
        <v>456</v>
      </c>
      <c r="C121" s="26"/>
      <c r="D121" s="26"/>
      <c r="E121" s="26"/>
      <c r="F121" s="26"/>
    </row>
    <row r="122" spans="1:6" x14ac:dyDescent="0.25">
      <c r="A122" s="13" t="s">
        <v>622</v>
      </c>
      <c r="B122" s="6" t="s">
        <v>457</v>
      </c>
      <c r="C122" s="26"/>
      <c r="D122" s="26"/>
      <c r="E122" s="26"/>
      <c r="F122" s="26"/>
    </row>
    <row r="123" spans="1:6" x14ac:dyDescent="0.25">
      <c r="A123" s="13" t="s">
        <v>458</v>
      </c>
      <c r="B123" s="6" t="s">
        <v>459</v>
      </c>
      <c r="C123" s="26"/>
      <c r="D123" s="26"/>
      <c r="E123" s="26"/>
      <c r="F123" s="26"/>
    </row>
    <row r="124" spans="1:6" x14ac:dyDescent="0.25">
      <c r="A124" s="36" t="s">
        <v>643</v>
      </c>
      <c r="B124" s="42" t="s">
        <v>460</v>
      </c>
      <c r="C124" s="26"/>
      <c r="D124" s="26"/>
      <c r="E124" s="26"/>
      <c r="F124" s="26"/>
    </row>
    <row r="125" spans="1:6" x14ac:dyDescent="0.25">
      <c r="A125" s="13" t="s">
        <v>466</v>
      </c>
      <c r="B125" s="6" t="s">
        <v>467</v>
      </c>
      <c r="C125" s="26"/>
      <c r="D125" s="26"/>
      <c r="E125" s="26"/>
      <c r="F125" s="26"/>
    </row>
    <row r="126" spans="1:6" x14ac:dyDescent="0.25">
      <c r="A126" s="5" t="s">
        <v>625</v>
      </c>
      <c r="B126" s="6" t="s">
        <v>468</v>
      </c>
      <c r="C126" s="26"/>
      <c r="D126" s="26"/>
      <c r="E126" s="26"/>
      <c r="F126" s="26"/>
    </row>
    <row r="127" spans="1:6" x14ac:dyDescent="0.25">
      <c r="A127" s="13" t="s">
        <v>626</v>
      </c>
      <c r="B127" s="6" t="s">
        <v>469</v>
      </c>
      <c r="C127" s="26"/>
      <c r="D127" s="26"/>
      <c r="E127" s="26"/>
      <c r="F127" s="26"/>
    </row>
    <row r="128" spans="1:6" x14ac:dyDescent="0.25">
      <c r="A128" s="36" t="s">
        <v>646</v>
      </c>
      <c r="B128" s="42" t="s">
        <v>470</v>
      </c>
      <c r="C128" s="26"/>
      <c r="D128" s="26"/>
      <c r="E128" s="26"/>
      <c r="F128" s="26"/>
    </row>
    <row r="129" spans="1:6" ht="15.75" x14ac:dyDescent="0.25">
      <c r="A129" s="246" t="s">
        <v>703</v>
      </c>
      <c r="B129" s="245"/>
      <c r="C129" s="238"/>
      <c r="D129" s="238"/>
      <c r="E129" s="238"/>
      <c r="F129" s="238"/>
    </row>
    <row r="130" spans="1:6" ht="15.75" x14ac:dyDescent="0.25">
      <c r="A130" s="85" t="s">
        <v>645</v>
      </c>
      <c r="B130" s="80" t="s">
        <v>471</v>
      </c>
      <c r="C130" s="243"/>
      <c r="D130" s="243">
        <f>D89+D107+D111</f>
        <v>0</v>
      </c>
      <c r="E130" s="243">
        <f>E89+E107+E111</f>
        <v>0</v>
      </c>
      <c r="F130" s="243">
        <f>F89+F107+F111</f>
        <v>0</v>
      </c>
    </row>
    <row r="131" spans="1:6" ht="15.75" x14ac:dyDescent="0.25">
      <c r="A131" s="244" t="s">
        <v>756</v>
      </c>
      <c r="B131" s="87"/>
      <c r="C131" s="88"/>
      <c r="D131" s="88"/>
      <c r="E131" s="88"/>
      <c r="F131" s="88"/>
    </row>
    <row r="132" spans="1:6" ht="15.75" x14ac:dyDescent="0.25">
      <c r="A132" s="244" t="s">
        <v>757</v>
      </c>
      <c r="B132" s="87"/>
      <c r="C132" s="88"/>
      <c r="D132" s="88"/>
      <c r="E132" s="88"/>
      <c r="F132" s="88"/>
    </row>
    <row r="133" spans="1:6" x14ac:dyDescent="0.25">
      <c r="A133" s="15" t="s">
        <v>647</v>
      </c>
      <c r="B133" s="7" t="s">
        <v>476</v>
      </c>
      <c r="C133" s="26"/>
      <c r="D133" s="26"/>
      <c r="E133" s="26"/>
      <c r="F133" s="26"/>
    </row>
    <row r="134" spans="1:6" x14ac:dyDescent="0.25">
      <c r="A134" s="14" t="s">
        <v>648</v>
      </c>
      <c r="B134" s="7" t="s">
        <v>483</v>
      </c>
      <c r="C134" s="26"/>
      <c r="D134" s="26"/>
      <c r="E134" s="26"/>
      <c r="F134" s="26"/>
    </row>
    <row r="135" spans="1:6" x14ac:dyDescent="0.25">
      <c r="A135" s="5" t="s">
        <v>754</v>
      </c>
      <c r="B135" s="5" t="s">
        <v>484</v>
      </c>
      <c r="C135" s="26"/>
      <c r="D135" s="26">
        <f>'8. bevétel egysz Közösség'!C78</f>
        <v>0</v>
      </c>
      <c r="E135" s="26">
        <f>'8. bevétel egysz Közösség'!D78</f>
        <v>0</v>
      </c>
      <c r="F135" s="26">
        <f>'8. bevétel egysz Közösség'!E78</f>
        <v>0</v>
      </c>
    </row>
    <row r="136" spans="1:6" x14ac:dyDescent="0.25">
      <c r="A136" s="5" t="s">
        <v>755</v>
      </c>
      <c r="B136" s="5" t="s">
        <v>484</v>
      </c>
      <c r="C136" s="26"/>
      <c r="D136" s="26">
        <f>'8. bevétel egysz Közösség'!C79</f>
        <v>0</v>
      </c>
      <c r="E136" s="26">
        <f>'8. bevétel egysz Közösség'!D79</f>
        <v>0</v>
      </c>
      <c r="F136" s="26">
        <f>'8. bevétel egysz Közösség'!E79</f>
        <v>0</v>
      </c>
    </row>
    <row r="137" spans="1:6" x14ac:dyDescent="0.25">
      <c r="A137" s="5" t="s">
        <v>752</v>
      </c>
      <c r="B137" s="5" t="s">
        <v>485</v>
      </c>
      <c r="C137" s="26"/>
      <c r="D137" s="26">
        <f>'8. bevétel egysz Közösség'!C80</f>
        <v>0</v>
      </c>
      <c r="E137" s="26">
        <f>'8. bevétel egysz Közösség'!D80</f>
        <v>0</v>
      </c>
      <c r="F137" s="26">
        <f>'8. bevétel egysz Közösség'!E80</f>
        <v>0</v>
      </c>
    </row>
    <row r="138" spans="1:6" x14ac:dyDescent="0.25">
      <c r="A138" s="5" t="s">
        <v>753</v>
      </c>
      <c r="B138" s="5" t="s">
        <v>485</v>
      </c>
      <c r="C138" s="26"/>
      <c r="D138" s="26">
        <f>'8. bevétel egysz Közösség'!C81</f>
        <v>0</v>
      </c>
      <c r="E138" s="26">
        <f>'8. bevétel egysz Közösség'!D81</f>
        <v>0</v>
      </c>
      <c r="F138" s="26">
        <f>'8. bevétel egysz Közösség'!E81</f>
        <v>0</v>
      </c>
    </row>
    <row r="139" spans="1:6" x14ac:dyDescent="0.25">
      <c r="A139" s="7" t="s">
        <v>649</v>
      </c>
      <c r="B139" s="7" t="s">
        <v>486</v>
      </c>
      <c r="C139" s="26"/>
      <c r="D139" s="110">
        <f>SUM(D135:D138)</f>
        <v>0</v>
      </c>
      <c r="E139" s="110">
        <f>SUM(E135:E138)</f>
        <v>0</v>
      </c>
      <c r="F139" s="110">
        <f>SUM(F135:F138)</f>
        <v>0</v>
      </c>
    </row>
    <row r="140" spans="1:6" x14ac:dyDescent="0.25">
      <c r="A140" s="34" t="s">
        <v>487</v>
      </c>
      <c r="B140" s="5" t="s">
        <v>488</v>
      </c>
      <c r="C140" s="26"/>
      <c r="D140" s="26"/>
      <c r="E140" s="26"/>
      <c r="F140" s="26"/>
    </row>
    <row r="141" spans="1:6" x14ac:dyDescent="0.25">
      <c r="A141" s="34" t="s">
        <v>489</v>
      </c>
      <c r="B141" s="5" t="s">
        <v>490</v>
      </c>
      <c r="C141" s="26"/>
      <c r="D141" s="26"/>
      <c r="E141" s="26"/>
      <c r="F141" s="26"/>
    </row>
    <row r="142" spans="1:6" x14ac:dyDescent="0.25">
      <c r="A142" s="34" t="s">
        <v>491</v>
      </c>
      <c r="B142" s="5" t="s">
        <v>492</v>
      </c>
      <c r="C142" s="26"/>
      <c r="D142" s="26">
        <f>'8. bevétel egysz Közösség'!C85</f>
        <v>0</v>
      </c>
      <c r="E142" s="26">
        <f>'8. bevétel egysz Közösség'!D85</f>
        <v>0</v>
      </c>
      <c r="F142" s="26">
        <f>'8. bevétel egysz Közösség'!E85</f>
        <v>0</v>
      </c>
    </row>
    <row r="143" spans="1:6" x14ac:dyDescent="0.25">
      <c r="A143" s="34" t="s">
        <v>493</v>
      </c>
      <c r="B143" s="5" t="s">
        <v>494</v>
      </c>
      <c r="C143" s="26"/>
      <c r="D143" s="26"/>
      <c r="E143" s="26"/>
      <c r="F143" s="26"/>
    </row>
    <row r="144" spans="1:6" x14ac:dyDescent="0.25">
      <c r="A144" s="13" t="s">
        <v>631</v>
      </c>
      <c r="B144" s="5" t="s">
        <v>495</v>
      </c>
      <c r="C144" s="26"/>
      <c r="D144" s="26"/>
      <c r="E144" s="26"/>
      <c r="F144" s="26"/>
    </row>
    <row r="145" spans="1:6" x14ac:dyDescent="0.25">
      <c r="A145" s="15" t="s">
        <v>650</v>
      </c>
      <c r="B145" s="7" t="s">
        <v>496</v>
      </c>
      <c r="C145" s="26"/>
      <c r="D145" s="110">
        <f>D142+D139</f>
        <v>0</v>
      </c>
      <c r="E145" s="110">
        <f>E142+E139</f>
        <v>0</v>
      </c>
      <c r="F145" s="110">
        <f>F142+F139</f>
        <v>0</v>
      </c>
    </row>
    <row r="146" spans="1:6" x14ac:dyDescent="0.25">
      <c r="A146" s="13" t="s">
        <v>497</v>
      </c>
      <c r="B146" s="5" t="s">
        <v>498</v>
      </c>
      <c r="C146" s="26"/>
      <c r="D146" s="26"/>
      <c r="E146" s="26"/>
      <c r="F146" s="26"/>
    </row>
    <row r="147" spans="1:6" x14ac:dyDescent="0.25">
      <c r="A147" s="13" t="s">
        <v>499</v>
      </c>
      <c r="B147" s="5" t="s">
        <v>500</v>
      </c>
      <c r="C147" s="26"/>
      <c r="D147" s="26"/>
      <c r="E147" s="26"/>
      <c r="F147" s="26"/>
    </row>
    <row r="148" spans="1:6" x14ac:dyDescent="0.25">
      <c r="A148" s="34" t="s">
        <v>501</v>
      </c>
      <c r="B148" s="5" t="s">
        <v>502</v>
      </c>
      <c r="C148" s="26"/>
      <c r="D148" s="26"/>
      <c r="E148" s="26"/>
      <c r="F148" s="26"/>
    </row>
    <row r="149" spans="1:6" x14ac:dyDescent="0.25">
      <c r="A149" s="34" t="s">
        <v>632</v>
      </c>
      <c r="B149" s="5" t="s">
        <v>503</v>
      </c>
      <c r="C149" s="26"/>
      <c r="D149" s="26"/>
      <c r="E149" s="26"/>
      <c r="F149" s="26"/>
    </row>
    <row r="150" spans="1:6" x14ac:dyDescent="0.25">
      <c r="A150" s="14" t="s">
        <v>651</v>
      </c>
      <c r="B150" s="7" t="s">
        <v>504</v>
      </c>
      <c r="C150" s="26"/>
      <c r="D150" s="26"/>
      <c r="E150" s="26"/>
      <c r="F150" s="26"/>
    </row>
    <row r="151" spans="1:6" x14ac:dyDescent="0.25">
      <c r="A151" s="15" t="s">
        <v>505</v>
      </c>
      <c r="B151" s="7" t="s">
        <v>506</v>
      </c>
      <c r="C151" s="26"/>
      <c r="D151" s="26"/>
      <c r="E151" s="26"/>
      <c r="F151" s="26"/>
    </row>
    <row r="152" spans="1:6" ht="15.75" x14ac:dyDescent="0.25">
      <c r="A152" s="83" t="s">
        <v>652</v>
      </c>
      <c r="B152" s="84" t="s">
        <v>507</v>
      </c>
      <c r="C152" s="126"/>
      <c r="D152" s="126">
        <f>D145</f>
        <v>0</v>
      </c>
      <c r="E152" s="126">
        <f>E145</f>
        <v>0</v>
      </c>
      <c r="F152" s="126">
        <f>F145</f>
        <v>0</v>
      </c>
    </row>
    <row r="153" spans="1:6" ht="15.75" x14ac:dyDescent="0.25">
      <c r="A153" s="242" t="s">
        <v>634</v>
      </c>
      <c r="B153" s="93"/>
      <c r="C153" s="128"/>
      <c r="D153" s="128">
        <f>D152+D130</f>
        <v>0</v>
      </c>
      <c r="E153" s="128">
        <f>E152+E130</f>
        <v>0</v>
      </c>
      <c r="F153" s="128">
        <f>F152+F130</f>
        <v>0</v>
      </c>
    </row>
    <row r="155" spans="1:6" x14ac:dyDescent="0.25">
      <c r="D155">
        <f>D153-D81</f>
        <v>0</v>
      </c>
      <c r="E155">
        <f>E153-E81</f>
        <v>0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1" fitToHeight="2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FFFF00"/>
    <pageSetUpPr fitToPage="1"/>
  </sheetPr>
  <dimension ref="A1:F153"/>
  <sheetViews>
    <sheetView view="pageBreakPreview" zoomScale="60" zoomScaleNormal="100" workbookViewId="0">
      <selection activeCell="C44" sqref="C44"/>
    </sheetView>
  </sheetViews>
  <sheetFormatPr defaultRowHeight="15" x14ac:dyDescent="0.2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  <col min="6" max="6" width="11.140625" customWidth="1"/>
  </cols>
  <sheetData>
    <row r="1" spans="1:6" x14ac:dyDescent="0.25">
      <c r="A1" s="256" t="s">
        <v>851</v>
      </c>
      <c r="B1" s="255"/>
      <c r="C1" s="255"/>
      <c r="D1" s="255"/>
      <c r="E1" s="255"/>
      <c r="F1" s="255"/>
    </row>
    <row r="2" spans="1:6" ht="26.25" customHeight="1" x14ac:dyDescent="0.25">
      <c r="A2" s="371" t="s">
        <v>984</v>
      </c>
      <c r="B2" s="404"/>
      <c r="C2" s="404"/>
      <c r="D2" s="404"/>
      <c r="E2" s="404"/>
      <c r="F2" s="347"/>
    </row>
    <row r="3" spans="1:6" ht="30" customHeight="1" x14ac:dyDescent="0.25">
      <c r="A3" s="369" t="s">
        <v>919</v>
      </c>
      <c r="B3" s="346"/>
      <c r="C3" s="346"/>
      <c r="D3" s="346"/>
      <c r="E3" s="346"/>
      <c r="F3" s="347"/>
    </row>
    <row r="5" spans="1:6" x14ac:dyDescent="0.25">
      <c r="A5" s="210" t="s">
        <v>920</v>
      </c>
    </row>
    <row r="6" spans="1:6" ht="48.75" customHeight="1" x14ac:dyDescent="0.3">
      <c r="A6" s="2" t="s">
        <v>215</v>
      </c>
      <c r="B6" s="3" t="s">
        <v>216</v>
      </c>
      <c r="C6" s="247" t="s">
        <v>994</v>
      </c>
      <c r="D6" s="247" t="s">
        <v>995</v>
      </c>
      <c r="E6" s="247" t="s">
        <v>996</v>
      </c>
      <c r="F6" s="247" t="s">
        <v>997</v>
      </c>
    </row>
    <row r="7" spans="1:6" x14ac:dyDescent="0.25">
      <c r="A7" s="30" t="s">
        <v>508</v>
      </c>
      <c r="B7" s="29" t="s">
        <v>242</v>
      </c>
      <c r="C7" s="26">
        <v>35975</v>
      </c>
      <c r="D7" s="204">
        <f>'3.a Óvoda egyszer.'!C19</f>
        <v>32032</v>
      </c>
      <c r="E7" s="204">
        <f>'3.a Óvoda egyszer.'!D19</f>
        <v>31232</v>
      </c>
      <c r="F7" s="204">
        <f>'3.a Óvoda egyszer.'!E19</f>
        <v>29893</v>
      </c>
    </row>
    <row r="8" spans="1:6" x14ac:dyDescent="0.25">
      <c r="A8" s="5" t="s">
        <v>509</v>
      </c>
      <c r="B8" s="29" t="s">
        <v>249</v>
      </c>
      <c r="C8" s="26">
        <v>710</v>
      </c>
      <c r="D8" s="204">
        <f>'3.a Óvoda egyszer.'!C23</f>
        <v>520</v>
      </c>
      <c r="E8" s="204">
        <f>'3.a Óvoda egyszer.'!D23</f>
        <v>1573</v>
      </c>
      <c r="F8" s="204">
        <f>'3.a Óvoda egyszer.'!E23</f>
        <v>821</v>
      </c>
    </row>
    <row r="9" spans="1:6" x14ac:dyDescent="0.25">
      <c r="A9" s="43" t="s">
        <v>594</v>
      </c>
      <c r="B9" s="44" t="s">
        <v>250</v>
      </c>
      <c r="C9" s="110">
        <f>SUM(C7:C8)</f>
        <v>36685</v>
      </c>
      <c r="D9" s="109">
        <f>SUM(D7:D8)</f>
        <v>32552</v>
      </c>
      <c r="E9" s="109">
        <f>SUM(E7:E8)</f>
        <v>32805</v>
      </c>
      <c r="F9" s="109">
        <f>SUM(F7:F8)</f>
        <v>30714</v>
      </c>
    </row>
    <row r="10" spans="1:6" x14ac:dyDescent="0.25">
      <c r="A10" s="36" t="s">
        <v>565</v>
      </c>
      <c r="B10" s="44" t="s">
        <v>251</v>
      </c>
      <c r="C10" s="110">
        <v>7728</v>
      </c>
      <c r="D10" s="109">
        <f>'3.a Óvoda egyszer.'!C25</f>
        <v>6623</v>
      </c>
      <c r="E10" s="109">
        <f>'3.a Óvoda egyszer.'!D25</f>
        <v>6669</v>
      </c>
      <c r="F10" s="109">
        <f>'3.a Óvoda egyszer.'!E25</f>
        <v>6670</v>
      </c>
    </row>
    <row r="11" spans="1:6" x14ac:dyDescent="0.25">
      <c r="A11" s="5" t="s">
        <v>510</v>
      </c>
      <c r="B11" s="29" t="s">
        <v>258</v>
      </c>
      <c r="C11" s="26">
        <v>856</v>
      </c>
      <c r="D11" s="204">
        <f>'3.a Óvoda egyszer.'!C29</f>
        <v>852</v>
      </c>
      <c r="E11" s="204">
        <f>'3.a Óvoda egyszer.'!D29</f>
        <v>424</v>
      </c>
      <c r="F11" s="204">
        <f>'3.a Óvoda egyszer.'!E29</f>
        <v>407</v>
      </c>
    </row>
    <row r="12" spans="1:6" x14ac:dyDescent="0.25">
      <c r="A12" s="5" t="s">
        <v>595</v>
      </c>
      <c r="B12" s="29" t="s">
        <v>263</v>
      </c>
      <c r="C12" s="26">
        <v>61</v>
      </c>
      <c r="D12" s="204">
        <f>'3.a Óvoda egyszer.'!C32</f>
        <v>0</v>
      </c>
      <c r="E12" s="204">
        <f>'3.a Óvoda egyszer.'!D32</f>
        <v>93</v>
      </c>
      <c r="F12" s="204">
        <f>'3.a Óvoda egyszer.'!E32</f>
        <v>65</v>
      </c>
    </row>
    <row r="13" spans="1:6" x14ac:dyDescent="0.25">
      <c r="A13" s="5" t="s">
        <v>511</v>
      </c>
      <c r="B13" s="29" t="s">
        <v>275</v>
      </c>
      <c r="C13" s="26">
        <v>9542</v>
      </c>
      <c r="D13" s="204">
        <f>'3.a Óvoda egyszer.'!C40</f>
        <v>10862</v>
      </c>
      <c r="E13" s="204">
        <f>'3.a Óvoda egyszer.'!D40</f>
        <v>11355</v>
      </c>
      <c r="F13" s="204">
        <f>'3.a Óvoda egyszer.'!E40</f>
        <v>11207</v>
      </c>
    </row>
    <row r="14" spans="1:6" x14ac:dyDescent="0.25">
      <c r="A14" s="5" t="s">
        <v>512</v>
      </c>
      <c r="B14" s="29" t="s">
        <v>280</v>
      </c>
      <c r="C14" s="26">
        <v>0</v>
      </c>
      <c r="D14" s="204">
        <f>'3.a Óvoda egyszer.'!C43</f>
        <v>13</v>
      </c>
      <c r="E14" s="204">
        <f>'3.a Óvoda egyszer.'!D43</f>
        <v>13</v>
      </c>
      <c r="F14" s="204">
        <f>'3.a Óvoda egyszer.'!E43</f>
        <v>0</v>
      </c>
    </row>
    <row r="15" spans="1:6" x14ac:dyDescent="0.25">
      <c r="A15" s="5" t="s">
        <v>513</v>
      </c>
      <c r="B15" s="29" t="s">
        <v>289</v>
      </c>
      <c r="C15" s="26">
        <v>2757</v>
      </c>
      <c r="D15" s="204">
        <f>'3.a Óvoda egyszer.'!C49</f>
        <v>3163</v>
      </c>
      <c r="E15" s="204">
        <f>'3.a Óvoda egyszer.'!D49</f>
        <v>2963</v>
      </c>
      <c r="F15" s="204">
        <f>'3.a Óvoda egyszer.'!E49</f>
        <v>2933</v>
      </c>
    </row>
    <row r="16" spans="1:6" x14ac:dyDescent="0.25">
      <c r="A16" s="36" t="s">
        <v>514</v>
      </c>
      <c r="B16" s="44" t="s">
        <v>290</v>
      </c>
      <c r="C16" s="110">
        <f>SUM(C11:C15)</f>
        <v>13216</v>
      </c>
      <c r="D16" s="109">
        <f>SUM(D11:D15)</f>
        <v>14890</v>
      </c>
      <c r="E16" s="109">
        <f>SUM(E11:E15)</f>
        <v>14848</v>
      </c>
      <c r="F16" s="109">
        <f>SUM(F11:F15)</f>
        <v>14612</v>
      </c>
    </row>
    <row r="17" spans="1:6" hidden="1" x14ac:dyDescent="0.25">
      <c r="A17" s="13" t="s">
        <v>291</v>
      </c>
      <c r="B17" s="29" t="s">
        <v>292</v>
      </c>
      <c r="C17" s="26"/>
      <c r="D17" s="204"/>
      <c r="E17" s="204"/>
      <c r="F17" s="26"/>
    </row>
    <row r="18" spans="1:6" hidden="1" x14ac:dyDescent="0.25">
      <c r="A18" s="13" t="s">
        <v>515</v>
      </c>
      <c r="B18" s="29" t="s">
        <v>293</v>
      </c>
      <c r="C18" s="26"/>
      <c r="D18" s="204"/>
      <c r="E18" s="204"/>
      <c r="F18" s="26"/>
    </row>
    <row r="19" spans="1:6" hidden="1" x14ac:dyDescent="0.25">
      <c r="A19" s="17" t="s">
        <v>571</v>
      </c>
      <c r="B19" s="29" t="s">
        <v>294</v>
      </c>
      <c r="C19" s="26"/>
      <c r="D19" s="204"/>
      <c r="E19" s="204"/>
      <c r="F19" s="26"/>
    </row>
    <row r="20" spans="1:6" hidden="1" x14ac:dyDescent="0.25">
      <c r="A20" s="17" t="s">
        <v>572</v>
      </c>
      <c r="B20" s="29" t="s">
        <v>295</v>
      </c>
      <c r="C20" s="26"/>
      <c r="D20" s="204"/>
      <c r="E20" s="204"/>
      <c r="F20" s="26"/>
    </row>
    <row r="21" spans="1:6" hidden="1" x14ac:dyDescent="0.25">
      <c r="A21" s="17" t="s">
        <v>573</v>
      </c>
      <c r="B21" s="29" t="s">
        <v>296</v>
      </c>
      <c r="C21" s="26"/>
      <c r="D21" s="204"/>
      <c r="E21" s="204"/>
      <c r="F21" s="26"/>
    </row>
    <row r="22" spans="1:6" hidden="1" x14ac:dyDescent="0.25">
      <c r="A22" s="13" t="s">
        <v>574</v>
      </c>
      <c r="B22" s="29" t="s">
        <v>297</v>
      </c>
      <c r="C22" s="26"/>
      <c r="D22" s="204"/>
      <c r="E22" s="204"/>
      <c r="F22" s="26"/>
    </row>
    <row r="23" spans="1:6" hidden="1" x14ac:dyDescent="0.25">
      <c r="A23" s="13" t="s">
        <v>575</v>
      </c>
      <c r="B23" s="29" t="s">
        <v>298</v>
      </c>
      <c r="C23" s="26"/>
      <c r="D23" s="204"/>
      <c r="E23" s="204"/>
      <c r="F23" s="26"/>
    </row>
    <row r="24" spans="1:6" hidden="1" x14ac:dyDescent="0.25">
      <c r="A24" s="13" t="s">
        <v>576</v>
      </c>
      <c r="B24" s="29" t="s">
        <v>299</v>
      </c>
      <c r="C24" s="26"/>
      <c r="D24" s="204"/>
      <c r="E24" s="204"/>
      <c r="F24" s="26"/>
    </row>
    <row r="25" spans="1:6" x14ac:dyDescent="0.25">
      <c r="A25" s="41" t="s">
        <v>543</v>
      </c>
      <c r="B25" s="44" t="s">
        <v>300</v>
      </c>
      <c r="C25" s="26"/>
      <c r="D25" s="204"/>
      <c r="E25" s="204"/>
      <c r="F25" s="26"/>
    </row>
    <row r="26" spans="1:6" hidden="1" x14ac:dyDescent="0.25">
      <c r="A26" s="12" t="s">
        <v>577</v>
      </c>
      <c r="B26" s="29" t="s">
        <v>301</v>
      </c>
      <c r="C26" s="26"/>
      <c r="D26" s="204"/>
      <c r="E26" s="204"/>
      <c r="F26" s="26"/>
    </row>
    <row r="27" spans="1:6" hidden="1" x14ac:dyDescent="0.25">
      <c r="A27" s="12" t="s">
        <v>302</v>
      </c>
      <c r="B27" s="29" t="s">
        <v>303</v>
      </c>
      <c r="C27" s="26"/>
      <c r="D27" s="204"/>
      <c r="E27" s="204"/>
      <c r="F27" s="26"/>
    </row>
    <row r="28" spans="1:6" hidden="1" x14ac:dyDescent="0.25">
      <c r="A28" s="12" t="s">
        <v>304</v>
      </c>
      <c r="B28" s="29" t="s">
        <v>305</v>
      </c>
      <c r="C28" s="26"/>
      <c r="D28" s="204"/>
      <c r="E28" s="204"/>
      <c r="F28" s="26"/>
    </row>
    <row r="29" spans="1:6" hidden="1" x14ac:dyDescent="0.25">
      <c r="A29" s="12" t="s">
        <v>544</v>
      </c>
      <c r="B29" s="29" t="s">
        <v>306</v>
      </c>
      <c r="C29" s="26"/>
      <c r="D29" s="204"/>
      <c r="E29" s="204"/>
      <c r="F29" s="26"/>
    </row>
    <row r="30" spans="1:6" hidden="1" x14ac:dyDescent="0.25">
      <c r="A30" s="12" t="s">
        <v>578</v>
      </c>
      <c r="B30" s="29" t="s">
        <v>307</v>
      </c>
      <c r="C30" s="26"/>
      <c r="D30" s="204"/>
      <c r="E30" s="204"/>
      <c r="F30" s="26"/>
    </row>
    <row r="31" spans="1:6" hidden="1" x14ac:dyDescent="0.25">
      <c r="A31" s="12" t="s">
        <v>546</v>
      </c>
      <c r="B31" s="29" t="s">
        <v>308</v>
      </c>
      <c r="C31" s="26"/>
      <c r="D31" s="204"/>
      <c r="E31" s="204"/>
      <c r="F31" s="26"/>
    </row>
    <row r="32" spans="1:6" hidden="1" x14ac:dyDescent="0.25">
      <c r="A32" s="12" t="s">
        <v>579</v>
      </c>
      <c r="B32" s="29" t="s">
        <v>309</v>
      </c>
      <c r="C32" s="26"/>
      <c r="D32" s="204"/>
      <c r="E32" s="204"/>
      <c r="F32" s="26"/>
    </row>
    <row r="33" spans="1:6" hidden="1" x14ac:dyDescent="0.25">
      <c r="A33" s="12" t="s">
        <v>580</v>
      </c>
      <c r="B33" s="29" t="s">
        <v>310</v>
      </c>
      <c r="C33" s="26"/>
      <c r="D33" s="204"/>
      <c r="E33" s="204"/>
      <c r="F33" s="26"/>
    </row>
    <row r="34" spans="1:6" hidden="1" x14ac:dyDescent="0.25">
      <c r="A34" s="12" t="s">
        <v>311</v>
      </c>
      <c r="B34" s="29" t="s">
        <v>312</v>
      </c>
      <c r="C34" s="26"/>
      <c r="D34" s="204"/>
      <c r="E34" s="204"/>
      <c r="F34" s="26"/>
    </row>
    <row r="35" spans="1:6" hidden="1" x14ac:dyDescent="0.25">
      <c r="A35" s="19" t="s">
        <v>313</v>
      </c>
      <c r="B35" s="29" t="s">
        <v>314</v>
      </c>
      <c r="C35" s="26"/>
      <c r="D35" s="204"/>
      <c r="E35" s="204"/>
      <c r="F35" s="26"/>
    </row>
    <row r="36" spans="1:6" hidden="1" x14ac:dyDescent="0.25">
      <c r="A36" s="12" t="s">
        <v>581</v>
      </c>
      <c r="B36" s="29" t="s">
        <v>315</v>
      </c>
      <c r="C36" s="26"/>
      <c r="D36" s="204"/>
      <c r="E36" s="204"/>
      <c r="F36" s="26"/>
    </row>
    <row r="37" spans="1:6" hidden="1" x14ac:dyDescent="0.25">
      <c r="A37" s="19" t="s">
        <v>758</v>
      </c>
      <c r="B37" s="29" t="s">
        <v>316</v>
      </c>
      <c r="C37" s="26"/>
      <c r="D37" s="204"/>
      <c r="E37" s="204"/>
      <c r="F37" s="26"/>
    </row>
    <row r="38" spans="1:6" hidden="1" x14ac:dyDescent="0.25">
      <c r="A38" s="19" t="s">
        <v>759</v>
      </c>
      <c r="B38" s="29" t="s">
        <v>316</v>
      </c>
      <c r="C38" s="26"/>
      <c r="D38" s="204"/>
      <c r="E38" s="204"/>
      <c r="F38" s="26"/>
    </row>
    <row r="39" spans="1:6" x14ac:dyDescent="0.25">
      <c r="A39" s="41" t="s">
        <v>549</v>
      </c>
      <c r="B39" s="44" t="s">
        <v>317</v>
      </c>
      <c r="C39" s="26"/>
      <c r="D39" s="204">
        <f>'3.a Óvoda egyszer.'!C73</f>
        <v>0</v>
      </c>
      <c r="E39" s="204">
        <f>'3.a Óvoda egyszer.'!D73</f>
        <v>0</v>
      </c>
      <c r="F39" s="204">
        <f>'3.a Óvoda egyszer.'!E73</f>
        <v>0</v>
      </c>
    </row>
    <row r="40" spans="1:6" ht="15.75" x14ac:dyDescent="0.25">
      <c r="A40" s="246" t="s">
        <v>704</v>
      </c>
      <c r="B40" s="254"/>
      <c r="C40" s="238">
        <f>C9+C10+C16</f>
        <v>57629</v>
      </c>
      <c r="D40" s="238">
        <f>D9+D10+D16</f>
        <v>54065</v>
      </c>
      <c r="E40" s="238">
        <f>E9+E10+E16</f>
        <v>54322</v>
      </c>
      <c r="F40" s="238">
        <f>F9+F10+F16</f>
        <v>51996</v>
      </c>
    </row>
    <row r="41" spans="1:6" x14ac:dyDescent="0.25">
      <c r="A41" s="33" t="s">
        <v>318</v>
      </c>
      <c r="B41" s="29" t="s">
        <v>319</v>
      </c>
      <c r="C41" s="26"/>
      <c r="D41" s="204"/>
      <c r="E41" s="204"/>
      <c r="F41" s="204"/>
    </row>
    <row r="42" spans="1:6" x14ac:dyDescent="0.25">
      <c r="A42" s="33" t="s">
        <v>582</v>
      </c>
      <c r="B42" s="29" t="s">
        <v>320</v>
      </c>
      <c r="C42" s="26"/>
      <c r="D42" s="204"/>
      <c r="E42" s="204"/>
      <c r="F42" s="204"/>
    </row>
    <row r="43" spans="1:6" x14ac:dyDescent="0.25">
      <c r="A43" s="33" t="s">
        <v>321</v>
      </c>
      <c r="B43" s="29" t="s">
        <v>322</v>
      </c>
      <c r="C43" s="26"/>
      <c r="D43" s="204"/>
      <c r="E43" s="204"/>
      <c r="F43" s="204"/>
    </row>
    <row r="44" spans="1:6" x14ac:dyDescent="0.25">
      <c r="A44" s="33" t="s">
        <v>323</v>
      </c>
      <c r="B44" s="29" t="s">
        <v>324</v>
      </c>
      <c r="C44" s="26"/>
      <c r="D44" s="204">
        <f>'3.a Óvoda egyszer.'!C78</f>
        <v>0</v>
      </c>
      <c r="E44" s="204">
        <f>'3.a Óvoda egyszer.'!D78</f>
        <v>0</v>
      </c>
      <c r="F44" s="204">
        <f>'3.a Óvoda egyszer.'!E78</f>
        <v>0</v>
      </c>
    </row>
    <row r="45" spans="1:6" x14ac:dyDescent="0.25">
      <c r="A45" s="6" t="s">
        <v>325</v>
      </c>
      <c r="B45" s="29" t="s">
        <v>326</v>
      </c>
      <c r="C45" s="26"/>
      <c r="D45" s="204"/>
      <c r="E45" s="204"/>
      <c r="F45" s="204"/>
    </row>
    <row r="46" spans="1:6" x14ac:dyDescent="0.25">
      <c r="A46" s="6" t="s">
        <v>327</v>
      </c>
      <c r="B46" s="29" t="s">
        <v>328</v>
      </c>
      <c r="C46" s="26"/>
      <c r="D46" s="204"/>
      <c r="E46" s="204"/>
      <c r="F46" s="204"/>
    </row>
    <row r="47" spans="1:6" x14ac:dyDescent="0.25">
      <c r="A47" s="6" t="s">
        <v>329</v>
      </c>
      <c r="B47" s="29" t="s">
        <v>330</v>
      </c>
      <c r="C47" s="26"/>
      <c r="D47" s="204">
        <f>'3.a Óvoda egyszer.'!C81</f>
        <v>0</v>
      </c>
      <c r="E47" s="204">
        <f>'3.a Óvoda egyszer.'!D81</f>
        <v>0</v>
      </c>
      <c r="F47" s="204">
        <f>'3.a Óvoda egyszer.'!E81</f>
        <v>0</v>
      </c>
    </row>
    <row r="48" spans="1:6" x14ac:dyDescent="0.25">
      <c r="A48" s="42" t="s">
        <v>551</v>
      </c>
      <c r="B48" s="44" t="s">
        <v>331</v>
      </c>
      <c r="C48" s="110"/>
      <c r="D48" s="109">
        <f>SUM(D44:D47)</f>
        <v>0</v>
      </c>
      <c r="E48" s="109">
        <f>SUM(E44:E47)</f>
        <v>0</v>
      </c>
      <c r="F48" s="109">
        <f>SUM(F44:F47)</f>
        <v>0</v>
      </c>
    </row>
    <row r="49" spans="1:6" x14ac:dyDescent="0.25">
      <c r="A49" s="13" t="s">
        <v>332</v>
      </c>
      <c r="B49" s="29" t="s">
        <v>333</v>
      </c>
      <c r="C49" s="26"/>
      <c r="D49" s="204"/>
      <c r="E49" s="204"/>
      <c r="F49" s="26"/>
    </row>
    <row r="50" spans="1:6" x14ac:dyDescent="0.25">
      <c r="A50" s="13" t="s">
        <v>334</v>
      </c>
      <c r="B50" s="29" t="s">
        <v>335</v>
      </c>
      <c r="C50" s="26"/>
      <c r="D50" s="204"/>
      <c r="E50" s="204"/>
      <c r="F50" s="26"/>
    </row>
    <row r="51" spans="1:6" x14ac:dyDescent="0.25">
      <c r="A51" s="13" t="s">
        <v>336</v>
      </c>
      <c r="B51" s="29" t="s">
        <v>337</v>
      </c>
      <c r="C51" s="26"/>
      <c r="D51" s="204"/>
      <c r="E51" s="204"/>
      <c r="F51" s="26"/>
    </row>
    <row r="52" spans="1:6" x14ac:dyDescent="0.25">
      <c r="A52" s="13" t="s">
        <v>338</v>
      </c>
      <c r="B52" s="29" t="s">
        <v>339</v>
      </c>
      <c r="C52" s="26"/>
      <c r="D52" s="204"/>
      <c r="E52" s="204"/>
      <c r="F52" s="26"/>
    </row>
    <row r="53" spans="1:6" x14ac:dyDescent="0.25">
      <c r="A53" s="41" t="s">
        <v>552</v>
      </c>
      <c r="B53" s="44" t="s">
        <v>340</v>
      </c>
      <c r="C53" s="26"/>
      <c r="D53" s="204"/>
      <c r="E53" s="204"/>
      <c r="F53" s="26"/>
    </row>
    <row r="54" spans="1:6" hidden="1" x14ac:dyDescent="0.25">
      <c r="A54" s="13" t="s">
        <v>341</v>
      </c>
      <c r="B54" s="29" t="s">
        <v>342</v>
      </c>
      <c r="C54" s="26"/>
      <c r="D54" s="204"/>
      <c r="E54" s="204"/>
      <c r="F54" s="26"/>
    </row>
    <row r="55" spans="1:6" hidden="1" x14ac:dyDescent="0.25">
      <c r="A55" s="13" t="s">
        <v>583</v>
      </c>
      <c r="B55" s="29" t="s">
        <v>343</v>
      </c>
      <c r="C55" s="26"/>
      <c r="D55" s="204"/>
      <c r="E55" s="204"/>
      <c r="F55" s="26"/>
    </row>
    <row r="56" spans="1:6" hidden="1" x14ac:dyDescent="0.25">
      <c r="A56" s="13" t="s">
        <v>584</v>
      </c>
      <c r="B56" s="29" t="s">
        <v>344</v>
      </c>
      <c r="C56" s="26"/>
      <c r="D56" s="204"/>
      <c r="E56" s="204"/>
      <c r="F56" s="26"/>
    </row>
    <row r="57" spans="1:6" hidden="1" x14ac:dyDescent="0.25">
      <c r="A57" s="13" t="s">
        <v>585</v>
      </c>
      <c r="B57" s="29" t="s">
        <v>345</v>
      </c>
      <c r="C57" s="26"/>
      <c r="D57" s="204"/>
      <c r="E57" s="204"/>
      <c r="F57" s="26"/>
    </row>
    <row r="58" spans="1:6" hidden="1" x14ac:dyDescent="0.25">
      <c r="A58" s="13" t="s">
        <v>586</v>
      </c>
      <c r="B58" s="29" t="s">
        <v>346</v>
      </c>
      <c r="C58" s="26"/>
      <c r="D58" s="204"/>
      <c r="E58" s="204"/>
      <c r="F58" s="26"/>
    </row>
    <row r="59" spans="1:6" hidden="1" x14ac:dyDescent="0.25">
      <c r="A59" s="13" t="s">
        <v>587</v>
      </c>
      <c r="B59" s="29" t="s">
        <v>347</v>
      </c>
      <c r="C59" s="26"/>
      <c r="D59" s="204"/>
      <c r="E59" s="204"/>
      <c r="F59" s="26"/>
    </row>
    <row r="60" spans="1:6" hidden="1" x14ac:dyDescent="0.25">
      <c r="A60" s="13" t="s">
        <v>348</v>
      </c>
      <c r="B60" s="29" t="s">
        <v>349</v>
      </c>
      <c r="C60" s="26"/>
      <c r="D60" s="204"/>
      <c r="E60" s="204"/>
      <c r="F60" s="26"/>
    </row>
    <row r="61" spans="1:6" hidden="1" x14ac:dyDescent="0.25">
      <c r="A61" s="13" t="s">
        <v>588</v>
      </c>
      <c r="B61" s="29" t="s">
        <v>350</v>
      </c>
      <c r="C61" s="26"/>
      <c r="D61" s="204"/>
      <c r="E61" s="204"/>
      <c r="F61" s="26"/>
    </row>
    <row r="62" spans="1:6" x14ac:dyDescent="0.25">
      <c r="A62" s="41" t="s">
        <v>553</v>
      </c>
      <c r="B62" s="44" t="s">
        <v>351</v>
      </c>
      <c r="C62" s="26"/>
      <c r="D62" s="204"/>
      <c r="E62" s="204"/>
      <c r="F62" s="26"/>
    </row>
    <row r="63" spans="1:6" ht="15.75" x14ac:dyDescent="0.25">
      <c r="A63" s="253" t="s">
        <v>703</v>
      </c>
      <c r="B63" s="252"/>
      <c r="C63" s="234"/>
      <c r="D63" s="251"/>
      <c r="E63" s="251"/>
      <c r="F63" s="234"/>
    </row>
    <row r="64" spans="1:6" ht="15.75" x14ac:dyDescent="0.25">
      <c r="A64" s="80" t="s">
        <v>596</v>
      </c>
      <c r="B64" s="81" t="s">
        <v>352</v>
      </c>
      <c r="C64" s="126">
        <f>C40+C63</f>
        <v>57629</v>
      </c>
      <c r="D64" s="142">
        <f>D48+D16+D10+D9</f>
        <v>54065</v>
      </c>
      <c r="E64" s="142">
        <f>E48+E16+E10+E9</f>
        <v>54322</v>
      </c>
      <c r="F64" s="142">
        <f>F48+F16+F10+F9</f>
        <v>51996</v>
      </c>
    </row>
    <row r="65" spans="1:6" x14ac:dyDescent="0.25">
      <c r="A65" s="15" t="s">
        <v>558</v>
      </c>
      <c r="B65" s="7" t="s">
        <v>357</v>
      </c>
      <c r="C65" s="26"/>
      <c r="D65" s="15"/>
      <c r="E65" s="15"/>
      <c r="F65" s="26"/>
    </row>
    <row r="66" spans="1:6" x14ac:dyDescent="0.25">
      <c r="A66" s="14" t="s">
        <v>559</v>
      </c>
      <c r="B66" s="7" t="s">
        <v>363</v>
      </c>
      <c r="C66" s="26"/>
      <c r="D66" s="14"/>
      <c r="E66" s="14"/>
      <c r="F66" s="26"/>
    </row>
    <row r="67" spans="1:6" x14ac:dyDescent="0.25">
      <c r="A67" s="34" t="s">
        <v>364</v>
      </c>
      <c r="B67" s="5" t="s">
        <v>365</v>
      </c>
      <c r="C67" s="26"/>
      <c r="D67" s="34"/>
      <c r="E67" s="34"/>
      <c r="F67" s="26"/>
    </row>
    <row r="68" spans="1:6" x14ac:dyDescent="0.25">
      <c r="A68" s="34" t="s">
        <v>366</v>
      </c>
      <c r="B68" s="5" t="s">
        <v>367</v>
      </c>
      <c r="C68" s="26"/>
      <c r="D68" s="34"/>
      <c r="E68" s="34"/>
      <c r="F68" s="26"/>
    </row>
    <row r="69" spans="1:6" x14ac:dyDescent="0.25">
      <c r="A69" s="14" t="s">
        <v>368</v>
      </c>
      <c r="B69" s="7" t="s">
        <v>369</v>
      </c>
      <c r="C69" s="26"/>
      <c r="D69" s="34"/>
      <c r="E69" s="34"/>
      <c r="F69" s="26"/>
    </row>
    <row r="70" spans="1:6" x14ac:dyDescent="0.25">
      <c r="A70" s="34" t="s">
        <v>370</v>
      </c>
      <c r="B70" s="5" t="s">
        <v>371</v>
      </c>
      <c r="C70" s="26"/>
      <c r="D70" s="34"/>
      <c r="E70" s="34"/>
      <c r="F70" s="26"/>
    </row>
    <row r="71" spans="1:6" x14ac:dyDescent="0.25">
      <c r="A71" s="34" t="s">
        <v>372</v>
      </c>
      <c r="B71" s="5" t="s">
        <v>373</v>
      </c>
      <c r="C71" s="26"/>
      <c r="D71" s="34"/>
      <c r="E71" s="34"/>
      <c r="F71" s="26"/>
    </row>
    <row r="72" spans="1:6" x14ac:dyDescent="0.25">
      <c r="A72" s="34" t="s">
        <v>374</v>
      </c>
      <c r="B72" s="5" t="s">
        <v>375</v>
      </c>
      <c r="C72" s="26"/>
      <c r="D72" s="34"/>
      <c r="E72" s="34"/>
      <c r="F72" s="26"/>
    </row>
    <row r="73" spans="1:6" x14ac:dyDescent="0.25">
      <c r="A73" s="35" t="s">
        <v>560</v>
      </c>
      <c r="B73" s="36" t="s">
        <v>376</v>
      </c>
      <c r="C73" s="26"/>
      <c r="D73" s="14"/>
      <c r="E73" s="14"/>
      <c r="F73" s="26"/>
    </row>
    <row r="74" spans="1:6" x14ac:dyDescent="0.25">
      <c r="A74" s="34" t="s">
        <v>377</v>
      </c>
      <c r="B74" s="5" t="s">
        <v>378</v>
      </c>
      <c r="C74" s="26"/>
      <c r="D74" s="34"/>
      <c r="E74" s="34"/>
      <c r="F74" s="26"/>
    </row>
    <row r="75" spans="1:6" x14ac:dyDescent="0.25">
      <c r="A75" s="13" t="s">
        <v>379</v>
      </c>
      <c r="B75" s="5" t="s">
        <v>380</v>
      </c>
      <c r="C75" s="26"/>
      <c r="D75" s="13"/>
      <c r="E75" s="13"/>
      <c r="F75" s="26"/>
    </row>
    <row r="76" spans="1:6" x14ac:dyDescent="0.25">
      <c r="A76" s="34" t="s">
        <v>593</v>
      </c>
      <c r="B76" s="5" t="s">
        <v>381</v>
      </c>
      <c r="C76" s="26"/>
      <c r="D76" s="34"/>
      <c r="E76" s="34"/>
      <c r="F76" s="26"/>
    </row>
    <row r="77" spans="1:6" x14ac:dyDescent="0.25">
      <c r="A77" s="34" t="s">
        <v>562</v>
      </c>
      <c r="B77" s="5" t="s">
        <v>382</v>
      </c>
      <c r="C77" s="26"/>
      <c r="D77" s="34"/>
      <c r="E77" s="34"/>
      <c r="F77" s="26"/>
    </row>
    <row r="78" spans="1:6" x14ac:dyDescent="0.25">
      <c r="A78" s="35" t="s">
        <v>563</v>
      </c>
      <c r="B78" s="36" t="s">
        <v>383</v>
      </c>
      <c r="C78" s="26"/>
      <c r="D78" s="14"/>
      <c r="E78" s="14"/>
      <c r="F78" s="26"/>
    </row>
    <row r="79" spans="1:6" x14ac:dyDescent="0.25">
      <c r="A79" s="13" t="s">
        <v>384</v>
      </c>
      <c r="B79" s="5" t="s">
        <v>385</v>
      </c>
      <c r="C79" s="26"/>
      <c r="D79" s="13"/>
      <c r="E79" s="13"/>
      <c r="F79" s="26"/>
    </row>
    <row r="80" spans="1:6" ht="15.75" x14ac:dyDescent="0.25">
      <c r="A80" s="83" t="s">
        <v>597</v>
      </c>
      <c r="B80" s="84" t="s">
        <v>386</v>
      </c>
      <c r="C80" s="243"/>
      <c r="D80" s="258"/>
      <c r="E80" s="258"/>
      <c r="F80" s="243"/>
    </row>
    <row r="81" spans="1:6" ht="15.75" x14ac:dyDescent="0.25">
      <c r="A81" s="248" t="s">
        <v>633</v>
      </c>
      <c r="B81" s="92"/>
      <c r="C81" s="257">
        <f>C64</f>
        <v>57629</v>
      </c>
      <c r="D81" s="209">
        <f>D64</f>
        <v>54065</v>
      </c>
      <c r="E81" s="209">
        <f>E64</f>
        <v>54322</v>
      </c>
      <c r="F81" s="209">
        <f>F64</f>
        <v>51996</v>
      </c>
    </row>
    <row r="82" spans="1:6" ht="49.5" customHeight="1" x14ac:dyDescent="0.3">
      <c r="A82" s="2" t="s">
        <v>215</v>
      </c>
      <c r="B82" s="3" t="s">
        <v>8</v>
      </c>
      <c r="C82" s="247" t="s">
        <v>994</v>
      </c>
      <c r="D82" s="247" t="s">
        <v>995</v>
      </c>
      <c r="E82" s="247" t="s">
        <v>996</v>
      </c>
      <c r="F82" s="247" t="s">
        <v>997</v>
      </c>
    </row>
    <row r="83" spans="1:6" hidden="1" x14ac:dyDescent="0.25">
      <c r="A83" s="5" t="s">
        <v>636</v>
      </c>
      <c r="B83" s="6" t="s">
        <v>399</v>
      </c>
      <c r="C83" s="26"/>
      <c r="D83" s="26"/>
      <c r="E83" s="26"/>
      <c r="F83" s="26"/>
    </row>
    <row r="84" spans="1:6" hidden="1" x14ac:dyDescent="0.25">
      <c r="A84" s="5" t="s">
        <v>400</v>
      </c>
      <c r="B84" s="6" t="s">
        <v>401</v>
      </c>
      <c r="C84" s="26"/>
      <c r="D84" s="26"/>
      <c r="E84" s="26"/>
      <c r="F84" s="26"/>
    </row>
    <row r="85" spans="1:6" hidden="1" x14ac:dyDescent="0.25">
      <c r="A85" s="5" t="s">
        <v>402</v>
      </c>
      <c r="B85" s="6" t="s">
        <v>403</v>
      </c>
      <c r="C85" s="26"/>
      <c r="D85" s="26"/>
      <c r="E85" s="26"/>
      <c r="F85" s="26"/>
    </row>
    <row r="86" spans="1:6" hidden="1" x14ac:dyDescent="0.25">
      <c r="A86" s="5" t="s">
        <v>598</v>
      </c>
      <c r="B86" s="6" t="s">
        <v>404</v>
      </c>
      <c r="C86" s="26"/>
      <c r="D86" s="26"/>
      <c r="E86" s="26"/>
      <c r="F86" s="26"/>
    </row>
    <row r="87" spans="1:6" hidden="1" x14ac:dyDescent="0.25">
      <c r="A87" s="5" t="s">
        <v>599</v>
      </c>
      <c r="B87" s="6" t="s">
        <v>405</v>
      </c>
      <c r="C87" s="26"/>
      <c r="D87" s="26"/>
      <c r="E87" s="26"/>
      <c r="F87" s="26"/>
    </row>
    <row r="88" spans="1:6" x14ac:dyDescent="0.25">
      <c r="A88" s="5" t="s">
        <v>600</v>
      </c>
      <c r="B88" s="6" t="s">
        <v>406</v>
      </c>
      <c r="C88" s="26">
        <v>1975</v>
      </c>
      <c r="D88" s="26"/>
      <c r="E88" s="26"/>
      <c r="F88" s="26"/>
    </row>
    <row r="89" spans="1:6" x14ac:dyDescent="0.25">
      <c r="A89" s="36" t="s">
        <v>637</v>
      </c>
      <c r="B89" s="42" t="s">
        <v>407</v>
      </c>
      <c r="C89" s="26">
        <f>SUM(C83:C88)</f>
        <v>1975</v>
      </c>
      <c r="D89" s="26"/>
      <c r="E89" s="26"/>
      <c r="F89" s="26"/>
    </row>
    <row r="90" spans="1:6" hidden="1" x14ac:dyDescent="0.25">
      <c r="A90" s="5" t="s">
        <v>639</v>
      </c>
      <c r="B90" s="6" t="s">
        <v>418</v>
      </c>
      <c r="C90" s="26"/>
      <c r="D90" s="26"/>
      <c r="E90" s="26"/>
      <c r="F90" s="26"/>
    </row>
    <row r="91" spans="1:6" hidden="1" x14ac:dyDescent="0.25">
      <c r="A91" s="5" t="s">
        <v>606</v>
      </c>
      <c r="B91" s="6" t="s">
        <v>419</v>
      </c>
      <c r="C91" s="26"/>
      <c r="D91" s="26"/>
      <c r="E91" s="26"/>
      <c r="F91" s="26"/>
    </row>
    <row r="92" spans="1:6" hidden="1" x14ac:dyDescent="0.25">
      <c r="A92" s="5" t="s">
        <v>607</v>
      </c>
      <c r="B92" s="6" t="s">
        <v>420</v>
      </c>
      <c r="C92" s="26"/>
      <c r="D92" s="26"/>
      <c r="E92" s="26"/>
      <c r="F92" s="26"/>
    </row>
    <row r="93" spans="1:6" hidden="1" x14ac:dyDescent="0.25">
      <c r="A93" s="5" t="s">
        <v>608</v>
      </c>
      <c r="B93" s="6" t="s">
        <v>421</v>
      </c>
      <c r="C93" s="26"/>
      <c r="D93" s="26"/>
      <c r="E93" s="26"/>
      <c r="F93" s="26"/>
    </row>
    <row r="94" spans="1:6" hidden="1" x14ac:dyDescent="0.25">
      <c r="A94" s="5" t="s">
        <v>640</v>
      </c>
      <c r="B94" s="6" t="s">
        <v>435</v>
      </c>
      <c r="C94" s="26"/>
      <c r="D94" s="26"/>
      <c r="E94" s="26"/>
      <c r="F94" s="26"/>
    </row>
    <row r="95" spans="1:6" hidden="1" x14ac:dyDescent="0.25">
      <c r="A95" s="5" t="s">
        <v>613</v>
      </c>
      <c r="B95" s="6" t="s">
        <v>436</v>
      </c>
      <c r="C95" s="26"/>
      <c r="D95" s="26"/>
      <c r="E95" s="26"/>
      <c r="F95" s="26"/>
    </row>
    <row r="96" spans="1:6" x14ac:dyDescent="0.25">
      <c r="A96" s="36" t="s">
        <v>641</v>
      </c>
      <c r="B96" s="42" t="s">
        <v>437</v>
      </c>
      <c r="C96" s="26"/>
      <c r="D96" s="26"/>
      <c r="E96" s="26"/>
      <c r="F96" s="26"/>
    </row>
    <row r="97" spans="1:6" x14ac:dyDescent="0.25">
      <c r="A97" s="13" t="s">
        <v>438</v>
      </c>
      <c r="B97" s="6" t="s">
        <v>439</v>
      </c>
      <c r="C97" s="26"/>
      <c r="D97" s="26">
        <f>'6.a  bev. egyszerűsített Óvoda'!C33</f>
        <v>0</v>
      </c>
      <c r="E97" s="26">
        <f>'6.a  bev. egyszerűsített Óvoda'!D33</f>
        <v>0</v>
      </c>
      <c r="F97" s="26">
        <f>'6.a  bev. egyszerűsített Óvoda'!E33</f>
        <v>0</v>
      </c>
    </row>
    <row r="98" spans="1:6" x14ac:dyDescent="0.25">
      <c r="A98" s="13" t="s">
        <v>614</v>
      </c>
      <c r="B98" s="6" t="s">
        <v>440</v>
      </c>
      <c r="C98" s="26"/>
      <c r="D98" s="26">
        <f>'6.a  bev. egyszerűsített Óvoda'!C34</f>
        <v>0</v>
      </c>
      <c r="E98" s="26">
        <f>'6.a  bev. egyszerűsített Óvoda'!D34</f>
        <v>0</v>
      </c>
      <c r="F98" s="26">
        <f>'6.a  bev. egyszerűsített Óvoda'!E34</f>
        <v>0</v>
      </c>
    </row>
    <row r="99" spans="1:6" x14ac:dyDescent="0.25">
      <c r="A99" s="13" t="s">
        <v>615</v>
      </c>
      <c r="B99" s="6" t="s">
        <v>441</v>
      </c>
      <c r="C99" s="26">
        <v>0</v>
      </c>
      <c r="D99" s="26">
        <f>'6.a  bev. egyszerűsített Óvoda'!C35</f>
        <v>1575</v>
      </c>
      <c r="E99" s="26">
        <f>'6.a  bev. egyszerűsített Óvoda'!D35</f>
        <v>0</v>
      </c>
      <c r="F99" s="26">
        <f>'6.a  bev. egyszerűsített Óvoda'!E35</f>
        <v>0</v>
      </c>
    </row>
    <row r="100" spans="1:6" x14ac:dyDescent="0.25">
      <c r="A100" s="13" t="s">
        <v>616</v>
      </c>
      <c r="B100" s="6" t="s">
        <v>442</v>
      </c>
      <c r="C100" s="26"/>
      <c r="D100" s="26">
        <f>'6.a  bev. egyszerűsített Óvoda'!C36</f>
        <v>0</v>
      </c>
      <c r="E100" s="26">
        <f>'6.a  bev. egyszerűsített Óvoda'!D36</f>
        <v>0</v>
      </c>
      <c r="F100" s="26">
        <f>'6.a  bev. egyszerűsített Óvoda'!E36</f>
        <v>0</v>
      </c>
    </row>
    <row r="101" spans="1:6" x14ac:dyDescent="0.25">
      <c r="A101" s="13" t="s">
        <v>443</v>
      </c>
      <c r="B101" s="6" t="s">
        <v>444</v>
      </c>
      <c r="C101" s="26">
        <v>1916</v>
      </c>
      <c r="D101" s="26">
        <f>'6.a  bev. egyszerűsített Óvoda'!C37</f>
        <v>1769</v>
      </c>
      <c r="E101" s="26">
        <f>'6.a  bev. egyszerűsített Óvoda'!D37</f>
        <v>1769</v>
      </c>
      <c r="F101" s="26">
        <f>'6.a  bev. egyszerűsített Óvoda'!E37</f>
        <v>1742</v>
      </c>
    </row>
    <row r="102" spans="1:6" x14ac:dyDescent="0.25">
      <c r="A102" s="13" t="s">
        <v>445</v>
      </c>
      <c r="B102" s="6" t="s">
        <v>446</v>
      </c>
      <c r="C102" s="26">
        <v>517</v>
      </c>
      <c r="D102" s="26">
        <f>'6.a  bev. egyszerűsített Óvoda'!C38</f>
        <v>1228</v>
      </c>
      <c r="E102" s="26">
        <f>'6.a  bev. egyszerűsített Óvoda'!D38</f>
        <v>1228</v>
      </c>
      <c r="F102" s="26">
        <f>'6.a  bev. egyszerűsített Óvoda'!E38</f>
        <v>470</v>
      </c>
    </row>
    <row r="103" spans="1:6" x14ac:dyDescent="0.25">
      <c r="A103" s="13" t="s">
        <v>447</v>
      </c>
      <c r="B103" s="6" t="s">
        <v>448</v>
      </c>
      <c r="C103" s="26">
        <v>0</v>
      </c>
      <c r="D103" s="26">
        <f>'6.a  bev. egyszerűsített Óvoda'!C39</f>
        <v>0</v>
      </c>
      <c r="E103" s="26">
        <f>'6.a  bev. egyszerűsített Óvoda'!D39</f>
        <v>1574</v>
      </c>
      <c r="F103" s="26">
        <f>'6.a  bev. egyszerűsített Óvoda'!E39</f>
        <v>1599</v>
      </c>
    </row>
    <row r="104" spans="1:6" x14ac:dyDescent="0.25">
      <c r="A104" s="13" t="s">
        <v>617</v>
      </c>
      <c r="B104" s="6" t="s">
        <v>449</v>
      </c>
      <c r="C104" s="26">
        <v>0</v>
      </c>
      <c r="D104" s="26">
        <f>'6.a  bev. egyszerűsített Óvoda'!C40</f>
        <v>0</v>
      </c>
      <c r="E104" s="26">
        <f>'6.a  bev. egyszerűsített Óvoda'!D40</f>
        <v>0</v>
      </c>
      <c r="F104" s="26">
        <f>'6.a  bev. egyszerűsített Óvoda'!E40</f>
        <v>0</v>
      </c>
    </row>
    <row r="105" spans="1:6" x14ac:dyDescent="0.25">
      <c r="A105" s="13" t="s">
        <v>618</v>
      </c>
      <c r="B105" s="6" t="s">
        <v>450</v>
      </c>
      <c r="C105" s="26">
        <v>0</v>
      </c>
      <c r="D105" s="26">
        <f>'6.a  bev. egyszerűsített Óvoda'!C41</f>
        <v>0</v>
      </c>
      <c r="E105" s="26">
        <f>'6.a  bev. egyszerűsített Óvoda'!D41</f>
        <v>0</v>
      </c>
      <c r="F105" s="26">
        <f>'6.a  bev. egyszerűsített Óvoda'!E41</f>
        <v>0</v>
      </c>
    </row>
    <row r="106" spans="1:6" x14ac:dyDescent="0.25">
      <c r="A106" s="13" t="s">
        <v>619</v>
      </c>
      <c r="B106" s="6" t="s">
        <v>451</v>
      </c>
      <c r="C106" s="26">
        <v>0</v>
      </c>
      <c r="D106" s="26">
        <f>'6.a  bev. egyszerűsített Óvoda'!C42</f>
        <v>0</v>
      </c>
      <c r="E106" s="26">
        <f>'6.a  bev. egyszerűsített Óvoda'!D42</f>
        <v>258</v>
      </c>
      <c r="F106" s="26">
        <f>'6.a  bev. egyszerűsített Óvoda'!E42</f>
        <v>258</v>
      </c>
    </row>
    <row r="107" spans="1:6" x14ac:dyDescent="0.25">
      <c r="A107" s="41" t="s">
        <v>642</v>
      </c>
      <c r="B107" s="42" t="s">
        <v>452</v>
      </c>
      <c r="C107" s="110">
        <f>SUM(C97:C106)</f>
        <v>2433</v>
      </c>
      <c r="D107" s="110">
        <f>SUM(D97:D106)</f>
        <v>4572</v>
      </c>
      <c r="E107" s="110">
        <f>SUM(E97:E106)</f>
        <v>4829</v>
      </c>
      <c r="F107" s="110">
        <f>SUM(F97:F106)</f>
        <v>4069</v>
      </c>
    </row>
    <row r="108" spans="1:6" x14ac:dyDescent="0.25">
      <c r="A108" s="13" t="s">
        <v>461</v>
      </c>
      <c r="B108" s="6" t="s">
        <v>462</v>
      </c>
      <c r="C108" s="26"/>
      <c r="D108" s="26"/>
      <c r="E108" s="26"/>
      <c r="F108" s="26"/>
    </row>
    <row r="109" spans="1:6" x14ac:dyDescent="0.25">
      <c r="A109" s="5" t="s">
        <v>623</v>
      </c>
      <c r="B109" s="6" t="s">
        <v>463</v>
      </c>
      <c r="C109" s="26"/>
      <c r="D109" s="26"/>
      <c r="E109" s="26"/>
      <c r="F109" s="26"/>
    </row>
    <row r="110" spans="1:6" x14ac:dyDescent="0.25">
      <c r="A110" s="13" t="s">
        <v>624</v>
      </c>
      <c r="B110" s="6" t="s">
        <v>795</v>
      </c>
      <c r="C110" s="26">
        <f>'[1]9.bevétel egyszerűsített Óvoda'!C46</f>
        <v>0</v>
      </c>
      <c r="D110" s="26">
        <f>'6.a  bev. egyszerűsített Óvoda'!C46</f>
        <v>0</v>
      </c>
      <c r="E110" s="26">
        <f>'6.a  bev. egyszerűsített Óvoda'!D46</f>
        <v>0</v>
      </c>
      <c r="F110" s="26">
        <f>'6.a  bev. egyszerűsített Óvoda'!E46</f>
        <v>0</v>
      </c>
    </row>
    <row r="111" spans="1:6" x14ac:dyDescent="0.25">
      <c r="A111" s="36" t="s">
        <v>644</v>
      </c>
      <c r="B111" s="42" t="s">
        <v>465</v>
      </c>
      <c r="C111" s="26">
        <f>SUM(C108:C110)</f>
        <v>0</v>
      </c>
      <c r="D111" s="26">
        <f>'6.a  bev. egyszerűsített Óvoda'!C47</f>
        <v>0</v>
      </c>
      <c r="E111" s="26">
        <f>'6.a  bev. egyszerűsített Óvoda'!D47</f>
        <v>0</v>
      </c>
      <c r="F111" s="26">
        <f>'6.a  bev. egyszerűsített Óvoda'!E47</f>
        <v>0</v>
      </c>
    </row>
    <row r="112" spans="1:6" ht="15.75" x14ac:dyDescent="0.25">
      <c r="A112" s="246" t="s">
        <v>704</v>
      </c>
      <c r="B112" s="245"/>
      <c r="C112" s="238">
        <f>C89+C107</f>
        <v>4408</v>
      </c>
      <c r="D112" s="238">
        <f>D89+D107</f>
        <v>4572</v>
      </c>
      <c r="E112" s="238">
        <f>E89+E107</f>
        <v>4829</v>
      </c>
      <c r="F112" s="238">
        <f>F89+F107</f>
        <v>4069</v>
      </c>
    </row>
    <row r="113" spans="1:6" x14ac:dyDescent="0.25">
      <c r="A113" s="5" t="s">
        <v>408</v>
      </c>
      <c r="B113" s="6" t="s">
        <v>409</v>
      </c>
      <c r="C113" s="26"/>
      <c r="D113" s="26"/>
      <c r="E113" s="26"/>
      <c r="F113" s="26"/>
    </row>
    <row r="114" spans="1:6" x14ac:dyDescent="0.25">
      <c r="A114" s="5" t="s">
        <v>410</v>
      </c>
      <c r="B114" s="6" t="s">
        <v>411</v>
      </c>
      <c r="C114" s="26"/>
      <c r="D114" s="26"/>
      <c r="E114" s="26"/>
      <c r="F114" s="26"/>
    </row>
    <row r="115" spans="1:6" x14ac:dyDescent="0.25">
      <c r="A115" s="5" t="s">
        <v>601</v>
      </c>
      <c r="B115" s="6" t="s">
        <v>412</v>
      </c>
      <c r="C115" s="26"/>
      <c r="D115" s="26"/>
      <c r="E115" s="26"/>
      <c r="F115" s="26"/>
    </row>
    <row r="116" spans="1:6" x14ac:dyDescent="0.25">
      <c r="A116" s="5" t="s">
        <v>602</v>
      </c>
      <c r="B116" s="6" t="s">
        <v>413</v>
      </c>
      <c r="C116" s="26"/>
      <c r="D116" s="26"/>
      <c r="E116" s="26"/>
      <c r="F116" s="26"/>
    </row>
    <row r="117" spans="1:6" x14ac:dyDescent="0.25">
      <c r="A117" s="5" t="s">
        <v>603</v>
      </c>
      <c r="B117" s="6" t="s">
        <v>414</v>
      </c>
      <c r="C117" s="26"/>
      <c r="D117" s="26"/>
      <c r="E117" s="26"/>
      <c r="F117" s="26"/>
    </row>
    <row r="118" spans="1:6" x14ac:dyDescent="0.25">
      <c r="A118" s="36" t="s">
        <v>638</v>
      </c>
      <c r="B118" s="42" t="s">
        <v>415</v>
      </c>
      <c r="C118" s="26"/>
      <c r="D118" s="26"/>
      <c r="E118" s="26"/>
      <c r="F118" s="26"/>
    </row>
    <row r="119" spans="1:6" x14ac:dyDescent="0.25">
      <c r="A119" s="13" t="s">
        <v>620</v>
      </c>
      <c r="B119" s="6" t="s">
        <v>453</v>
      </c>
      <c r="C119" s="26"/>
      <c r="D119" s="26"/>
      <c r="E119" s="26"/>
      <c r="F119" s="26"/>
    </row>
    <row r="120" spans="1:6" x14ac:dyDescent="0.25">
      <c r="A120" s="13" t="s">
        <v>621</v>
      </c>
      <c r="B120" s="6" t="s">
        <v>454</v>
      </c>
      <c r="C120" s="26"/>
      <c r="D120" s="26"/>
      <c r="E120" s="26"/>
      <c r="F120" s="26"/>
    </row>
    <row r="121" spans="1:6" x14ac:dyDescent="0.25">
      <c r="A121" s="13" t="s">
        <v>455</v>
      </c>
      <c r="B121" s="6" t="s">
        <v>456</v>
      </c>
      <c r="C121" s="26"/>
      <c r="D121" s="26"/>
      <c r="E121" s="26"/>
      <c r="F121" s="26"/>
    </row>
    <row r="122" spans="1:6" x14ac:dyDescent="0.25">
      <c r="A122" s="13" t="s">
        <v>622</v>
      </c>
      <c r="B122" s="6" t="s">
        <v>457</v>
      </c>
      <c r="C122" s="26"/>
      <c r="D122" s="26"/>
      <c r="E122" s="26"/>
      <c r="F122" s="26"/>
    </row>
    <row r="123" spans="1:6" x14ac:dyDescent="0.25">
      <c r="A123" s="13" t="s">
        <v>458</v>
      </c>
      <c r="B123" s="6" t="s">
        <v>459</v>
      </c>
      <c r="C123" s="26"/>
      <c r="D123" s="26"/>
      <c r="E123" s="26"/>
      <c r="F123" s="26"/>
    </row>
    <row r="124" spans="1:6" x14ac:dyDescent="0.25">
      <c r="A124" s="36" t="s">
        <v>643</v>
      </c>
      <c r="B124" s="42" t="s">
        <v>460</v>
      </c>
      <c r="C124" s="26"/>
      <c r="D124" s="26"/>
      <c r="E124" s="26"/>
      <c r="F124" s="26"/>
    </row>
    <row r="125" spans="1:6" x14ac:dyDescent="0.25">
      <c r="A125" s="13" t="s">
        <v>466</v>
      </c>
      <c r="B125" s="6" t="s">
        <v>467</v>
      </c>
      <c r="C125" s="26"/>
      <c r="D125" s="26"/>
      <c r="E125" s="26"/>
      <c r="F125" s="26"/>
    </row>
    <row r="126" spans="1:6" x14ac:dyDescent="0.25">
      <c r="A126" s="5" t="s">
        <v>625</v>
      </c>
      <c r="B126" s="6" t="s">
        <v>468</v>
      </c>
      <c r="C126" s="26"/>
      <c r="D126" s="26"/>
      <c r="E126" s="26"/>
      <c r="F126" s="26"/>
    </row>
    <row r="127" spans="1:6" x14ac:dyDescent="0.25">
      <c r="A127" s="13" t="s">
        <v>626</v>
      </c>
      <c r="B127" s="6" t="s">
        <v>469</v>
      </c>
      <c r="C127" s="26"/>
      <c r="D127" s="26"/>
      <c r="E127" s="26"/>
      <c r="F127" s="26"/>
    </row>
    <row r="128" spans="1:6" x14ac:dyDescent="0.25">
      <c r="A128" s="36" t="s">
        <v>646</v>
      </c>
      <c r="B128" s="42" t="s">
        <v>470</v>
      </c>
      <c r="C128" s="26"/>
      <c r="D128" s="26"/>
      <c r="E128" s="26"/>
      <c r="F128" s="26"/>
    </row>
    <row r="129" spans="1:6" ht="15.75" x14ac:dyDescent="0.25">
      <c r="A129" s="246" t="s">
        <v>703</v>
      </c>
      <c r="B129" s="245"/>
      <c r="C129" s="238"/>
      <c r="D129" s="238"/>
      <c r="E129" s="238"/>
      <c r="F129" s="238"/>
    </row>
    <row r="130" spans="1:6" ht="15.75" x14ac:dyDescent="0.25">
      <c r="A130" s="85" t="s">
        <v>645</v>
      </c>
      <c r="B130" s="80" t="s">
        <v>471</v>
      </c>
      <c r="C130" s="126"/>
      <c r="D130" s="126">
        <f>D107</f>
        <v>4572</v>
      </c>
      <c r="E130" s="126">
        <f>E107</f>
        <v>4829</v>
      </c>
      <c r="F130" s="126">
        <f>F107</f>
        <v>4069</v>
      </c>
    </row>
    <row r="131" spans="1:6" ht="15.75" x14ac:dyDescent="0.25">
      <c r="A131" s="244" t="s">
        <v>756</v>
      </c>
      <c r="B131" s="87"/>
      <c r="C131" s="88">
        <f>C112-C40</f>
        <v>-53221</v>
      </c>
      <c r="D131" s="88">
        <f>D112-D40</f>
        <v>-49493</v>
      </c>
      <c r="E131" s="88">
        <f>E112-E40</f>
        <v>-49493</v>
      </c>
      <c r="F131" s="88">
        <f>F112-F40</f>
        <v>-47927</v>
      </c>
    </row>
    <row r="132" spans="1:6" ht="15.75" x14ac:dyDescent="0.25">
      <c r="A132" s="244" t="s">
        <v>757</v>
      </c>
      <c r="B132" s="87"/>
      <c r="C132" s="88"/>
      <c r="D132" s="88"/>
      <c r="E132" s="88"/>
      <c r="F132" s="88"/>
    </row>
    <row r="133" spans="1:6" x14ac:dyDescent="0.25">
      <c r="A133" s="15" t="s">
        <v>647</v>
      </c>
      <c r="B133" s="7" t="s">
        <v>476</v>
      </c>
      <c r="C133" s="26"/>
      <c r="D133" s="26"/>
      <c r="E133" s="26"/>
      <c r="F133" s="26"/>
    </row>
    <row r="134" spans="1:6" x14ac:dyDescent="0.25">
      <c r="A134" s="14" t="s">
        <v>648</v>
      </c>
      <c r="B134" s="7" t="s">
        <v>483</v>
      </c>
      <c r="C134" s="26"/>
      <c r="D134" s="26"/>
      <c r="E134" s="26"/>
      <c r="F134" s="26"/>
    </row>
    <row r="135" spans="1:6" x14ac:dyDescent="0.25">
      <c r="A135" s="5" t="s">
        <v>754</v>
      </c>
      <c r="B135" s="5" t="s">
        <v>484</v>
      </c>
      <c r="C135" s="26">
        <v>2987</v>
      </c>
      <c r="D135" s="26">
        <f>'6.a  bev. egyszerűsített Óvoda'!C78</f>
        <v>237</v>
      </c>
      <c r="E135" s="26">
        <f>'6.a  bev. egyszerűsített Óvoda'!D78</f>
        <v>237</v>
      </c>
      <c r="F135" s="26">
        <f>'6.a  bev. egyszerűsített Óvoda'!E78</f>
        <v>237</v>
      </c>
    </row>
    <row r="136" spans="1:6" x14ac:dyDescent="0.25">
      <c r="A136" s="5" t="s">
        <v>755</v>
      </c>
      <c r="B136" s="5" t="s">
        <v>484</v>
      </c>
      <c r="C136" s="26"/>
      <c r="D136" s="26"/>
      <c r="E136" s="26"/>
      <c r="F136" s="26"/>
    </row>
    <row r="137" spans="1:6" x14ac:dyDescent="0.25">
      <c r="A137" s="5" t="s">
        <v>752</v>
      </c>
      <c r="B137" s="5" t="s">
        <v>485</v>
      </c>
      <c r="C137" s="26"/>
      <c r="D137" s="26"/>
      <c r="E137" s="26"/>
      <c r="F137" s="26"/>
    </row>
    <row r="138" spans="1:6" x14ac:dyDescent="0.25">
      <c r="A138" s="5" t="s">
        <v>753</v>
      </c>
      <c r="B138" s="5" t="s">
        <v>485</v>
      </c>
      <c r="C138" s="26"/>
      <c r="D138" s="26"/>
      <c r="E138" s="26"/>
      <c r="F138" s="26"/>
    </row>
    <row r="139" spans="1:6" x14ac:dyDescent="0.25">
      <c r="A139" s="7" t="s">
        <v>649</v>
      </c>
      <c r="B139" s="7" t="s">
        <v>486</v>
      </c>
      <c r="C139" s="110"/>
      <c r="D139" s="110">
        <f>SUM(D135:D138)</f>
        <v>237</v>
      </c>
      <c r="E139" s="110">
        <f>SUM(E135:E138)</f>
        <v>237</v>
      </c>
      <c r="F139" s="110">
        <f>SUM(F135:F138)</f>
        <v>237</v>
      </c>
    </row>
    <row r="140" spans="1:6" x14ac:dyDescent="0.25">
      <c r="A140" s="34" t="s">
        <v>487</v>
      </c>
      <c r="B140" s="5" t="s">
        <v>488</v>
      </c>
      <c r="C140" s="26"/>
      <c r="D140" s="26"/>
      <c r="E140" s="26"/>
      <c r="F140" s="26"/>
    </row>
    <row r="141" spans="1:6" x14ac:dyDescent="0.25">
      <c r="A141" s="34" t="s">
        <v>489</v>
      </c>
      <c r="B141" s="5" t="s">
        <v>490</v>
      </c>
      <c r="C141" s="26"/>
      <c r="D141" s="26"/>
      <c r="E141" s="26"/>
      <c r="F141" s="26"/>
    </row>
    <row r="142" spans="1:6" x14ac:dyDescent="0.25">
      <c r="A142" s="34" t="s">
        <v>491</v>
      </c>
      <c r="B142" s="5" t="s">
        <v>492</v>
      </c>
      <c r="C142" s="26">
        <v>50470</v>
      </c>
      <c r="D142" s="26">
        <f>'6.a  bev. egyszerűsített Óvoda'!C85</f>
        <v>49256</v>
      </c>
      <c r="E142" s="26">
        <f>'6.a  bev. egyszerűsített Óvoda'!D85</f>
        <v>49256</v>
      </c>
      <c r="F142" s="26">
        <f>'6.a  bev. egyszerűsített Óvoda'!E85</f>
        <v>48617</v>
      </c>
    </row>
    <row r="143" spans="1:6" x14ac:dyDescent="0.25">
      <c r="A143" s="34" t="s">
        <v>493</v>
      </c>
      <c r="B143" s="5" t="s">
        <v>494</v>
      </c>
      <c r="C143" s="26"/>
      <c r="D143" s="26"/>
      <c r="E143" s="26"/>
      <c r="F143" s="26"/>
    </row>
    <row r="144" spans="1:6" x14ac:dyDescent="0.25">
      <c r="A144" s="13" t="s">
        <v>631</v>
      </c>
      <c r="B144" s="5" t="s">
        <v>495</v>
      </c>
      <c r="C144" s="26"/>
      <c r="D144" s="26"/>
      <c r="E144" s="26"/>
      <c r="F144" s="26"/>
    </row>
    <row r="145" spans="1:6" x14ac:dyDescent="0.25">
      <c r="A145" s="15" t="s">
        <v>650</v>
      </c>
      <c r="B145" s="7" t="s">
        <v>496</v>
      </c>
      <c r="C145" s="26">
        <f>SUM(C133:C144)</f>
        <v>53457</v>
      </c>
      <c r="D145" s="26">
        <f>SUM(D140:D144)+D139</f>
        <v>49493</v>
      </c>
      <c r="E145" s="26">
        <f>SUM(E140:E144)+E139</f>
        <v>49493</v>
      </c>
      <c r="F145" s="26">
        <f>SUM(F140:F144)+F139</f>
        <v>48854</v>
      </c>
    </row>
    <row r="146" spans="1:6" x14ac:dyDescent="0.25">
      <c r="A146" s="13" t="s">
        <v>497</v>
      </c>
      <c r="B146" s="5" t="s">
        <v>498</v>
      </c>
      <c r="C146" s="26"/>
      <c r="D146" s="26"/>
      <c r="E146" s="26"/>
      <c r="F146" s="26"/>
    </row>
    <row r="147" spans="1:6" x14ac:dyDescent="0.25">
      <c r="A147" s="13" t="s">
        <v>499</v>
      </c>
      <c r="B147" s="5" t="s">
        <v>500</v>
      </c>
      <c r="C147" s="26"/>
      <c r="D147" s="26"/>
      <c r="E147" s="26"/>
      <c r="F147" s="26"/>
    </row>
    <row r="148" spans="1:6" x14ac:dyDescent="0.25">
      <c r="A148" s="34" t="s">
        <v>501</v>
      </c>
      <c r="B148" s="5" t="s">
        <v>502</v>
      </c>
      <c r="C148" s="26"/>
      <c r="D148" s="26"/>
      <c r="E148" s="26"/>
      <c r="F148" s="26"/>
    </row>
    <row r="149" spans="1:6" x14ac:dyDescent="0.25">
      <c r="A149" s="34" t="s">
        <v>632</v>
      </c>
      <c r="B149" s="5" t="s">
        <v>503</v>
      </c>
      <c r="C149" s="26"/>
      <c r="D149" s="26"/>
      <c r="E149" s="26"/>
      <c r="F149" s="26"/>
    </row>
    <row r="150" spans="1:6" x14ac:dyDescent="0.25">
      <c r="A150" s="14" t="s">
        <v>651</v>
      </c>
      <c r="B150" s="7" t="s">
        <v>504</v>
      </c>
      <c r="C150" s="26"/>
      <c r="D150" s="26"/>
      <c r="E150" s="26"/>
      <c r="F150" s="26"/>
    </row>
    <row r="151" spans="1:6" x14ac:dyDescent="0.25">
      <c r="A151" s="15" t="s">
        <v>505</v>
      </c>
      <c r="B151" s="7" t="s">
        <v>506</v>
      </c>
      <c r="C151" s="26"/>
      <c r="D151" s="26"/>
      <c r="E151" s="26"/>
      <c r="F151" s="26"/>
    </row>
    <row r="152" spans="1:6" ht="15.75" x14ac:dyDescent="0.25">
      <c r="A152" s="83" t="s">
        <v>652</v>
      </c>
      <c r="B152" s="84" t="s">
        <v>507</v>
      </c>
      <c r="C152" s="110">
        <f>C145</f>
        <v>53457</v>
      </c>
      <c r="D152" s="110">
        <f>D145</f>
        <v>49493</v>
      </c>
      <c r="E152" s="110">
        <f>E145</f>
        <v>49493</v>
      </c>
      <c r="F152" s="110">
        <f>F145</f>
        <v>48854</v>
      </c>
    </row>
    <row r="153" spans="1:6" ht="15.75" x14ac:dyDescent="0.25">
      <c r="A153" s="242" t="s">
        <v>634</v>
      </c>
      <c r="B153" s="93"/>
      <c r="C153" s="128">
        <f>C152+C145</f>
        <v>106914</v>
      </c>
      <c r="D153" s="128">
        <f>D152+D130</f>
        <v>54065</v>
      </c>
      <c r="E153" s="128">
        <f>E152+E130</f>
        <v>54322</v>
      </c>
      <c r="F153" s="128">
        <f>F152+F130</f>
        <v>52923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8" scale="77" fitToHeight="0" orientation="portrait" r:id="rId1"/>
  <rowBreaks count="1" manualBreakCount="1">
    <brk id="12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X171"/>
  <sheetViews>
    <sheetView topLeftCell="A61"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 ht="20.25" customHeight="1" x14ac:dyDescent="0.25">
      <c r="A1" s="345" t="s">
        <v>952</v>
      </c>
      <c r="B1" s="346"/>
      <c r="C1" s="346"/>
      <c r="D1" s="346"/>
      <c r="E1" s="346"/>
      <c r="F1" s="106"/>
      <c r="G1" s="106"/>
      <c r="H1" s="106"/>
      <c r="I1" s="106"/>
      <c r="J1" s="106"/>
      <c r="K1" s="107"/>
    </row>
    <row r="2" spans="1:11" ht="19.5" customHeight="1" x14ac:dyDescent="0.25">
      <c r="A2" s="344" t="s">
        <v>675</v>
      </c>
      <c r="B2" s="346"/>
      <c r="C2" s="346"/>
      <c r="D2" s="346"/>
      <c r="E2" s="346"/>
    </row>
    <row r="3" spans="1:11" ht="18" x14ac:dyDescent="0.25">
      <c r="A3" s="117" t="s">
        <v>788</v>
      </c>
    </row>
    <row r="4" spans="1:11" x14ac:dyDescent="0.25">
      <c r="A4" s="68" t="s">
        <v>766</v>
      </c>
    </row>
    <row r="5" spans="1:11" ht="25.5" x14ac:dyDescent="0.25">
      <c r="A5" s="2" t="s">
        <v>215</v>
      </c>
      <c r="B5" s="3" t="s">
        <v>216</v>
      </c>
      <c r="C5" s="3" t="s">
        <v>784</v>
      </c>
      <c r="D5" s="3" t="s">
        <v>11</v>
      </c>
      <c r="E5" s="67" t="s">
        <v>12</v>
      </c>
    </row>
    <row r="6" spans="1:11" x14ac:dyDescent="0.25">
      <c r="A6" s="27" t="s">
        <v>217</v>
      </c>
      <c r="B6" s="28" t="s">
        <v>218</v>
      </c>
      <c r="C6" s="37">
        <f>'2. Polgármesteri Hivatal'!L7</f>
        <v>0</v>
      </c>
      <c r="D6" s="37">
        <f>'2. Polgármesteri Hivatal'!M7</f>
        <v>0</v>
      </c>
      <c r="E6" s="37">
        <f>'2. Polgármesteri Hivatal'!N7</f>
        <v>0</v>
      </c>
    </row>
    <row r="7" spans="1:11" x14ac:dyDescent="0.25">
      <c r="A7" s="27" t="s">
        <v>219</v>
      </c>
      <c r="B7" s="29" t="s">
        <v>220</v>
      </c>
      <c r="C7" s="37">
        <f>'2. Polgármesteri Hivatal'!L8</f>
        <v>0</v>
      </c>
      <c r="D7" s="37">
        <f>'2. Polgármesteri Hivatal'!M8</f>
        <v>0</v>
      </c>
      <c r="E7" s="37">
        <f>'2. Polgármesteri Hivatal'!N8</f>
        <v>0</v>
      </c>
    </row>
    <row r="8" spans="1:11" x14ac:dyDescent="0.25">
      <c r="A8" s="27" t="s">
        <v>221</v>
      </c>
      <c r="B8" s="29" t="s">
        <v>222</v>
      </c>
      <c r="C8" s="37">
        <f>'2. Polgármesteri Hivatal'!L9</f>
        <v>0</v>
      </c>
      <c r="D8" s="37">
        <f>'2. Polgármesteri Hivatal'!M9</f>
        <v>0</v>
      </c>
      <c r="E8" s="37">
        <f>'2. Polgármesteri Hivatal'!N9</f>
        <v>0</v>
      </c>
    </row>
    <row r="9" spans="1:11" x14ac:dyDescent="0.25">
      <c r="A9" s="30" t="s">
        <v>223</v>
      </c>
      <c r="B9" s="29" t="s">
        <v>224</v>
      </c>
      <c r="C9" s="37">
        <f>'2. Polgármesteri Hivatal'!L10</f>
        <v>0</v>
      </c>
      <c r="D9" s="37">
        <f>'2. Polgármesteri Hivatal'!M10</f>
        <v>0</v>
      </c>
      <c r="E9" s="37">
        <f>'2. Polgármesteri Hivatal'!N10</f>
        <v>0</v>
      </c>
    </row>
    <row r="10" spans="1:11" x14ac:dyDescent="0.25">
      <c r="A10" s="30" t="s">
        <v>225</v>
      </c>
      <c r="B10" s="29" t="s">
        <v>226</v>
      </c>
      <c r="C10" s="37">
        <f>'2. Polgármesteri Hivatal'!L11</f>
        <v>0</v>
      </c>
      <c r="D10" s="37">
        <f>'2. Polgármesteri Hivatal'!M11</f>
        <v>0</v>
      </c>
      <c r="E10" s="37">
        <f>'2. Polgármesteri Hivatal'!N11</f>
        <v>0</v>
      </c>
    </row>
    <row r="11" spans="1:11" x14ac:dyDescent="0.25">
      <c r="A11" s="30" t="s">
        <v>227</v>
      </c>
      <c r="B11" s="29" t="s">
        <v>228</v>
      </c>
      <c r="C11" s="37">
        <f>'2. Polgármesteri Hivatal'!L12</f>
        <v>0</v>
      </c>
      <c r="D11" s="37">
        <f>'2. Polgármesteri Hivatal'!M12</f>
        <v>0</v>
      </c>
      <c r="E11" s="37">
        <f>'2. Polgármesteri Hivatal'!N12</f>
        <v>0</v>
      </c>
    </row>
    <row r="12" spans="1:11" x14ac:dyDescent="0.25">
      <c r="A12" s="30" t="s">
        <v>229</v>
      </c>
      <c r="B12" s="29" t="s">
        <v>230</v>
      </c>
      <c r="C12" s="37">
        <f>'2. Polgármesteri Hivatal'!L13</f>
        <v>0</v>
      </c>
      <c r="D12" s="37">
        <f>'2. Polgármesteri Hivatal'!M13</f>
        <v>0</v>
      </c>
      <c r="E12" s="37">
        <f>'2. Polgármesteri Hivatal'!N13</f>
        <v>0</v>
      </c>
    </row>
    <row r="13" spans="1:11" x14ac:dyDescent="0.25">
      <c r="A13" s="30" t="s">
        <v>231</v>
      </c>
      <c r="B13" s="29" t="s">
        <v>232</v>
      </c>
      <c r="C13" s="37">
        <f>'2. Polgármesteri Hivatal'!L14</f>
        <v>0</v>
      </c>
      <c r="D13" s="37">
        <f>'2. Polgármesteri Hivatal'!M14</f>
        <v>0</v>
      </c>
      <c r="E13" s="37">
        <f>'2. Polgármesteri Hivatal'!N14</f>
        <v>0</v>
      </c>
    </row>
    <row r="14" spans="1:11" x14ac:dyDescent="0.25">
      <c r="A14" s="5" t="s">
        <v>233</v>
      </c>
      <c r="B14" s="29" t="s">
        <v>234</v>
      </c>
      <c r="C14" s="37">
        <f>'2. Polgármesteri Hivatal'!L15</f>
        <v>0</v>
      </c>
      <c r="D14" s="37">
        <f>'2. Polgármesteri Hivatal'!M15</f>
        <v>0</v>
      </c>
      <c r="E14" s="37">
        <f>'2. Polgármesteri Hivatal'!N15</f>
        <v>0</v>
      </c>
    </row>
    <row r="15" spans="1:11" x14ac:dyDescent="0.25">
      <c r="A15" s="5" t="s">
        <v>235</v>
      </c>
      <c r="B15" s="29" t="s">
        <v>236</v>
      </c>
      <c r="C15" s="37">
        <f>'2. Polgármesteri Hivatal'!L16</f>
        <v>0</v>
      </c>
      <c r="D15" s="37">
        <f>'2. Polgármesteri Hivatal'!M16</f>
        <v>0</v>
      </c>
      <c r="E15" s="37">
        <f>'2. Polgármesteri Hivatal'!N16</f>
        <v>0</v>
      </c>
    </row>
    <row r="16" spans="1:11" x14ac:dyDescent="0.25">
      <c r="A16" s="5" t="s">
        <v>237</v>
      </c>
      <c r="B16" s="29" t="s">
        <v>238</v>
      </c>
      <c r="C16" s="37">
        <f>'2. Polgármesteri Hivatal'!L17</f>
        <v>0</v>
      </c>
      <c r="D16" s="37">
        <f>'2. Polgármesteri Hivatal'!M17</f>
        <v>0</v>
      </c>
      <c r="E16" s="37">
        <f>'2. Polgármesteri Hivatal'!N17</f>
        <v>0</v>
      </c>
    </row>
    <row r="17" spans="1:5" x14ac:dyDescent="0.25">
      <c r="A17" s="5" t="s">
        <v>239</v>
      </c>
      <c r="B17" s="29" t="s">
        <v>240</v>
      </c>
      <c r="C17" s="37">
        <f>'2. Polgármesteri Hivatal'!L18</f>
        <v>0</v>
      </c>
      <c r="D17" s="37">
        <f>'2. Polgármesteri Hivatal'!M18</f>
        <v>0</v>
      </c>
      <c r="E17" s="37">
        <f>'2. Polgármesteri Hivatal'!N18</f>
        <v>0</v>
      </c>
    </row>
    <row r="18" spans="1:5" x14ac:dyDescent="0.25">
      <c r="A18" s="5" t="s">
        <v>564</v>
      </c>
      <c r="B18" s="29" t="s">
        <v>241</v>
      </c>
      <c r="C18" s="37">
        <f>'2. Polgármesteri Hivatal'!L19</f>
        <v>0</v>
      </c>
      <c r="D18" s="37">
        <f>'2. Polgármesteri Hivatal'!M19</f>
        <v>0</v>
      </c>
      <c r="E18" s="37">
        <f>'2. Polgármesteri Hivatal'!N19</f>
        <v>0</v>
      </c>
    </row>
    <row r="19" spans="1:5" x14ac:dyDescent="0.25">
      <c r="A19" s="31" t="s">
        <v>508</v>
      </c>
      <c r="B19" s="32" t="s">
        <v>242</v>
      </c>
      <c r="C19" s="109">
        <f>'2. Polgármesteri Hivatal'!L20</f>
        <v>0</v>
      </c>
      <c r="D19" s="109">
        <f>'2. Polgármesteri Hivatal'!M20</f>
        <v>0</v>
      </c>
      <c r="E19" s="109">
        <f>'2. Polgármesteri Hivatal'!N20</f>
        <v>0</v>
      </c>
    </row>
    <row r="20" spans="1:5" x14ac:dyDescent="0.25">
      <c r="A20" s="5" t="s">
        <v>243</v>
      </c>
      <c r="B20" s="29" t="s">
        <v>244</v>
      </c>
      <c r="C20" s="37">
        <f>'2. Polgármesteri Hivatal'!L21</f>
        <v>0</v>
      </c>
      <c r="D20" s="37">
        <f>'2. Polgármesteri Hivatal'!M21</f>
        <v>0</v>
      </c>
      <c r="E20" s="37">
        <f>'2. Polgármesteri Hivatal'!N21</f>
        <v>0</v>
      </c>
    </row>
    <row r="21" spans="1:5" x14ac:dyDescent="0.25">
      <c r="A21" s="5" t="s">
        <v>245</v>
      </c>
      <c r="B21" s="29" t="s">
        <v>246</v>
      </c>
      <c r="C21" s="37">
        <f>'2. Polgármesteri Hivatal'!L22</f>
        <v>0</v>
      </c>
      <c r="D21" s="37">
        <f>'2. Polgármesteri Hivatal'!M22</f>
        <v>0</v>
      </c>
      <c r="E21" s="37">
        <f>'2. Polgármesteri Hivatal'!N22</f>
        <v>0</v>
      </c>
    </row>
    <row r="22" spans="1:5" x14ac:dyDescent="0.25">
      <c r="A22" s="6" t="s">
        <v>247</v>
      </c>
      <c r="B22" s="29" t="s">
        <v>248</v>
      </c>
      <c r="C22" s="37">
        <f>'2. Polgármesteri Hivatal'!L23</f>
        <v>0</v>
      </c>
      <c r="D22" s="37">
        <f>'2. Polgármesteri Hivatal'!M23</f>
        <v>0</v>
      </c>
      <c r="E22" s="37">
        <f>'2. Polgármesteri Hivatal'!N23</f>
        <v>0</v>
      </c>
    </row>
    <row r="23" spans="1:5" x14ac:dyDescent="0.25">
      <c r="A23" s="7" t="s">
        <v>509</v>
      </c>
      <c r="B23" s="32" t="s">
        <v>249</v>
      </c>
      <c r="C23" s="37">
        <f>'2. Polgármesteri Hivatal'!L24</f>
        <v>0</v>
      </c>
      <c r="D23" s="37">
        <f>'2. Polgármesteri Hivatal'!M24</f>
        <v>0</v>
      </c>
      <c r="E23" s="37">
        <f>'2. Polgármesteri Hivatal'!N24</f>
        <v>0</v>
      </c>
    </row>
    <row r="24" spans="1:5" x14ac:dyDescent="0.25">
      <c r="A24" s="43" t="s">
        <v>594</v>
      </c>
      <c r="B24" s="44" t="s">
        <v>250</v>
      </c>
      <c r="C24" s="109">
        <f>'2. Polgármesteri Hivatal'!L25</f>
        <v>0</v>
      </c>
      <c r="D24" s="109">
        <f>'2. Polgármesteri Hivatal'!M25</f>
        <v>0</v>
      </c>
      <c r="E24" s="109">
        <f>'2. Polgármesteri Hivatal'!N25</f>
        <v>0</v>
      </c>
    </row>
    <row r="25" spans="1:5" x14ac:dyDescent="0.25">
      <c r="A25" s="36" t="s">
        <v>565</v>
      </c>
      <c r="B25" s="44" t="s">
        <v>251</v>
      </c>
      <c r="C25" s="109">
        <f>'2. Polgármesteri Hivatal'!L26</f>
        <v>0</v>
      </c>
      <c r="D25" s="109">
        <f>'2. Polgármesteri Hivatal'!M26</f>
        <v>0</v>
      </c>
      <c r="E25" s="109">
        <f>'2. Polgármesteri Hivatal'!N26</f>
        <v>0</v>
      </c>
    </row>
    <row r="26" spans="1:5" x14ac:dyDescent="0.25">
      <c r="A26" s="5" t="s">
        <v>252</v>
      </c>
      <c r="B26" s="29" t="s">
        <v>253</v>
      </c>
      <c r="C26" s="37">
        <f>'2. Polgármesteri Hivatal'!L27</f>
        <v>0</v>
      </c>
      <c r="D26" s="37">
        <f>'2. Polgármesteri Hivatal'!M27</f>
        <v>0</v>
      </c>
      <c r="E26" s="37">
        <f>'2. Polgármesteri Hivatal'!N27</f>
        <v>0</v>
      </c>
    </row>
    <row r="27" spans="1:5" x14ac:dyDescent="0.25">
      <c r="A27" s="5" t="s">
        <v>254</v>
      </c>
      <c r="B27" s="29" t="s">
        <v>255</v>
      </c>
      <c r="C27" s="37">
        <f>'2. Polgármesteri Hivatal'!L28</f>
        <v>0</v>
      </c>
      <c r="D27" s="37">
        <f>'2. Polgármesteri Hivatal'!M28</f>
        <v>0</v>
      </c>
      <c r="E27" s="37">
        <f>'2. Polgármesteri Hivatal'!N28</f>
        <v>0</v>
      </c>
    </row>
    <row r="28" spans="1:5" x14ac:dyDescent="0.25">
      <c r="A28" s="5" t="s">
        <v>256</v>
      </c>
      <c r="B28" s="29" t="s">
        <v>257</v>
      </c>
      <c r="C28" s="37">
        <f>'2. Polgármesteri Hivatal'!L29</f>
        <v>0</v>
      </c>
      <c r="D28" s="37">
        <f>'2. Polgármesteri Hivatal'!M29</f>
        <v>0</v>
      </c>
      <c r="E28" s="37">
        <f>'2. Polgármesteri Hivatal'!N29</f>
        <v>0</v>
      </c>
    </row>
    <row r="29" spans="1:5" x14ac:dyDescent="0.25">
      <c r="A29" s="7" t="s">
        <v>510</v>
      </c>
      <c r="B29" s="32" t="s">
        <v>258</v>
      </c>
      <c r="C29" s="109">
        <f>'2. Polgármesteri Hivatal'!L30</f>
        <v>0</v>
      </c>
      <c r="D29" s="109">
        <f>'2. Polgármesteri Hivatal'!M30</f>
        <v>0</v>
      </c>
      <c r="E29" s="109">
        <f>'2. Polgármesteri Hivatal'!N30</f>
        <v>0</v>
      </c>
    </row>
    <row r="30" spans="1:5" x14ac:dyDescent="0.25">
      <c r="A30" s="5" t="s">
        <v>259</v>
      </c>
      <c r="B30" s="29" t="s">
        <v>260</v>
      </c>
      <c r="C30" s="37">
        <f>'2. Polgármesteri Hivatal'!L31</f>
        <v>0</v>
      </c>
      <c r="D30" s="37">
        <f>'2. Polgármesteri Hivatal'!M31</f>
        <v>0</v>
      </c>
      <c r="E30" s="37">
        <f>'2. Polgármesteri Hivatal'!N31</f>
        <v>0</v>
      </c>
    </row>
    <row r="31" spans="1:5" x14ac:dyDescent="0.25">
      <c r="A31" s="5" t="s">
        <v>261</v>
      </c>
      <c r="B31" s="29" t="s">
        <v>262</v>
      </c>
      <c r="C31" s="37">
        <f>'2. Polgármesteri Hivatal'!L32</f>
        <v>0</v>
      </c>
      <c r="D31" s="37">
        <f>'2. Polgármesteri Hivatal'!M32</f>
        <v>0</v>
      </c>
      <c r="E31" s="37">
        <f>'2. Polgármesteri Hivatal'!N32</f>
        <v>0</v>
      </c>
    </row>
    <row r="32" spans="1:5" ht="15" customHeight="1" x14ac:dyDescent="0.25">
      <c r="A32" s="7" t="s">
        <v>595</v>
      </c>
      <c r="B32" s="32" t="s">
        <v>263</v>
      </c>
      <c r="C32" s="109">
        <f>'2. Polgármesteri Hivatal'!L33</f>
        <v>0</v>
      </c>
      <c r="D32" s="109">
        <f>'2. Polgármesteri Hivatal'!M33</f>
        <v>0</v>
      </c>
      <c r="E32" s="109">
        <f>'2. Polgármesteri Hivatal'!N33</f>
        <v>0</v>
      </c>
    </row>
    <row r="33" spans="1:5" x14ac:dyDescent="0.25">
      <c r="A33" s="5" t="s">
        <v>264</v>
      </c>
      <c r="B33" s="29" t="s">
        <v>265</v>
      </c>
      <c r="C33" s="37">
        <f>'2. Polgármesteri Hivatal'!L34</f>
        <v>0</v>
      </c>
      <c r="D33" s="37">
        <f>'2. Polgármesteri Hivatal'!M34</f>
        <v>0</v>
      </c>
      <c r="E33" s="37">
        <f>'2. Polgármesteri Hivatal'!N34</f>
        <v>0</v>
      </c>
    </row>
    <row r="34" spans="1:5" x14ac:dyDescent="0.25">
      <c r="A34" s="5" t="s">
        <v>266</v>
      </c>
      <c r="B34" s="29" t="s">
        <v>267</v>
      </c>
      <c r="C34" s="37">
        <f>'2. Polgármesteri Hivatal'!L35</f>
        <v>0</v>
      </c>
      <c r="D34" s="37">
        <f>'2. Polgármesteri Hivatal'!M35</f>
        <v>0</v>
      </c>
      <c r="E34" s="37">
        <f>'2. Polgármesteri Hivatal'!N35</f>
        <v>0</v>
      </c>
    </row>
    <row r="35" spans="1:5" x14ac:dyDescent="0.25">
      <c r="A35" s="5" t="s">
        <v>566</v>
      </c>
      <c r="B35" s="29" t="s">
        <v>268</v>
      </c>
      <c r="C35" s="37">
        <f>'2. Polgármesteri Hivatal'!L36</f>
        <v>0</v>
      </c>
      <c r="D35" s="37">
        <f>'2. Polgármesteri Hivatal'!M36</f>
        <v>0</v>
      </c>
      <c r="E35" s="37">
        <f>'2. Polgármesteri Hivatal'!N36</f>
        <v>0</v>
      </c>
    </row>
    <row r="36" spans="1:5" x14ac:dyDescent="0.25">
      <c r="A36" s="5" t="s">
        <v>269</v>
      </c>
      <c r="B36" s="29" t="s">
        <v>270</v>
      </c>
      <c r="C36" s="37">
        <f>'2. Polgármesteri Hivatal'!L37</f>
        <v>0</v>
      </c>
      <c r="D36" s="37">
        <f>'2. Polgármesteri Hivatal'!M37</f>
        <v>0</v>
      </c>
      <c r="E36" s="37">
        <f>'2. Polgármesteri Hivatal'!N37</f>
        <v>0</v>
      </c>
    </row>
    <row r="37" spans="1:5" x14ac:dyDescent="0.25">
      <c r="A37" s="10" t="s">
        <v>567</v>
      </c>
      <c r="B37" s="29" t="s">
        <v>271</v>
      </c>
      <c r="C37" s="37">
        <f>'2. Polgármesteri Hivatal'!L38</f>
        <v>0</v>
      </c>
      <c r="D37" s="37">
        <f>'2. Polgármesteri Hivatal'!M38</f>
        <v>0</v>
      </c>
      <c r="E37" s="37">
        <f>'2. Polgármesteri Hivatal'!N38</f>
        <v>0</v>
      </c>
    </row>
    <row r="38" spans="1:5" x14ac:dyDescent="0.25">
      <c r="A38" s="6" t="s">
        <v>272</v>
      </c>
      <c r="B38" s="29" t="s">
        <v>273</v>
      </c>
      <c r="C38" s="37">
        <f>'2. Polgármesteri Hivatal'!L39</f>
        <v>0</v>
      </c>
      <c r="D38" s="37">
        <f>'2. Polgármesteri Hivatal'!M39</f>
        <v>0</v>
      </c>
      <c r="E38" s="37">
        <f>'2. Polgármesteri Hivatal'!N39</f>
        <v>0</v>
      </c>
    </row>
    <row r="39" spans="1:5" x14ac:dyDescent="0.25">
      <c r="A39" s="5" t="s">
        <v>568</v>
      </c>
      <c r="B39" s="29" t="s">
        <v>274</v>
      </c>
      <c r="C39" s="37">
        <f>'2. Polgármesteri Hivatal'!L40</f>
        <v>0</v>
      </c>
      <c r="D39" s="37">
        <f>'2. Polgármesteri Hivatal'!M40</f>
        <v>0</v>
      </c>
      <c r="E39" s="37">
        <f>'2. Polgármesteri Hivatal'!N40</f>
        <v>0</v>
      </c>
    </row>
    <row r="40" spans="1:5" x14ac:dyDescent="0.25">
      <c r="A40" s="7" t="s">
        <v>511</v>
      </c>
      <c r="B40" s="32" t="s">
        <v>275</v>
      </c>
      <c r="C40" s="109">
        <f>'2. Polgármesteri Hivatal'!L41</f>
        <v>0</v>
      </c>
      <c r="D40" s="109">
        <f>'2. Polgármesteri Hivatal'!M41</f>
        <v>0</v>
      </c>
      <c r="E40" s="109">
        <f>'2. Polgármesteri Hivatal'!N41</f>
        <v>0</v>
      </c>
    </row>
    <row r="41" spans="1:5" x14ac:dyDescent="0.25">
      <c r="A41" s="5" t="s">
        <v>276</v>
      </c>
      <c r="B41" s="29" t="s">
        <v>277</v>
      </c>
      <c r="C41" s="37">
        <f>'2. Polgármesteri Hivatal'!L42</f>
        <v>0</v>
      </c>
      <c r="D41" s="37">
        <f>'2. Polgármesteri Hivatal'!M42</f>
        <v>0</v>
      </c>
      <c r="E41" s="37">
        <f>'2. Polgármesteri Hivatal'!N42</f>
        <v>0</v>
      </c>
    </row>
    <row r="42" spans="1:5" x14ac:dyDescent="0.25">
      <c r="A42" s="5" t="s">
        <v>278</v>
      </c>
      <c r="B42" s="29" t="s">
        <v>279</v>
      </c>
      <c r="C42" s="37">
        <f>'2. Polgármesteri Hivatal'!L43</f>
        <v>0</v>
      </c>
      <c r="D42" s="37">
        <f>'2. Polgármesteri Hivatal'!M43</f>
        <v>0</v>
      </c>
      <c r="E42" s="37">
        <f>'2. Polgármesteri Hivatal'!N43</f>
        <v>0</v>
      </c>
    </row>
    <row r="43" spans="1:5" x14ac:dyDescent="0.25">
      <c r="A43" s="7" t="s">
        <v>512</v>
      </c>
      <c r="B43" s="32" t="s">
        <v>280</v>
      </c>
      <c r="C43" s="109">
        <f>'2. Polgármesteri Hivatal'!L44</f>
        <v>0</v>
      </c>
      <c r="D43" s="109">
        <f>'2. Polgármesteri Hivatal'!M44</f>
        <v>0</v>
      </c>
      <c r="E43" s="109">
        <f>'2. Polgármesteri Hivatal'!N44</f>
        <v>0</v>
      </c>
    </row>
    <row r="44" spans="1:5" x14ac:dyDescent="0.25">
      <c r="A44" s="5" t="s">
        <v>281</v>
      </c>
      <c r="B44" s="29" t="s">
        <v>282</v>
      </c>
      <c r="C44" s="37">
        <f>'2. Polgármesteri Hivatal'!L45</f>
        <v>0</v>
      </c>
      <c r="D44" s="37">
        <f>'2. Polgármesteri Hivatal'!M45</f>
        <v>0</v>
      </c>
      <c r="E44" s="37">
        <f>'2. Polgármesteri Hivatal'!N45</f>
        <v>0</v>
      </c>
    </row>
    <row r="45" spans="1:5" x14ac:dyDescent="0.25">
      <c r="A45" s="5" t="s">
        <v>283</v>
      </c>
      <c r="B45" s="29" t="s">
        <v>284</v>
      </c>
      <c r="C45" s="37">
        <f>'2. Polgármesteri Hivatal'!L46</f>
        <v>0</v>
      </c>
      <c r="D45" s="37">
        <f>'2. Polgármesteri Hivatal'!M46</f>
        <v>0</v>
      </c>
      <c r="E45" s="37">
        <f>'2. Polgármesteri Hivatal'!N46</f>
        <v>0</v>
      </c>
    </row>
    <row r="46" spans="1:5" x14ac:dyDescent="0.25">
      <c r="A46" s="5" t="s">
        <v>569</v>
      </c>
      <c r="B46" s="29" t="s">
        <v>285</v>
      </c>
      <c r="C46" s="37">
        <f>'2. Polgármesteri Hivatal'!L47</f>
        <v>0</v>
      </c>
      <c r="D46" s="37">
        <f>'2. Polgármesteri Hivatal'!M47</f>
        <v>0</v>
      </c>
      <c r="E46" s="37">
        <f>'2. Polgármesteri Hivatal'!N47</f>
        <v>0</v>
      </c>
    </row>
    <row r="47" spans="1:5" x14ac:dyDescent="0.25">
      <c r="A47" s="5" t="s">
        <v>570</v>
      </c>
      <c r="B47" s="29" t="s">
        <v>286</v>
      </c>
      <c r="C47" s="37">
        <f>'2. Polgármesteri Hivatal'!L48</f>
        <v>0</v>
      </c>
      <c r="D47" s="37">
        <f>'2. Polgármesteri Hivatal'!M48</f>
        <v>0</v>
      </c>
      <c r="E47" s="37">
        <f>'2. Polgármesteri Hivatal'!N48</f>
        <v>0</v>
      </c>
    </row>
    <row r="48" spans="1:5" x14ac:dyDescent="0.25">
      <c r="A48" s="5" t="s">
        <v>287</v>
      </c>
      <c r="B48" s="29" t="s">
        <v>288</v>
      </c>
      <c r="C48" s="37">
        <f>'2. Polgármesteri Hivatal'!L49</f>
        <v>0</v>
      </c>
      <c r="D48" s="37">
        <f>'2. Polgármesteri Hivatal'!M49</f>
        <v>0</v>
      </c>
      <c r="E48" s="37">
        <f>'2. Polgármesteri Hivatal'!N49</f>
        <v>0</v>
      </c>
    </row>
    <row r="49" spans="1:5" x14ac:dyDescent="0.25">
      <c r="A49" s="7" t="s">
        <v>513</v>
      </c>
      <c r="B49" s="32" t="s">
        <v>289</v>
      </c>
      <c r="C49" s="109">
        <f>'2. Polgármesteri Hivatal'!L50</f>
        <v>0</v>
      </c>
      <c r="D49" s="109">
        <f>'2. Polgármesteri Hivatal'!M50</f>
        <v>0</v>
      </c>
      <c r="E49" s="109">
        <f>'2. Polgármesteri Hivatal'!N50</f>
        <v>0</v>
      </c>
    </row>
    <row r="50" spans="1:5" x14ac:dyDescent="0.25">
      <c r="A50" s="36" t="s">
        <v>514</v>
      </c>
      <c r="B50" s="44" t="s">
        <v>290</v>
      </c>
      <c r="C50" s="109">
        <f>'2. Polgármesteri Hivatal'!L51</f>
        <v>0</v>
      </c>
      <c r="D50" s="109">
        <f>'2. Polgármesteri Hivatal'!M51</f>
        <v>0</v>
      </c>
      <c r="E50" s="109">
        <f>'2. Polgármesteri Hivatal'!N51</f>
        <v>0</v>
      </c>
    </row>
    <row r="51" spans="1:5" x14ac:dyDescent="0.25">
      <c r="A51" s="13" t="s">
        <v>291</v>
      </c>
      <c r="B51" s="29" t="s">
        <v>292</v>
      </c>
      <c r="C51" s="37">
        <f>'2. Polgármesteri Hivatal'!L52</f>
        <v>0</v>
      </c>
      <c r="D51" s="37">
        <f>'2. Polgármesteri Hivatal'!M52</f>
        <v>0</v>
      </c>
      <c r="E51" s="37">
        <f>'2. Polgármesteri Hivatal'!N52</f>
        <v>0</v>
      </c>
    </row>
    <row r="52" spans="1:5" x14ac:dyDescent="0.25">
      <c r="A52" s="13" t="s">
        <v>515</v>
      </c>
      <c r="B52" s="29" t="s">
        <v>293</v>
      </c>
      <c r="C52" s="37">
        <f>'2. Polgármesteri Hivatal'!L53</f>
        <v>0</v>
      </c>
      <c r="D52" s="37">
        <f>'2. Polgármesteri Hivatal'!M53</f>
        <v>0</v>
      </c>
      <c r="E52" s="37">
        <f>'2. Polgármesteri Hivatal'!N53</f>
        <v>0</v>
      </c>
    </row>
    <row r="53" spans="1:5" x14ac:dyDescent="0.25">
      <c r="A53" s="17" t="s">
        <v>571</v>
      </c>
      <c r="B53" s="29" t="s">
        <v>294</v>
      </c>
      <c r="C53" s="37">
        <f>'2. Polgármesteri Hivatal'!L54</f>
        <v>0</v>
      </c>
      <c r="D53" s="37">
        <f>'2. Polgármesteri Hivatal'!M54</f>
        <v>0</v>
      </c>
      <c r="E53" s="37">
        <f>'2. Polgármesteri Hivatal'!N54</f>
        <v>0</v>
      </c>
    </row>
    <row r="54" spans="1:5" x14ac:dyDescent="0.25">
      <c r="A54" s="17" t="s">
        <v>572</v>
      </c>
      <c r="B54" s="29" t="s">
        <v>295</v>
      </c>
      <c r="C54" s="37">
        <f>'2. Polgármesteri Hivatal'!L55</f>
        <v>0</v>
      </c>
      <c r="D54" s="37">
        <f>'2. Polgármesteri Hivatal'!M55</f>
        <v>0</v>
      </c>
      <c r="E54" s="37">
        <f>'2. Polgármesteri Hivatal'!N55</f>
        <v>0</v>
      </c>
    </row>
    <row r="55" spans="1:5" x14ac:dyDescent="0.25">
      <c r="A55" s="17" t="s">
        <v>573</v>
      </c>
      <c r="B55" s="29" t="s">
        <v>296</v>
      </c>
      <c r="C55" s="37">
        <f>'2. Polgármesteri Hivatal'!L56</f>
        <v>0</v>
      </c>
      <c r="D55" s="37">
        <f>'2. Polgármesteri Hivatal'!M56</f>
        <v>0</v>
      </c>
      <c r="E55" s="37">
        <f>'2. Polgármesteri Hivatal'!N56</f>
        <v>0</v>
      </c>
    </row>
    <row r="56" spans="1:5" x14ac:dyDescent="0.25">
      <c r="A56" s="13" t="s">
        <v>574</v>
      </c>
      <c r="B56" s="29" t="s">
        <v>297</v>
      </c>
      <c r="C56" s="37">
        <f>'2. Polgármesteri Hivatal'!L57</f>
        <v>0</v>
      </c>
      <c r="D56" s="37">
        <f>'2. Polgármesteri Hivatal'!M57</f>
        <v>0</v>
      </c>
      <c r="E56" s="37">
        <f>'2. Polgármesteri Hivatal'!N57</f>
        <v>0</v>
      </c>
    </row>
    <row r="57" spans="1:5" x14ac:dyDescent="0.25">
      <c r="A57" s="13" t="s">
        <v>575</v>
      </c>
      <c r="B57" s="29" t="s">
        <v>298</v>
      </c>
      <c r="C57" s="37">
        <f>'2. Polgármesteri Hivatal'!L58</f>
        <v>0</v>
      </c>
      <c r="D57" s="37">
        <f>'2. Polgármesteri Hivatal'!M58</f>
        <v>0</v>
      </c>
      <c r="E57" s="37">
        <f>'2. Polgármesteri Hivatal'!N58</f>
        <v>0</v>
      </c>
    </row>
    <row r="58" spans="1:5" x14ac:dyDescent="0.25">
      <c r="A58" s="13" t="s">
        <v>576</v>
      </c>
      <c r="B58" s="29" t="s">
        <v>299</v>
      </c>
      <c r="C58" s="37">
        <f>'2. Polgármesteri Hivatal'!L59</f>
        <v>0</v>
      </c>
      <c r="D58" s="37">
        <f>'2. Polgármesteri Hivatal'!M59</f>
        <v>0</v>
      </c>
      <c r="E58" s="37">
        <f>'2. Polgármesteri Hivatal'!N59</f>
        <v>0</v>
      </c>
    </row>
    <row r="59" spans="1:5" x14ac:dyDescent="0.25">
      <c r="A59" s="41" t="s">
        <v>543</v>
      </c>
      <c r="B59" s="44" t="s">
        <v>300</v>
      </c>
      <c r="C59" s="109">
        <f>'2. Polgármesteri Hivatal'!L60</f>
        <v>0</v>
      </c>
      <c r="D59" s="109">
        <f>'2. Polgármesteri Hivatal'!M60</f>
        <v>0</v>
      </c>
      <c r="E59" s="109">
        <f>'2. Polgármesteri Hivatal'!N60</f>
        <v>0</v>
      </c>
    </row>
    <row r="60" spans="1:5" x14ac:dyDescent="0.25">
      <c r="A60" s="12" t="s">
        <v>577</v>
      </c>
      <c r="B60" s="29" t="s">
        <v>301</v>
      </c>
      <c r="C60" s="37">
        <f>'2. Polgármesteri Hivatal'!L61</f>
        <v>0</v>
      </c>
      <c r="D60" s="37">
        <f>'2. Polgármesteri Hivatal'!M61</f>
        <v>0</v>
      </c>
      <c r="E60" s="37">
        <f>'2. Polgármesteri Hivatal'!N61</f>
        <v>0</v>
      </c>
    </row>
    <row r="61" spans="1:5" x14ac:dyDescent="0.25">
      <c r="A61" s="12" t="s">
        <v>302</v>
      </c>
      <c r="B61" s="29" t="s">
        <v>303</v>
      </c>
      <c r="C61" s="37">
        <f>'2. Polgármesteri Hivatal'!L62</f>
        <v>0</v>
      </c>
      <c r="D61" s="37">
        <f>'2. Polgármesteri Hivatal'!M62</f>
        <v>0</v>
      </c>
      <c r="E61" s="37">
        <f>'2. Polgármesteri Hivatal'!N62</f>
        <v>0</v>
      </c>
    </row>
    <row r="62" spans="1:5" x14ac:dyDescent="0.25">
      <c r="A62" s="12" t="s">
        <v>304</v>
      </c>
      <c r="B62" s="29" t="s">
        <v>305</v>
      </c>
      <c r="C62" s="37">
        <f>'2. Polgármesteri Hivatal'!L63</f>
        <v>0</v>
      </c>
      <c r="D62" s="37">
        <f>'2. Polgármesteri Hivatal'!M63</f>
        <v>0</v>
      </c>
      <c r="E62" s="37">
        <f>'2. Polgármesteri Hivatal'!N63</f>
        <v>0</v>
      </c>
    </row>
    <row r="63" spans="1:5" x14ac:dyDescent="0.25">
      <c r="A63" s="12" t="s">
        <v>544</v>
      </c>
      <c r="B63" s="29" t="s">
        <v>306</v>
      </c>
      <c r="C63" s="37">
        <f>'2. Polgármesteri Hivatal'!L64</f>
        <v>0</v>
      </c>
      <c r="D63" s="37">
        <f>'2. Polgármesteri Hivatal'!M64</f>
        <v>0</v>
      </c>
      <c r="E63" s="37">
        <f>'2. Polgármesteri Hivatal'!N64</f>
        <v>0</v>
      </c>
    </row>
    <row r="64" spans="1:5" x14ac:dyDescent="0.25">
      <c r="A64" s="12" t="s">
        <v>578</v>
      </c>
      <c r="B64" s="29" t="s">
        <v>307</v>
      </c>
      <c r="C64" s="37">
        <f>'2. Polgármesteri Hivatal'!L65</f>
        <v>0</v>
      </c>
      <c r="D64" s="37">
        <f>'2. Polgármesteri Hivatal'!M65</f>
        <v>0</v>
      </c>
      <c r="E64" s="37">
        <f>'2. Polgármesteri Hivatal'!N65</f>
        <v>0</v>
      </c>
    </row>
    <row r="65" spans="1:5" x14ac:dyDescent="0.25">
      <c r="A65" s="12" t="s">
        <v>546</v>
      </c>
      <c r="B65" s="29" t="s">
        <v>308</v>
      </c>
      <c r="C65" s="37">
        <f>'2. Polgármesteri Hivatal'!L66</f>
        <v>0</v>
      </c>
      <c r="D65" s="37">
        <f>'2. Polgármesteri Hivatal'!M66</f>
        <v>0</v>
      </c>
      <c r="E65" s="37">
        <f>'2. Polgármesteri Hivatal'!N66</f>
        <v>0</v>
      </c>
    </row>
    <row r="66" spans="1:5" x14ac:dyDescent="0.25">
      <c r="A66" s="12" t="s">
        <v>579</v>
      </c>
      <c r="B66" s="29" t="s">
        <v>309</v>
      </c>
      <c r="C66" s="37">
        <f>'2. Polgármesteri Hivatal'!L67</f>
        <v>0</v>
      </c>
      <c r="D66" s="37">
        <f>'2. Polgármesteri Hivatal'!M67</f>
        <v>0</v>
      </c>
      <c r="E66" s="37">
        <f>'2. Polgármesteri Hivatal'!N67</f>
        <v>0</v>
      </c>
    </row>
    <row r="67" spans="1:5" x14ac:dyDescent="0.25">
      <c r="A67" s="12" t="s">
        <v>580</v>
      </c>
      <c r="B67" s="29" t="s">
        <v>310</v>
      </c>
      <c r="C67" s="37">
        <f>'2. Polgármesteri Hivatal'!L68</f>
        <v>0</v>
      </c>
      <c r="D67" s="37">
        <f>'2. Polgármesteri Hivatal'!M68</f>
        <v>0</v>
      </c>
      <c r="E67" s="37">
        <f>'2. Polgármesteri Hivatal'!N68</f>
        <v>0</v>
      </c>
    </row>
    <row r="68" spans="1:5" x14ac:dyDescent="0.25">
      <c r="A68" s="12" t="s">
        <v>311</v>
      </c>
      <c r="B68" s="29" t="s">
        <v>312</v>
      </c>
      <c r="C68" s="37">
        <f>'2. Polgármesteri Hivatal'!L69</f>
        <v>0</v>
      </c>
      <c r="D68" s="37">
        <f>'2. Polgármesteri Hivatal'!M69</f>
        <v>0</v>
      </c>
      <c r="E68" s="37">
        <f>'2. Polgármesteri Hivatal'!N69</f>
        <v>0</v>
      </c>
    </row>
    <row r="69" spans="1:5" x14ac:dyDescent="0.25">
      <c r="A69" s="19" t="s">
        <v>313</v>
      </c>
      <c r="B69" s="29" t="s">
        <v>314</v>
      </c>
      <c r="C69" s="37">
        <f>'2. Polgármesteri Hivatal'!L70</f>
        <v>0</v>
      </c>
      <c r="D69" s="37">
        <f>'2. Polgármesteri Hivatal'!M70</f>
        <v>0</v>
      </c>
      <c r="E69" s="37">
        <f>'2. Polgármesteri Hivatal'!N70</f>
        <v>0</v>
      </c>
    </row>
    <row r="70" spans="1:5" x14ac:dyDescent="0.25">
      <c r="A70" s="12" t="s">
        <v>581</v>
      </c>
      <c r="B70" s="29" t="s">
        <v>315</v>
      </c>
      <c r="C70" s="37">
        <f>'2. Polgármesteri Hivatal'!L71</f>
        <v>0</v>
      </c>
      <c r="D70" s="37">
        <f>'2. Polgármesteri Hivatal'!M71</f>
        <v>0</v>
      </c>
      <c r="E70" s="37">
        <f>'2. Polgármesteri Hivatal'!N71</f>
        <v>0</v>
      </c>
    </row>
    <row r="71" spans="1:5" x14ac:dyDescent="0.25">
      <c r="A71" s="19" t="s">
        <v>758</v>
      </c>
      <c r="B71" s="29" t="s">
        <v>316</v>
      </c>
      <c r="C71" s="37">
        <f>'2. Polgármesteri Hivatal'!L72</f>
        <v>0</v>
      </c>
      <c r="D71" s="37">
        <f>'2. Polgármesteri Hivatal'!M72</f>
        <v>0</v>
      </c>
      <c r="E71" s="37">
        <f>'2. Polgármesteri Hivatal'!N72</f>
        <v>0</v>
      </c>
    </row>
    <row r="72" spans="1:5" x14ac:dyDescent="0.25">
      <c r="A72" s="19" t="s">
        <v>759</v>
      </c>
      <c r="B72" s="29" t="s">
        <v>316</v>
      </c>
      <c r="C72" s="37">
        <f>'2. Polgármesteri Hivatal'!L73</f>
        <v>0</v>
      </c>
      <c r="D72" s="37">
        <f>'2. Polgármesteri Hivatal'!M73</f>
        <v>0</v>
      </c>
      <c r="E72" s="37">
        <f>'2. Polgármesteri Hivatal'!N73</f>
        <v>0</v>
      </c>
    </row>
    <row r="73" spans="1:5" x14ac:dyDescent="0.25">
      <c r="A73" s="41" t="s">
        <v>549</v>
      </c>
      <c r="B73" s="44" t="s">
        <v>317</v>
      </c>
      <c r="C73" s="109">
        <f>'2. Polgármesteri Hivatal'!L74</f>
        <v>0</v>
      </c>
      <c r="D73" s="109">
        <f>'2. Polgármesteri Hivatal'!M74</f>
        <v>0</v>
      </c>
      <c r="E73" s="109">
        <f>'2. Polgármesteri Hivatal'!N74</f>
        <v>0</v>
      </c>
    </row>
    <row r="74" spans="1:5" ht="15.75" x14ac:dyDescent="0.25">
      <c r="A74" s="76" t="s">
        <v>704</v>
      </c>
      <c r="B74" s="77"/>
      <c r="C74" s="118">
        <f>'2. Polgármesteri Hivatal'!L75</f>
        <v>0</v>
      </c>
      <c r="D74" s="118">
        <f>'2. Polgármesteri Hivatal'!M75</f>
        <v>0</v>
      </c>
      <c r="E74" s="118">
        <f>'2. Polgármesteri Hivatal'!N75</f>
        <v>0</v>
      </c>
    </row>
    <row r="75" spans="1:5" x14ac:dyDescent="0.25">
      <c r="A75" s="33" t="s">
        <v>318</v>
      </c>
      <c r="B75" s="29" t="s">
        <v>319</v>
      </c>
      <c r="C75" s="37">
        <f>'2. Polgármesteri Hivatal'!L76</f>
        <v>0</v>
      </c>
      <c r="D75" s="37">
        <f>'2. Polgármesteri Hivatal'!M76</f>
        <v>0</v>
      </c>
      <c r="E75" s="37">
        <f>'2. Polgármesteri Hivatal'!N76</f>
        <v>0</v>
      </c>
    </row>
    <row r="76" spans="1:5" x14ac:dyDescent="0.25">
      <c r="A76" s="33" t="s">
        <v>582</v>
      </c>
      <c r="B76" s="29" t="s">
        <v>320</v>
      </c>
      <c r="C76" s="37">
        <f>'2. Polgármesteri Hivatal'!L77</f>
        <v>0</v>
      </c>
      <c r="D76" s="37">
        <f>'2. Polgármesteri Hivatal'!M77</f>
        <v>0</v>
      </c>
      <c r="E76" s="37">
        <f>'2. Polgármesteri Hivatal'!N77</f>
        <v>0</v>
      </c>
    </row>
    <row r="77" spans="1:5" x14ac:dyDescent="0.25">
      <c r="A77" s="33" t="s">
        <v>321</v>
      </c>
      <c r="B77" s="29" t="s">
        <v>322</v>
      </c>
      <c r="C77" s="37">
        <f>'2. Polgármesteri Hivatal'!L78</f>
        <v>0</v>
      </c>
      <c r="D77" s="37">
        <f>'2. Polgármesteri Hivatal'!M78</f>
        <v>0</v>
      </c>
      <c r="E77" s="37">
        <f>'2. Polgármesteri Hivatal'!N78</f>
        <v>0</v>
      </c>
    </row>
    <row r="78" spans="1:5" x14ac:dyDescent="0.25">
      <c r="A78" s="33" t="s">
        <v>323</v>
      </c>
      <c r="B78" s="29" t="s">
        <v>324</v>
      </c>
      <c r="C78" s="37">
        <f>'2. Polgármesteri Hivatal'!L79</f>
        <v>0</v>
      </c>
      <c r="D78" s="37">
        <f>'2. Polgármesteri Hivatal'!M79</f>
        <v>0</v>
      </c>
      <c r="E78" s="37">
        <f>'2. Polgármesteri Hivatal'!N79</f>
        <v>0</v>
      </c>
    </row>
    <row r="79" spans="1:5" x14ac:dyDescent="0.25">
      <c r="A79" s="6" t="s">
        <v>325</v>
      </c>
      <c r="B79" s="29" t="s">
        <v>326</v>
      </c>
      <c r="C79" s="37">
        <f>'2. Polgármesteri Hivatal'!L80</f>
        <v>0</v>
      </c>
      <c r="D79" s="37">
        <f>'2. Polgármesteri Hivatal'!M80</f>
        <v>0</v>
      </c>
      <c r="E79" s="37">
        <f>'2. Polgármesteri Hivatal'!N80</f>
        <v>0</v>
      </c>
    </row>
    <row r="80" spans="1:5" x14ac:dyDescent="0.25">
      <c r="A80" s="6" t="s">
        <v>327</v>
      </c>
      <c r="B80" s="29" t="s">
        <v>328</v>
      </c>
      <c r="C80" s="37">
        <f>'2. Polgármesteri Hivatal'!L81</f>
        <v>0</v>
      </c>
      <c r="D80" s="37">
        <f>'2. Polgármesteri Hivatal'!M81</f>
        <v>0</v>
      </c>
      <c r="E80" s="37">
        <f>'2. Polgármesteri Hivatal'!N81</f>
        <v>0</v>
      </c>
    </row>
    <row r="81" spans="1:5" x14ac:dyDescent="0.25">
      <c r="A81" s="6" t="s">
        <v>329</v>
      </c>
      <c r="B81" s="29" t="s">
        <v>330</v>
      </c>
      <c r="C81" s="37">
        <f>'2. Polgármesteri Hivatal'!L82</f>
        <v>0</v>
      </c>
      <c r="D81" s="37">
        <f>'2. Polgármesteri Hivatal'!M82</f>
        <v>0</v>
      </c>
      <c r="E81" s="37">
        <f>'2. Polgármesteri Hivatal'!N82</f>
        <v>0</v>
      </c>
    </row>
    <row r="82" spans="1:5" x14ac:dyDescent="0.25">
      <c r="A82" s="42" t="s">
        <v>551</v>
      </c>
      <c r="B82" s="44" t="s">
        <v>331</v>
      </c>
      <c r="C82" s="109">
        <f>'2. Polgármesteri Hivatal'!L83</f>
        <v>0</v>
      </c>
      <c r="D82" s="109">
        <f>'2. Polgármesteri Hivatal'!M83</f>
        <v>0</v>
      </c>
      <c r="E82" s="109">
        <f>'2. Polgármesteri Hivatal'!N83</f>
        <v>0</v>
      </c>
    </row>
    <row r="83" spans="1:5" x14ac:dyDescent="0.25">
      <c r="A83" s="13" t="s">
        <v>332</v>
      </c>
      <c r="B83" s="29" t="s">
        <v>333</v>
      </c>
      <c r="C83" s="37">
        <f>'2. Polgármesteri Hivatal'!L84</f>
        <v>0</v>
      </c>
      <c r="D83" s="37">
        <f>'2. Polgármesteri Hivatal'!M84</f>
        <v>0</v>
      </c>
      <c r="E83" s="37">
        <f>'2. Polgármesteri Hivatal'!N84</f>
        <v>0</v>
      </c>
    </row>
    <row r="84" spans="1:5" x14ac:dyDescent="0.25">
      <c r="A84" s="13" t="s">
        <v>334</v>
      </c>
      <c r="B84" s="29" t="s">
        <v>335</v>
      </c>
      <c r="C84" s="37">
        <f>'2. Polgármesteri Hivatal'!L85</f>
        <v>0</v>
      </c>
      <c r="D84" s="37">
        <f>'2. Polgármesteri Hivatal'!M85</f>
        <v>0</v>
      </c>
      <c r="E84" s="37">
        <f>'2. Polgármesteri Hivatal'!N85</f>
        <v>0</v>
      </c>
    </row>
    <row r="85" spans="1:5" x14ac:dyDescent="0.25">
      <c r="A85" s="13" t="s">
        <v>336</v>
      </c>
      <c r="B85" s="29" t="s">
        <v>337</v>
      </c>
      <c r="C85" s="37">
        <f>'2. Polgármesteri Hivatal'!L86</f>
        <v>0</v>
      </c>
      <c r="D85" s="37">
        <f>'2. Polgármesteri Hivatal'!M86</f>
        <v>0</v>
      </c>
      <c r="E85" s="37">
        <f>'2. Polgármesteri Hivatal'!N86</f>
        <v>0</v>
      </c>
    </row>
    <row r="86" spans="1:5" x14ac:dyDescent="0.25">
      <c r="A86" s="13" t="s">
        <v>338</v>
      </c>
      <c r="B86" s="29" t="s">
        <v>339</v>
      </c>
      <c r="C86" s="37">
        <f>'2. Polgármesteri Hivatal'!L87</f>
        <v>0</v>
      </c>
      <c r="D86" s="37">
        <f>'2. Polgármesteri Hivatal'!M87</f>
        <v>0</v>
      </c>
      <c r="E86" s="37">
        <f>'2. Polgármesteri Hivatal'!N87</f>
        <v>0</v>
      </c>
    </row>
    <row r="87" spans="1:5" x14ac:dyDescent="0.25">
      <c r="A87" s="41" t="s">
        <v>552</v>
      </c>
      <c r="B87" s="44" t="s">
        <v>340</v>
      </c>
      <c r="C87" s="37">
        <f>'2. Polgármesteri Hivatal'!L88</f>
        <v>0</v>
      </c>
      <c r="D87" s="37">
        <f>'2. Polgármesteri Hivatal'!M88</f>
        <v>0</v>
      </c>
      <c r="E87" s="37">
        <f>'2. Polgármesteri Hivatal'!N88</f>
        <v>0</v>
      </c>
    </row>
    <row r="88" spans="1:5" x14ac:dyDescent="0.25">
      <c r="A88" s="13" t="s">
        <v>341</v>
      </c>
      <c r="B88" s="29" t="s">
        <v>342</v>
      </c>
      <c r="C88" s="37">
        <f>'2. Polgármesteri Hivatal'!L89</f>
        <v>0</v>
      </c>
      <c r="D88" s="37">
        <f>'2. Polgármesteri Hivatal'!M89</f>
        <v>0</v>
      </c>
      <c r="E88" s="37">
        <f>'2. Polgármesteri Hivatal'!N89</f>
        <v>0</v>
      </c>
    </row>
    <row r="89" spans="1:5" x14ac:dyDescent="0.25">
      <c r="A89" s="13" t="s">
        <v>583</v>
      </c>
      <c r="B89" s="29" t="s">
        <v>343</v>
      </c>
      <c r="C89" s="37">
        <f>'2. Polgármesteri Hivatal'!L90</f>
        <v>0</v>
      </c>
      <c r="D89" s="37">
        <f>'2. Polgármesteri Hivatal'!M90</f>
        <v>0</v>
      </c>
      <c r="E89" s="37">
        <f>'2. Polgármesteri Hivatal'!N90</f>
        <v>0</v>
      </c>
    </row>
    <row r="90" spans="1:5" x14ac:dyDescent="0.25">
      <c r="A90" s="13" t="s">
        <v>584</v>
      </c>
      <c r="B90" s="29" t="s">
        <v>344</v>
      </c>
      <c r="C90" s="37">
        <f>'2. Polgármesteri Hivatal'!L91</f>
        <v>0</v>
      </c>
      <c r="D90" s="37">
        <f>'2. Polgármesteri Hivatal'!M91</f>
        <v>0</v>
      </c>
      <c r="E90" s="37">
        <f>'2. Polgármesteri Hivatal'!N91</f>
        <v>0</v>
      </c>
    </row>
    <row r="91" spans="1:5" x14ac:dyDescent="0.25">
      <c r="A91" s="13" t="s">
        <v>585</v>
      </c>
      <c r="B91" s="29" t="s">
        <v>345</v>
      </c>
      <c r="C91" s="37">
        <f>'2. Polgármesteri Hivatal'!L92</f>
        <v>0</v>
      </c>
      <c r="D91" s="37">
        <f>'2. Polgármesteri Hivatal'!M92</f>
        <v>0</v>
      </c>
      <c r="E91" s="37">
        <f>'2. Polgármesteri Hivatal'!N92</f>
        <v>0</v>
      </c>
    </row>
    <row r="92" spans="1:5" x14ac:dyDescent="0.25">
      <c r="A92" s="13" t="s">
        <v>586</v>
      </c>
      <c r="B92" s="29" t="s">
        <v>346</v>
      </c>
      <c r="C92" s="37">
        <f>'2. Polgármesteri Hivatal'!L93</f>
        <v>0</v>
      </c>
      <c r="D92" s="37">
        <f>'2. Polgármesteri Hivatal'!M93</f>
        <v>0</v>
      </c>
      <c r="E92" s="37">
        <f>'2. Polgármesteri Hivatal'!N93</f>
        <v>0</v>
      </c>
    </row>
    <row r="93" spans="1:5" x14ac:dyDescent="0.25">
      <c r="A93" s="13" t="s">
        <v>587</v>
      </c>
      <c r="B93" s="29" t="s">
        <v>347</v>
      </c>
      <c r="C93" s="37">
        <f>'2. Polgármesteri Hivatal'!L94</f>
        <v>0</v>
      </c>
      <c r="D93" s="37">
        <f>'2. Polgármesteri Hivatal'!M94</f>
        <v>0</v>
      </c>
      <c r="E93" s="37">
        <f>'2. Polgármesteri Hivatal'!N94</f>
        <v>0</v>
      </c>
    </row>
    <row r="94" spans="1:5" x14ac:dyDescent="0.25">
      <c r="A94" s="13" t="s">
        <v>348</v>
      </c>
      <c r="B94" s="29" t="s">
        <v>349</v>
      </c>
      <c r="C94" s="37">
        <f>'2. Polgármesteri Hivatal'!L95</f>
        <v>0</v>
      </c>
      <c r="D94" s="37">
        <f>'2. Polgármesteri Hivatal'!M95</f>
        <v>0</v>
      </c>
      <c r="E94" s="37">
        <f>'2. Polgármesteri Hivatal'!N95</f>
        <v>0</v>
      </c>
    </row>
    <row r="95" spans="1:5" x14ac:dyDescent="0.25">
      <c r="A95" s="13" t="s">
        <v>588</v>
      </c>
      <c r="B95" s="29" t="s">
        <v>350</v>
      </c>
      <c r="C95" s="37">
        <f>'2. Polgármesteri Hivatal'!L96</f>
        <v>0</v>
      </c>
      <c r="D95" s="37">
        <f>'2. Polgármesteri Hivatal'!M96</f>
        <v>0</v>
      </c>
      <c r="E95" s="37">
        <f>'2. Polgármesteri Hivatal'!N96</f>
        <v>0</v>
      </c>
    </row>
    <row r="96" spans="1:5" x14ac:dyDescent="0.25">
      <c r="A96" s="41" t="s">
        <v>553</v>
      </c>
      <c r="B96" s="44" t="s">
        <v>351</v>
      </c>
      <c r="C96" s="37">
        <f>'2. Polgármesteri Hivatal'!L97</f>
        <v>0</v>
      </c>
      <c r="D96" s="37">
        <f>'2. Polgármesteri Hivatal'!M97</f>
        <v>0</v>
      </c>
      <c r="E96" s="37">
        <f>'2. Polgármesteri Hivatal'!N97</f>
        <v>0</v>
      </c>
    </row>
    <row r="97" spans="1:24" ht="15.75" x14ac:dyDescent="0.25">
      <c r="A97" s="76" t="s">
        <v>703</v>
      </c>
      <c r="B97" s="77"/>
      <c r="C97" s="150">
        <f>'2. Polgármesteri Hivatal'!L98</f>
        <v>0</v>
      </c>
      <c r="D97" s="150">
        <f>'2. Polgármesteri Hivatal'!M98</f>
        <v>0</v>
      </c>
      <c r="E97" s="150">
        <f>'2. Polgármesteri Hivatal'!N98</f>
        <v>0</v>
      </c>
    </row>
    <row r="98" spans="1:24" ht="15.75" x14ac:dyDescent="0.25">
      <c r="A98" s="80" t="s">
        <v>596</v>
      </c>
      <c r="B98" s="81" t="s">
        <v>352</v>
      </c>
      <c r="C98" s="120">
        <f>'2. Polgármesteri Hivatal'!L99</f>
        <v>0</v>
      </c>
      <c r="D98" s="120">
        <f>'2. Polgármesteri Hivatal'!M99</f>
        <v>0</v>
      </c>
      <c r="E98" s="120">
        <f>'2. Polgármesteri Hivatal'!N99</f>
        <v>0</v>
      </c>
    </row>
    <row r="99" spans="1:24" x14ac:dyDescent="0.25">
      <c r="A99" s="13" t="s">
        <v>589</v>
      </c>
      <c r="B99" s="5" t="s">
        <v>353</v>
      </c>
      <c r="C99" s="37">
        <f>'2. Polgármesteri Hivatal'!L100</f>
        <v>0</v>
      </c>
      <c r="D99" s="37">
        <f>'2. Polgármesteri Hivatal'!M100</f>
        <v>0</v>
      </c>
      <c r="E99" s="37">
        <f>'2. Polgármesteri Hivatal'!N100</f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3" t="s">
        <v>354</v>
      </c>
      <c r="B100" s="5" t="s">
        <v>355</v>
      </c>
      <c r="C100" s="37">
        <f>'2. Polgármesteri Hivatal'!L101</f>
        <v>0</v>
      </c>
      <c r="D100" s="37">
        <f>'2. Polgármesteri Hivatal'!M101</f>
        <v>0</v>
      </c>
      <c r="E100" s="37">
        <f>'2. Polgármesteri Hivatal'!N101</f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3" t="s">
        <v>590</v>
      </c>
      <c r="B101" s="5" t="s">
        <v>356</v>
      </c>
      <c r="C101" s="37">
        <f>'2. Polgármesteri Hivatal'!L102</f>
        <v>0</v>
      </c>
      <c r="D101" s="37">
        <f>'2. Polgármesteri Hivatal'!M102</f>
        <v>0</v>
      </c>
      <c r="E101" s="37">
        <f>'2. Polgármesteri Hivatal'!N102</f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5" t="s">
        <v>558</v>
      </c>
      <c r="B102" s="7" t="s">
        <v>357</v>
      </c>
      <c r="C102" s="37">
        <f>'2. Polgármesteri Hivatal'!L103</f>
        <v>0</v>
      </c>
      <c r="D102" s="37">
        <f>'2. Polgármesteri Hivatal'!M103</f>
        <v>0</v>
      </c>
      <c r="E102" s="37">
        <f>'2. Polgármesteri Hivatal'!N103</f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591</v>
      </c>
      <c r="B103" s="5" t="s">
        <v>358</v>
      </c>
      <c r="C103" s="37">
        <f>'2. Polgármesteri Hivatal'!L104</f>
        <v>0</v>
      </c>
      <c r="D103" s="37">
        <f>'2. Polgármesteri Hivatal'!M104</f>
        <v>0</v>
      </c>
      <c r="E103" s="37">
        <f>'2. Polgármesteri Hivatal'!N104</f>
        <v>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561</v>
      </c>
      <c r="B104" s="5" t="s">
        <v>359</v>
      </c>
      <c r="C104" s="37">
        <f>'2. Polgármesteri Hivatal'!L105</f>
        <v>0</v>
      </c>
      <c r="D104" s="37">
        <f>'2. Polgármesteri Hivatal'!M105</f>
        <v>0</v>
      </c>
      <c r="E104" s="37">
        <f>'2. Polgármesteri Hivatal'!N105</f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3" t="s">
        <v>360</v>
      </c>
      <c r="B105" s="5" t="s">
        <v>361</v>
      </c>
      <c r="C105" s="37">
        <f>'2. Polgármesteri Hivatal'!L106</f>
        <v>0</v>
      </c>
      <c r="D105" s="37">
        <f>'2. Polgármesteri Hivatal'!M106</f>
        <v>0</v>
      </c>
      <c r="E105" s="37">
        <f>'2. Polgármesteri Hivatal'!N106</f>
        <v>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3" t="s">
        <v>592</v>
      </c>
      <c r="B106" s="5" t="s">
        <v>362</v>
      </c>
      <c r="C106" s="37">
        <f>'2. Polgármesteri Hivatal'!L107</f>
        <v>0</v>
      </c>
      <c r="D106" s="37">
        <f>'2. Polgármesteri Hivatal'!M107</f>
        <v>0</v>
      </c>
      <c r="E106" s="37">
        <f>'2. Polgármesteri Hivatal'!N107</f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4" t="s">
        <v>559</v>
      </c>
      <c r="B107" s="7" t="s">
        <v>363</v>
      </c>
      <c r="C107" s="37">
        <f>'2. Polgármesteri Hivatal'!L108</f>
        <v>0</v>
      </c>
      <c r="D107" s="37">
        <f>'2. Polgármesteri Hivatal'!M108</f>
        <v>0</v>
      </c>
      <c r="E107" s="37">
        <f>'2. Polgármesteri Hivatal'!N108</f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364</v>
      </c>
      <c r="B108" s="5" t="s">
        <v>365</v>
      </c>
      <c r="C108" s="37">
        <f>'2. Polgármesteri Hivatal'!L109</f>
        <v>0</v>
      </c>
      <c r="D108" s="37">
        <f>'2. Polgármesteri Hivatal'!M109</f>
        <v>0</v>
      </c>
      <c r="E108" s="37">
        <f>'2. Polgármesteri Hivatal'!N109</f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366</v>
      </c>
      <c r="B109" s="5" t="s">
        <v>367</v>
      </c>
      <c r="C109" s="37">
        <f>'2. Polgármesteri Hivatal'!L110</f>
        <v>0</v>
      </c>
      <c r="D109" s="37">
        <f>'2. Polgármesteri Hivatal'!M110</f>
        <v>0</v>
      </c>
      <c r="E109" s="37">
        <f>'2. Polgármesteri Hivatal'!N110</f>
        <v>0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4" t="s">
        <v>368</v>
      </c>
      <c r="B110" s="7" t="s">
        <v>369</v>
      </c>
      <c r="C110" s="37">
        <f>'2. Polgármesteri Hivatal'!L111</f>
        <v>0</v>
      </c>
      <c r="D110" s="37">
        <f>'2. Polgármesteri Hivatal'!M111</f>
        <v>0</v>
      </c>
      <c r="E110" s="37">
        <f>'2. Polgármesteri Hivatal'!N111</f>
        <v>0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370</v>
      </c>
      <c r="B111" s="5" t="s">
        <v>371</v>
      </c>
      <c r="C111" s="37">
        <f>'2. Polgármesteri Hivatal'!L112</f>
        <v>0</v>
      </c>
      <c r="D111" s="37">
        <f>'2. Polgármesteri Hivatal'!M112</f>
        <v>0</v>
      </c>
      <c r="E111" s="37">
        <f>'2. Polgármesteri Hivatal'!N112</f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372</v>
      </c>
      <c r="B112" s="5" t="s">
        <v>373</v>
      </c>
      <c r="C112" s="37">
        <f>'2. Polgármesteri Hivatal'!L113</f>
        <v>0</v>
      </c>
      <c r="D112" s="37">
        <f>'2. Polgármesteri Hivatal'!M113</f>
        <v>0</v>
      </c>
      <c r="E112" s="37">
        <f>'2. Polgármesteri Hivatal'!N113</f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374</v>
      </c>
      <c r="B113" s="5" t="s">
        <v>375</v>
      </c>
      <c r="C113" s="37">
        <f>'2. Polgármesteri Hivatal'!L114</f>
        <v>0</v>
      </c>
      <c r="D113" s="37">
        <f>'2. Polgármesteri Hivatal'!M114</f>
        <v>0</v>
      </c>
      <c r="E113" s="37">
        <f>'2. Polgármesteri Hivatal'!N114</f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560</v>
      </c>
      <c r="B114" s="36" t="s">
        <v>376</v>
      </c>
      <c r="C114" s="37">
        <f>'2. Polgármesteri Hivatal'!L115</f>
        <v>0</v>
      </c>
      <c r="D114" s="37">
        <f>'2. Polgármesteri Hivatal'!M115</f>
        <v>0</v>
      </c>
      <c r="E114" s="37">
        <f>'2. Polgármesteri Hivatal'!N115</f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377</v>
      </c>
      <c r="B115" s="5" t="s">
        <v>378</v>
      </c>
      <c r="C115" s="37">
        <f>'2. Polgármesteri Hivatal'!L116</f>
        <v>0</v>
      </c>
      <c r="D115" s="37">
        <f>'2. Polgármesteri Hivatal'!M116</f>
        <v>0</v>
      </c>
      <c r="E115" s="37">
        <f>'2. Polgármesteri Hivatal'!N116</f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3" t="s">
        <v>379</v>
      </c>
      <c r="B116" s="5" t="s">
        <v>380</v>
      </c>
      <c r="C116" s="37">
        <f>'2. Polgármesteri Hivatal'!L117</f>
        <v>0</v>
      </c>
      <c r="D116" s="37">
        <f>'2. Polgármesteri Hivatal'!M117</f>
        <v>0</v>
      </c>
      <c r="E116" s="37">
        <f>'2. Polgármesteri Hivatal'!N117</f>
        <v>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593</v>
      </c>
      <c r="B117" s="5" t="s">
        <v>381</v>
      </c>
      <c r="C117" s="37">
        <f>'2. Polgármesteri Hivatal'!L118</f>
        <v>0</v>
      </c>
      <c r="D117" s="37">
        <f>'2. Polgármesteri Hivatal'!M118</f>
        <v>0</v>
      </c>
      <c r="E117" s="37">
        <f>'2. Polgármesteri Hivatal'!N118</f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562</v>
      </c>
      <c r="B118" s="5" t="s">
        <v>382</v>
      </c>
      <c r="C118" s="37">
        <f>'2. Polgármesteri Hivatal'!L119</f>
        <v>0</v>
      </c>
      <c r="D118" s="37">
        <f>'2. Polgármesteri Hivatal'!M119</f>
        <v>0</v>
      </c>
      <c r="E118" s="37">
        <f>'2. Polgármesteri Hivatal'!N119</f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563</v>
      </c>
      <c r="B119" s="36" t="s">
        <v>383</v>
      </c>
      <c r="C119" s="37">
        <f>'2. Polgármesteri Hivatal'!L120</f>
        <v>0</v>
      </c>
      <c r="D119" s="37">
        <f>'2. Polgármesteri Hivatal'!M120</f>
        <v>0</v>
      </c>
      <c r="E119" s="37">
        <f>'2. Polgármesteri Hivatal'!N120</f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3" t="s">
        <v>384</v>
      </c>
      <c r="B120" s="5" t="s">
        <v>385</v>
      </c>
      <c r="C120" s="37">
        <f>'2. Polgármesteri Hivatal'!L121</f>
        <v>0</v>
      </c>
      <c r="D120" s="37">
        <f>'2. Polgármesteri Hivatal'!M121</f>
        <v>0</v>
      </c>
      <c r="E120" s="37">
        <f>'2. Polgármesteri Hivatal'!N121</f>
        <v>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83" t="s">
        <v>597</v>
      </c>
      <c r="B121" s="84" t="s">
        <v>386</v>
      </c>
      <c r="C121" s="118">
        <f>'2. Polgármesteri Hivatal'!L122</f>
        <v>0</v>
      </c>
      <c r="D121" s="118">
        <f>'2. Polgármesteri Hivatal'!M122</f>
        <v>0</v>
      </c>
      <c r="E121" s="118">
        <f>'2. Polgármesteri Hivatal'!N122</f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89" t="s">
        <v>633</v>
      </c>
      <c r="B122" s="92"/>
      <c r="C122" s="109">
        <f>'2. Polgármesteri Hivatal'!L123</f>
        <v>0</v>
      </c>
      <c r="D122" s="109">
        <f>'2. Polgármesteri Hivatal'!M123</f>
        <v>0</v>
      </c>
      <c r="E122" s="109">
        <f>'2. Polgármesteri Hivatal'!N123</f>
        <v>0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  <headerFooter>
    <oddHeader>&amp;L2/b sz. melléklet az önkormányzat 2017. évi zárszámadásáról szóló 5/2018. (V.31.) önkormányzati rendeletéhez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FF00"/>
    <pageSetUpPr fitToPage="1"/>
  </sheetPr>
  <dimension ref="A1:K31"/>
  <sheetViews>
    <sheetView view="pageBreakPreview" zoomScale="60" zoomScaleNormal="100" workbookViewId="0">
      <selection activeCell="B11" sqref="B11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256" t="s">
        <v>851</v>
      </c>
      <c r="B1" s="255"/>
      <c r="C1" s="255"/>
      <c r="D1" s="255"/>
      <c r="E1" s="255"/>
      <c r="F1" s="255"/>
      <c r="G1" s="255"/>
      <c r="H1" s="255"/>
    </row>
    <row r="2" spans="1:11" ht="30.75" customHeight="1" x14ac:dyDescent="0.25">
      <c r="A2" s="345" t="s">
        <v>984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1" ht="23.25" customHeight="1" x14ac:dyDescent="0.25">
      <c r="A3" s="369" t="s">
        <v>936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</row>
    <row r="5" spans="1:11" x14ac:dyDescent="0.25">
      <c r="A5" s="134" t="s">
        <v>763</v>
      </c>
    </row>
    <row r="6" spans="1:11" ht="48.75" x14ac:dyDescent="0.25">
      <c r="A6" s="267" t="s">
        <v>935</v>
      </c>
      <c r="B6" s="266" t="s">
        <v>934</v>
      </c>
      <c r="C6" s="266" t="s">
        <v>933</v>
      </c>
      <c r="D6" s="266" t="s">
        <v>932</v>
      </c>
      <c r="E6" s="266" t="s">
        <v>931</v>
      </c>
      <c r="F6" s="266" t="s">
        <v>930</v>
      </c>
      <c r="G6" s="266" t="s">
        <v>929</v>
      </c>
      <c r="H6" s="266" t="s">
        <v>928</v>
      </c>
      <c r="I6" s="266" t="s">
        <v>927</v>
      </c>
      <c r="J6" s="266" t="s">
        <v>926</v>
      </c>
      <c r="K6" s="265" t="s">
        <v>10</v>
      </c>
    </row>
    <row r="7" spans="1:11" ht="15.75" x14ac:dyDescent="0.3">
      <c r="A7" s="260"/>
      <c r="B7" s="260"/>
      <c r="C7" s="264"/>
      <c r="D7" s="264"/>
      <c r="E7" s="264"/>
      <c r="F7" s="264"/>
      <c r="G7" s="264"/>
      <c r="H7" s="264"/>
      <c r="I7" s="264"/>
      <c r="J7" s="264"/>
      <c r="K7" s="264"/>
    </row>
    <row r="8" spans="1:11" ht="15.75" x14ac:dyDescent="0.3">
      <c r="A8" s="260"/>
      <c r="B8" s="260"/>
      <c r="C8" s="264"/>
      <c r="D8" s="264"/>
      <c r="E8" s="264"/>
      <c r="F8" s="264"/>
      <c r="G8" s="264"/>
      <c r="H8" s="264"/>
      <c r="I8" s="264"/>
      <c r="J8" s="264"/>
      <c r="K8" s="264"/>
    </row>
    <row r="9" spans="1:11" ht="15.75" x14ac:dyDescent="0.3">
      <c r="A9" s="260"/>
      <c r="B9" s="260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5.75" x14ac:dyDescent="0.3">
      <c r="A10" s="260"/>
      <c r="B10" s="260"/>
      <c r="C10" s="264"/>
      <c r="D10" s="264"/>
      <c r="E10" s="264"/>
      <c r="F10" s="264"/>
      <c r="G10" s="264"/>
      <c r="H10" s="264"/>
      <c r="I10" s="264"/>
      <c r="J10" s="264"/>
      <c r="K10" s="264"/>
    </row>
    <row r="11" spans="1:11" x14ac:dyDescent="0.25">
      <c r="A11" s="263" t="s">
        <v>925</v>
      </c>
      <c r="B11" s="263"/>
      <c r="C11" s="262"/>
      <c r="D11" s="262"/>
      <c r="E11" s="262"/>
      <c r="F11" s="262"/>
      <c r="G11" s="262"/>
      <c r="H11" s="262"/>
      <c r="I11" s="262"/>
      <c r="J11" s="262"/>
      <c r="K11" s="262"/>
    </row>
    <row r="12" spans="1:11" ht="15.75" x14ac:dyDescent="0.3">
      <c r="A12" s="260"/>
      <c r="B12" s="260"/>
      <c r="C12" s="264"/>
      <c r="D12" s="264"/>
      <c r="E12" s="264"/>
      <c r="F12" s="264"/>
      <c r="G12" s="264"/>
      <c r="H12" s="264"/>
      <c r="I12" s="264"/>
      <c r="J12" s="264"/>
      <c r="K12" s="264"/>
    </row>
    <row r="13" spans="1:11" ht="15.75" x14ac:dyDescent="0.3">
      <c r="A13" s="260"/>
      <c r="B13" s="260"/>
      <c r="C13" s="264"/>
      <c r="D13" s="264"/>
      <c r="E13" s="264"/>
      <c r="F13" s="264"/>
      <c r="G13" s="264"/>
      <c r="H13" s="264"/>
      <c r="I13" s="264"/>
      <c r="J13" s="264"/>
      <c r="K13" s="264"/>
    </row>
    <row r="14" spans="1:11" ht="15.75" x14ac:dyDescent="0.3">
      <c r="A14" s="260"/>
      <c r="B14" s="260"/>
      <c r="C14" s="264"/>
      <c r="D14" s="264"/>
      <c r="E14" s="264"/>
      <c r="F14" s="264"/>
      <c r="G14" s="264"/>
      <c r="H14" s="264"/>
      <c r="I14" s="264"/>
      <c r="J14" s="264"/>
      <c r="K14" s="264"/>
    </row>
    <row r="15" spans="1:11" ht="15.75" x14ac:dyDescent="0.3">
      <c r="A15" s="260"/>
      <c r="B15" s="260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11" x14ac:dyDescent="0.25">
      <c r="A16" s="263" t="s">
        <v>924</v>
      </c>
      <c r="B16" s="263"/>
      <c r="C16" s="262"/>
      <c r="D16" s="262"/>
      <c r="E16" s="262"/>
      <c r="F16" s="262"/>
      <c r="G16" s="262"/>
      <c r="H16" s="262"/>
      <c r="I16" s="262"/>
      <c r="J16" s="262"/>
      <c r="K16" s="262"/>
    </row>
    <row r="17" spans="1:11" ht="15.75" x14ac:dyDescent="0.3">
      <c r="A17" s="260"/>
      <c r="B17" s="260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15.75" x14ac:dyDescent="0.3">
      <c r="A18" s="260"/>
      <c r="B18" s="260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5.75" x14ac:dyDescent="0.3">
      <c r="A19" s="260"/>
      <c r="B19" s="260"/>
      <c r="C19" s="264"/>
      <c r="D19" s="264"/>
      <c r="E19" s="264"/>
      <c r="F19" s="264"/>
      <c r="G19" s="264"/>
      <c r="H19" s="264"/>
      <c r="I19" s="264"/>
      <c r="J19" s="264"/>
      <c r="K19" s="264"/>
    </row>
    <row r="20" spans="1:11" ht="15.75" x14ac:dyDescent="0.3">
      <c r="A20" s="260"/>
      <c r="B20" s="260"/>
      <c r="C20" s="264"/>
      <c r="D20" s="264"/>
      <c r="E20" s="264"/>
      <c r="F20" s="264"/>
      <c r="G20" s="264"/>
      <c r="H20" s="264"/>
      <c r="I20" s="264"/>
      <c r="J20" s="264"/>
      <c r="K20" s="264"/>
    </row>
    <row r="21" spans="1:11" x14ac:dyDescent="0.25">
      <c r="A21" s="263" t="s">
        <v>923</v>
      </c>
      <c r="B21" s="263"/>
      <c r="C21" s="262"/>
      <c r="D21" s="262"/>
      <c r="E21" s="262"/>
      <c r="F21" s="262"/>
      <c r="G21" s="262"/>
      <c r="H21" s="262"/>
      <c r="I21" s="262"/>
      <c r="J21" s="262"/>
      <c r="K21" s="262"/>
    </row>
    <row r="22" spans="1:11" ht="15.75" x14ac:dyDescent="0.3">
      <c r="A22" s="260"/>
      <c r="B22" s="260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5.75" x14ac:dyDescent="0.3">
      <c r="A23" s="260"/>
      <c r="B23" s="260"/>
      <c r="C23" s="264"/>
      <c r="D23" s="264"/>
      <c r="E23" s="264"/>
      <c r="F23" s="264"/>
      <c r="G23" s="264"/>
      <c r="H23" s="264"/>
      <c r="I23" s="264"/>
      <c r="J23" s="264"/>
      <c r="K23" s="264"/>
    </row>
    <row r="24" spans="1:11" ht="15.75" x14ac:dyDescent="0.3">
      <c r="A24" s="260"/>
      <c r="B24" s="260"/>
      <c r="C24" s="264"/>
      <c r="D24" s="264"/>
      <c r="E24" s="264"/>
      <c r="F24" s="264"/>
      <c r="G24" s="264"/>
      <c r="H24" s="264"/>
      <c r="I24" s="264"/>
      <c r="J24" s="264"/>
      <c r="K24" s="264"/>
    </row>
    <row r="25" spans="1:11" ht="15.75" x14ac:dyDescent="0.3">
      <c r="A25" s="260"/>
      <c r="B25" s="260"/>
      <c r="C25" s="264"/>
      <c r="D25" s="264"/>
      <c r="E25" s="264"/>
      <c r="F25" s="264"/>
      <c r="G25" s="264"/>
      <c r="H25" s="264"/>
      <c r="I25" s="264"/>
      <c r="J25" s="264"/>
      <c r="K25" s="264"/>
    </row>
    <row r="26" spans="1:11" x14ac:dyDescent="0.25">
      <c r="A26" s="263" t="s">
        <v>922</v>
      </c>
      <c r="B26" s="263"/>
      <c r="C26" s="262"/>
      <c r="D26" s="262"/>
      <c r="E26" s="262"/>
      <c r="F26" s="262"/>
      <c r="G26" s="262"/>
      <c r="H26" s="262"/>
      <c r="I26" s="262"/>
      <c r="J26" s="262"/>
      <c r="K26" s="262"/>
    </row>
    <row r="27" spans="1:11" x14ac:dyDescent="0.25">
      <c r="A27" s="263"/>
      <c r="B27" s="263"/>
      <c r="C27" s="262"/>
      <c r="D27" s="262"/>
      <c r="E27" s="262"/>
      <c r="F27" s="262"/>
      <c r="G27" s="262"/>
      <c r="H27" s="262"/>
      <c r="I27" s="262"/>
      <c r="J27" s="262"/>
      <c r="K27" s="262"/>
    </row>
    <row r="28" spans="1:11" x14ac:dyDescent="0.25">
      <c r="A28" s="263"/>
      <c r="B28" s="263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x14ac:dyDescent="0.25">
      <c r="A29" s="263"/>
      <c r="B29" s="263"/>
      <c r="C29" s="262"/>
      <c r="D29" s="262"/>
      <c r="E29" s="262"/>
      <c r="F29" s="262"/>
      <c r="G29" s="262"/>
      <c r="H29" s="262"/>
      <c r="I29" s="262"/>
      <c r="J29" s="262"/>
      <c r="K29" s="262"/>
    </row>
    <row r="30" spans="1:11" x14ac:dyDescent="0.25">
      <c r="A30" s="263"/>
      <c r="B30" s="263"/>
      <c r="C30" s="262"/>
      <c r="D30" s="262"/>
      <c r="E30" s="262"/>
      <c r="F30" s="262"/>
      <c r="G30" s="262"/>
      <c r="H30" s="262"/>
      <c r="I30" s="262"/>
      <c r="J30" s="262"/>
      <c r="K30" s="262"/>
    </row>
    <row r="31" spans="1:11" ht="16.5" x14ac:dyDescent="0.3">
      <c r="A31" s="261" t="s">
        <v>921</v>
      </c>
      <c r="B31" s="260"/>
      <c r="C31" s="259"/>
      <c r="D31" s="259"/>
      <c r="E31" s="259"/>
      <c r="F31" s="259"/>
      <c r="G31" s="259"/>
      <c r="H31" s="259"/>
      <c r="I31" s="259"/>
      <c r="J31" s="259"/>
      <c r="K31" s="259"/>
    </row>
  </sheetData>
  <mergeCells count="2"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FFFF00"/>
    <pageSetUpPr fitToPage="1"/>
  </sheetPr>
  <dimension ref="A1:F48"/>
  <sheetViews>
    <sheetView view="pageBreakPreview" zoomScale="60" zoomScaleNormal="100" workbookViewId="0">
      <selection activeCell="A3" sqref="A3:E3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256" t="s">
        <v>851</v>
      </c>
      <c r="B1" s="255"/>
      <c r="C1" s="255"/>
      <c r="D1" s="255"/>
      <c r="E1" s="255"/>
      <c r="F1" s="255"/>
    </row>
    <row r="2" spans="1:6" ht="27" customHeight="1" x14ac:dyDescent="0.25">
      <c r="A2" s="345" t="s">
        <v>984</v>
      </c>
      <c r="B2" s="365"/>
      <c r="C2" s="365"/>
      <c r="D2" s="365"/>
      <c r="E2" s="365"/>
    </row>
    <row r="3" spans="1:6" ht="22.5" customHeight="1" x14ac:dyDescent="0.25">
      <c r="A3" s="369" t="s">
        <v>950</v>
      </c>
      <c r="B3" s="346"/>
      <c r="C3" s="346"/>
      <c r="D3" s="346"/>
      <c r="E3" s="346"/>
    </row>
    <row r="4" spans="1:6" ht="18" x14ac:dyDescent="0.25">
      <c r="A4" s="274"/>
    </row>
    <row r="5" spans="1:6" x14ac:dyDescent="0.25">
      <c r="A5" s="134" t="s">
        <v>763</v>
      </c>
    </row>
    <row r="6" spans="1:6" ht="31.5" customHeight="1" x14ac:dyDescent="0.25">
      <c r="A6" s="273" t="s">
        <v>215</v>
      </c>
      <c r="B6" s="58" t="s">
        <v>216</v>
      </c>
      <c r="C6" s="208" t="s">
        <v>949</v>
      </c>
      <c r="D6" s="208" t="s">
        <v>948</v>
      </c>
      <c r="E6" s="208" t="s">
        <v>947</v>
      </c>
    </row>
    <row r="7" spans="1:6" ht="15" customHeight="1" x14ac:dyDescent="0.25">
      <c r="A7" s="272"/>
      <c r="B7" s="204"/>
      <c r="C7" s="204"/>
      <c r="D7" s="204"/>
      <c r="E7" s="204"/>
    </row>
    <row r="8" spans="1:6" ht="15" customHeight="1" x14ac:dyDescent="0.25">
      <c r="A8" s="272"/>
      <c r="B8" s="204"/>
      <c r="C8" s="204"/>
      <c r="D8" s="204"/>
      <c r="E8" s="204"/>
    </row>
    <row r="9" spans="1:6" ht="15" customHeight="1" x14ac:dyDescent="0.25">
      <c r="A9" s="272"/>
      <c r="B9" s="204"/>
      <c r="C9" s="204"/>
      <c r="D9" s="204"/>
      <c r="E9" s="204"/>
    </row>
    <row r="10" spans="1:6" ht="15" customHeight="1" x14ac:dyDescent="0.25">
      <c r="A10" s="204"/>
      <c r="B10" s="204"/>
      <c r="C10" s="204"/>
      <c r="D10" s="204"/>
      <c r="E10" s="204"/>
    </row>
    <row r="11" spans="1:6" ht="31.5" customHeight="1" x14ac:dyDescent="0.25">
      <c r="A11" s="268" t="s">
        <v>946</v>
      </c>
      <c r="B11" s="42" t="s">
        <v>444</v>
      </c>
      <c r="C11" s="204"/>
      <c r="D11" s="204"/>
      <c r="E11" s="204"/>
    </row>
    <row r="12" spans="1:6" ht="15" customHeight="1" x14ac:dyDescent="0.25">
      <c r="A12" s="268"/>
      <c r="B12" s="204"/>
      <c r="C12" s="204"/>
      <c r="D12" s="204"/>
      <c r="E12" s="204"/>
    </row>
    <row r="13" spans="1:6" ht="15" customHeight="1" x14ac:dyDescent="0.25">
      <c r="A13" s="268"/>
      <c r="B13" s="204"/>
      <c r="C13" s="204"/>
      <c r="D13" s="204"/>
      <c r="E13" s="204"/>
    </row>
    <row r="14" spans="1:6" ht="15" customHeight="1" x14ac:dyDescent="0.25">
      <c r="A14" s="269"/>
      <c r="B14" s="204"/>
      <c r="C14" s="204"/>
      <c r="D14" s="204"/>
      <c r="E14" s="204"/>
    </row>
    <row r="15" spans="1:6" ht="15" customHeight="1" x14ac:dyDescent="0.25">
      <c r="A15" s="269"/>
      <c r="B15" s="204"/>
      <c r="C15" s="204"/>
      <c r="D15" s="204"/>
      <c r="E15" s="204"/>
    </row>
    <row r="16" spans="1:6" ht="32.25" customHeight="1" x14ac:dyDescent="0.25">
      <c r="A16" s="268" t="s">
        <v>945</v>
      </c>
      <c r="B16" s="36" t="s">
        <v>468</v>
      </c>
      <c r="C16" s="204"/>
      <c r="D16" s="204"/>
      <c r="E16" s="204"/>
    </row>
    <row r="17" spans="1:5" ht="15" customHeight="1" x14ac:dyDescent="0.25">
      <c r="A17" s="56" t="s">
        <v>656</v>
      </c>
      <c r="B17" s="56" t="s">
        <v>421</v>
      </c>
      <c r="C17" s="204"/>
      <c r="D17" s="204"/>
      <c r="E17" s="204"/>
    </row>
    <row r="18" spans="1:5" ht="15" customHeight="1" x14ac:dyDescent="0.25">
      <c r="A18" s="270" t="s">
        <v>943</v>
      </c>
      <c r="B18" s="56"/>
      <c r="C18" s="204"/>
      <c r="D18" s="204"/>
      <c r="E18" s="204"/>
    </row>
    <row r="19" spans="1:5" ht="15" customHeight="1" x14ac:dyDescent="0.25">
      <c r="A19" s="270" t="s">
        <v>942</v>
      </c>
      <c r="B19" s="56"/>
      <c r="C19" s="204"/>
      <c r="D19" s="204"/>
      <c r="E19" s="204"/>
    </row>
    <row r="20" spans="1:5" ht="15" customHeight="1" x14ac:dyDescent="0.25">
      <c r="A20" s="56" t="s">
        <v>657</v>
      </c>
      <c r="B20" s="56" t="s">
        <v>421</v>
      </c>
      <c r="C20" s="204"/>
      <c r="D20" s="204"/>
      <c r="E20" s="204"/>
    </row>
    <row r="21" spans="1:5" ht="15" customHeight="1" x14ac:dyDescent="0.25">
      <c r="A21" s="270" t="s">
        <v>943</v>
      </c>
      <c r="B21" s="56"/>
      <c r="C21" s="204"/>
      <c r="D21" s="204"/>
      <c r="E21" s="204"/>
    </row>
    <row r="22" spans="1:5" ht="15" customHeight="1" x14ac:dyDescent="0.25">
      <c r="A22" s="270" t="s">
        <v>942</v>
      </c>
      <c r="B22" s="56"/>
      <c r="C22" s="204"/>
      <c r="D22" s="204"/>
      <c r="E22" s="204"/>
    </row>
    <row r="23" spans="1:5" ht="15" customHeight="1" x14ac:dyDescent="0.25">
      <c r="A23" s="56" t="s">
        <v>944</v>
      </c>
      <c r="B23" s="56" t="s">
        <v>421</v>
      </c>
      <c r="C23" s="204"/>
      <c r="D23" s="204"/>
      <c r="E23" s="204"/>
    </row>
    <row r="24" spans="1:5" ht="15" customHeight="1" x14ac:dyDescent="0.25">
      <c r="A24" s="270" t="s">
        <v>943</v>
      </c>
      <c r="B24" s="56"/>
      <c r="C24" s="204"/>
      <c r="D24" s="204"/>
      <c r="E24" s="204"/>
    </row>
    <row r="25" spans="1:5" ht="15" customHeight="1" x14ac:dyDescent="0.25">
      <c r="A25" s="270" t="s">
        <v>942</v>
      </c>
      <c r="B25" s="56"/>
      <c r="C25" s="204"/>
      <c r="D25" s="204"/>
      <c r="E25" s="204"/>
    </row>
    <row r="26" spans="1:5" ht="15" customHeight="1" x14ac:dyDescent="0.25">
      <c r="A26" s="56" t="s">
        <v>658</v>
      </c>
      <c r="B26" s="56" t="s">
        <v>421</v>
      </c>
      <c r="C26" s="204"/>
      <c r="D26" s="204"/>
      <c r="E26" s="204"/>
    </row>
    <row r="27" spans="1:5" ht="15" customHeight="1" x14ac:dyDescent="0.25">
      <c r="A27" s="270" t="s">
        <v>943</v>
      </c>
      <c r="B27" s="56"/>
      <c r="C27" s="204"/>
      <c r="D27" s="204"/>
      <c r="E27" s="204"/>
    </row>
    <row r="28" spans="1:5" ht="15" customHeight="1" x14ac:dyDescent="0.25">
      <c r="A28" s="270" t="s">
        <v>942</v>
      </c>
      <c r="B28" s="56"/>
      <c r="C28" s="204"/>
      <c r="D28" s="204"/>
      <c r="E28" s="204"/>
    </row>
    <row r="29" spans="1:5" ht="15" customHeight="1" x14ac:dyDescent="0.25">
      <c r="A29" s="56" t="s">
        <v>611</v>
      </c>
      <c r="B29" s="271" t="s">
        <v>428</v>
      </c>
      <c r="C29" s="204"/>
      <c r="D29" s="204"/>
      <c r="E29" s="204"/>
    </row>
    <row r="30" spans="1:5" ht="15" customHeight="1" x14ac:dyDescent="0.25">
      <c r="A30" s="270" t="s">
        <v>943</v>
      </c>
      <c r="B30" s="271"/>
      <c r="C30" s="204"/>
      <c r="D30" s="204"/>
      <c r="E30" s="204"/>
    </row>
    <row r="31" spans="1:5" ht="15" customHeight="1" x14ac:dyDescent="0.25">
      <c r="A31" s="270" t="s">
        <v>942</v>
      </c>
      <c r="B31" s="271"/>
      <c r="C31" s="204"/>
      <c r="D31" s="204"/>
      <c r="E31" s="204"/>
    </row>
    <row r="32" spans="1:5" ht="15" customHeight="1" x14ac:dyDescent="0.25">
      <c r="A32" s="56" t="s">
        <v>609</v>
      </c>
      <c r="B32" s="271" t="s">
        <v>422</v>
      </c>
      <c r="C32" s="204"/>
      <c r="D32" s="204"/>
      <c r="E32" s="204"/>
    </row>
    <row r="33" spans="1:5" ht="15" customHeight="1" x14ac:dyDescent="0.25">
      <c r="A33" s="270" t="s">
        <v>943</v>
      </c>
      <c r="B33" s="271"/>
      <c r="C33" s="204"/>
      <c r="D33" s="204"/>
      <c r="E33" s="204"/>
    </row>
    <row r="34" spans="1:5" ht="15" customHeight="1" x14ac:dyDescent="0.25">
      <c r="A34" s="270" t="s">
        <v>942</v>
      </c>
      <c r="B34" s="204"/>
      <c r="C34" s="204"/>
      <c r="D34" s="204"/>
      <c r="E34" s="204"/>
    </row>
    <row r="35" spans="1:5" ht="38.25" customHeight="1" x14ac:dyDescent="0.25">
      <c r="A35" s="268" t="s">
        <v>941</v>
      </c>
      <c r="B35" s="109" t="s">
        <v>940</v>
      </c>
      <c r="C35" s="204"/>
      <c r="D35" s="204"/>
      <c r="E35" s="204"/>
    </row>
    <row r="36" spans="1:5" ht="15" customHeight="1" x14ac:dyDescent="0.25">
      <c r="A36" s="268"/>
      <c r="B36" s="204" t="s">
        <v>440</v>
      </c>
      <c r="C36" s="204"/>
      <c r="D36" s="204"/>
      <c r="E36" s="204"/>
    </row>
    <row r="37" spans="1:5" ht="15" customHeight="1" x14ac:dyDescent="0.25">
      <c r="A37" s="268"/>
      <c r="B37" s="204" t="s">
        <v>460</v>
      </c>
      <c r="C37" s="204"/>
      <c r="D37" s="204"/>
      <c r="E37" s="204"/>
    </row>
    <row r="38" spans="1:5" ht="15" customHeight="1" x14ac:dyDescent="0.25">
      <c r="A38" s="269"/>
      <c r="B38" s="204"/>
      <c r="C38" s="204"/>
      <c r="D38" s="204"/>
      <c r="E38" s="204"/>
    </row>
    <row r="39" spans="1:5" ht="15" customHeight="1" x14ac:dyDescent="0.25">
      <c r="A39" s="269"/>
      <c r="B39" s="204"/>
      <c r="C39" s="204"/>
      <c r="D39" s="204"/>
      <c r="E39" s="204"/>
    </row>
    <row r="40" spans="1:5" ht="36.75" customHeight="1" x14ac:dyDescent="0.25">
      <c r="A40" s="268" t="s">
        <v>939</v>
      </c>
      <c r="B40" s="109" t="s">
        <v>938</v>
      </c>
      <c r="C40" s="204"/>
      <c r="D40" s="204"/>
      <c r="E40" s="204"/>
    </row>
    <row r="41" spans="1:5" ht="15" customHeight="1" x14ac:dyDescent="0.25">
      <c r="A41" s="268"/>
      <c r="B41" s="204"/>
      <c r="C41" s="204"/>
      <c r="D41" s="204"/>
      <c r="E41" s="204"/>
    </row>
    <row r="42" spans="1:5" ht="15" customHeight="1" x14ac:dyDescent="0.25">
      <c r="A42" s="268"/>
      <c r="B42" s="204"/>
      <c r="C42" s="204"/>
      <c r="D42" s="204"/>
      <c r="E42" s="204"/>
    </row>
    <row r="43" spans="1:5" ht="15" customHeight="1" x14ac:dyDescent="0.25">
      <c r="A43" s="269"/>
      <c r="B43" s="204"/>
      <c r="C43" s="204"/>
      <c r="D43" s="204"/>
      <c r="E43" s="204"/>
    </row>
    <row r="44" spans="1:5" ht="15" customHeight="1" x14ac:dyDescent="0.25">
      <c r="A44" s="269"/>
      <c r="B44" s="204"/>
      <c r="C44" s="204"/>
      <c r="D44" s="204"/>
      <c r="E44" s="204"/>
    </row>
    <row r="45" spans="1:5" ht="28.5" customHeight="1" x14ac:dyDescent="0.25">
      <c r="A45" s="268" t="s">
        <v>937</v>
      </c>
      <c r="B45" s="109"/>
      <c r="C45" s="204"/>
      <c r="D45" s="204"/>
      <c r="E45" s="204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2"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FFFF00"/>
    <pageSetUpPr fitToPage="1"/>
  </sheetPr>
  <dimension ref="A1:I59"/>
  <sheetViews>
    <sheetView view="pageBreakPreview" zoomScale="60" zoomScaleNormal="100" workbookViewId="0">
      <selection activeCell="A5" sqref="A5"/>
    </sheetView>
  </sheetViews>
  <sheetFormatPr defaultRowHeight="15" x14ac:dyDescent="0.25"/>
  <cols>
    <col min="1" max="1" width="101.28515625" customWidth="1"/>
    <col min="3" max="3" width="13.85546875" customWidth="1"/>
    <col min="4" max="4" width="12.140625" customWidth="1"/>
    <col min="5" max="5" width="13.42578125" customWidth="1"/>
    <col min="6" max="6" width="10.85546875" customWidth="1"/>
    <col min="7" max="7" width="11.28515625" customWidth="1"/>
    <col min="8" max="8" width="10.85546875" customWidth="1"/>
    <col min="9" max="9" width="10.42578125" customWidth="1"/>
  </cols>
  <sheetData>
    <row r="1" spans="1:9" x14ac:dyDescent="0.25">
      <c r="A1" s="256" t="s">
        <v>851</v>
      </c>
      <c r="B1" s="255"/>
      <c r="C1" s="255"/>
      <c r="D1" s="255"/>
      <c r="E1" s="255"/>
      <c r="F1" s="255"/>
    </row>
    <row r="2" spans="1:9" ht="26.25" customHeight="1" x14ac:dyDescent="0.25">
      <c r="A2" s="371" t="s">
        <v>984</v>
      </c>
      <c r="B2" s="404"/>
      <c r="C2" s="404"/>
      <c r="D2" s="404"/>
      <c r="E2" s="404"/>
      <c r="F2" s="348"/>
      <c r="G2" s="348"/>
      <c r="H2" s="348"/>
      <c r="I2" s="348"/>
    </row>
    <row r="3" spans="1:9" ht="30" customHeight="1" x14ac:dyDescent="0.25">
      <c r="A3" s="405" t="s">
        <v>951</v>
      </c>
      <c r="B3" s="406"/>
      <c r="C3" s="406"/>
      <c r="D3" s="406"/>
      <c r="E3" s="406"/>
      <c r="F3" s="406"/>
      <c r="G3" s="406"/>
      <c r="H3" s="406"/>
      <c r="I3" s="406"/>
    </row>
    <row r="4" spans="1:9" ht="30" customHeight="1" x14ac:dyDescent="0.25">
      <c r="A4" s="290"/>
      <c r="B4" s="289"/>
      <c r="C4" s="289"/>
      <c r="D4" s="289"/>
      <c r="E4" s="289"/>
      <c r="F4" s="289"/>
      <c r="G4" s="289"/>
      <c r="H4" s="289"/>
      <c r="I4" s="289"/>
    </row>
    <row r="5" spans="1:9" ht="30" customHeight="1" x14ac:dyDescent="0.25">
      <c r="A5" s="290"/>
      <c r="B5" s="289"/>
      <c r="C5" s="289"/>
      <c r="D5" s="289"/>
      <c r="E5" s="289"/>
      <c r="F5" s="289"/>
      <c r="G5" s="289"/>
      <c r="H5" s="289"/>
      <c r="I5" s="289"/>
    </row>
    <row r="7" spans="1:9" x14ac:dyDescent="0.25">
      <c r="A7" s="134" t="s">
        <v>767</v>
      </c>
    </row>
    <row r="8" spans="1:9" ht="45" x14ac:dyDescent="0.3">
      <c r="A8" s="2" t="s">
        <v>215</v>
      </c>
      <c r="B8" s="3" t="s">
        <v>216</v>
      </c>
      <c r="C8" s="247" t="s">
        <v>994</v>
      </c>
      <c r="D8" s="247" t="s">
        <v>995</v>
      </c>
      <c r="E8" s="247" t="s">
        <v>996</v>
      </c>
      <c r="F8" s="247" t="s">
        <v>997</v>
      </c>
      <c r="G8" s="247" t="s">
        <v>998</v>
      </c>
      <c r="H8" s="247" t="s">
        <v>959</v>
      </c>
      <c r="I8" s="247" t="s">
        <v>999</v>
      </c>
    </row>
    <row r="9" spans="1:9" x14ac:dyDescent="0.25">
      <c r="A9" s="43" t="s">
        <v>594</v>
      </c>
      <c r="B9" s="44" t="s">
        <v>250</v>
      </c>
      <c r="C9" s="278">
        <f>MÉRLEG!C9</f>
        <v>78354</v>
      </c>
      <c r="D9" s="278">
        <f>MÉRLEG!D9</f>
        <v>73710</v>
      </c>
      <c r="E9" s="278">
        <f>MÉRLEG!E9</f>
        <v>76813</v>
      </c>
      <c r="F9" s="278">
        <f>MÉRLEG!F9</f>
        <v>74115</v>
      </c>
      <c r="G9" s="278">
        <v>67094</v>
      </c>
      <c r="H9" s="278">
        <v>68000</v>
      </c>
      <c r="I9" s="278">
        <v>69000</v>
      </c>
    </row>
    <row r="10" spans="1:9" x14ac:dyDescent="0.25">
      <c r="A10" s="36" t="s">
        <v>565</v>
      </c>
      <c r="B10" s="44" t="s">
        <v>251</v>
      </c>
      <c r="C10" s="278">
        <f>MÉRLEG!C10</f>
        <v>15709</v>
      </c>
      <c r="D10" s="278">
        <f>MÉRLEG!D10</f>
        <v>14607</v>
      </c>
      <c r="E10" s="278">
        <f>MÉRLEG!E10</f>
        <v>16201</v>
      </c>
      <c r="F10" s="278">
        <f>MÉRLEG!F10</f>
        <v>16182</v>
      </c>
      <c r="G10" s="278">
        <v>12549</v>
      </c>
      <c r="H10" s="278">
        <v>14000</v>
      </c>
      <c r="I10" s="278">
        <v>14000</v>
      </c>
    </row>
    <row r="11" spans="1:9" x14ac:dyDescent="0.25">
      <c r="A11" s="36" t="s">
        <v>514</v>
      </c>
      <c r="B11" s="44" t="s">
        <v>290</v>
      </c>
      <c r="C11" s="278">
        <f>MÉRLEG!C16</f>
        <v>103761</v>
      </c>
      <c r="D11" s="278">
        <f>MÉRLEG!D16</f>
        <v>65923</v>
      </c>
      <c r="E11" s="278">
        <f>MÉRLEG!E16</f>
        <v>149086</v>
      </c>
      <c r="F11" s="278">
        <f>MÉRLEG!F16</f>
        <v>139807</v>
      </c>
      <c r="G11" s="278">
        <v>151754</v>
      </c>
      <c r="H11" s="278">
        <v>110000</v>
      </c>
      <c r="I11" s="278">
        <v>120000</v>
      </c>
    </row>
    <row r="12" spans="1:9" x14ac:dyDescent="0.25">
      <c r="A12" s="41" t="s">
        <v>543</v>
      </c>
      <c r="B12" s="44" t="s">
        <v>300</v>
      </c>
      <c r="C12" s="204">
        <f>MÉRLEG!C25</f>
        <v>2399</v>
      </c>
      <c r="D12" s="204">
        <f>MÉRLEG!D25</f>
        <v>2903</v>
      </c>
      <c r="E12" s="204">
        <f>MÉRLEG!E25</f>
        <v>3339</v>
      </c>
      <c r="F12" s="204">
        <f>MÉRLEG!F25</f>
        <v>1903</v>
      </c>
      <c r="G12" s="278">
        <v>2235</v>
      </c>
      <c r="H12" s="278">
        <v>3000</v>
      </c>
      <c r="I12" s="278">
        <v>3000</v>
      </c>
    </row>
    <row r="13" spans="1:9" x14ac:dyDescent="0.25">
      <c r="A13" s="41" t="s">
        <v>549</v>
      </c>
      <c r="B13" s="44" t="s">
        <v>317</v>
      </c>
      <c r="C13" s="204">
        <f>MÉRLEG!C39</f>
        <v>149139</v>
      </c>
      <c r="D13" s="204">
        <f>MÉRLEG!D39</f>
        <v>167769</v>
      </c>
      <c r="E13" s="204">
        <f>MÉRLEG!E39</f>
        <v>224724</v>
      </c>
      <c r="F13" s="204">
        <f>MÉRLEG!F39</f>
        <v>186287</v>
      </c>
      <c r="G13" s="278">
        <v>172200</v>
      </c>
      <c r="H13" s="278">
        <v>200000</v>
      </c>
      <c r="I13" s="278">
        <v>200000</v>
      </c>
    </row>
    <row r="14" spans="1:9" ht="15.75" x14ac:dyDescent="0.25">
      <c r="A14" s="76" t="s">
        <v>704</v>
      </c>
      <c r="B14" s="77"/>
      <c r="C14" s="288">
        <f t="shared" ref="C14:I14" si="0">SUM(C9:C13)</f>
        <v>349362</v>
      </c>
      <c r="D14" s="340">
        <f>SUM(D9:D13)</f>
        <v>324912</v>
      </c>
      <c r="E14" s="288">
        <f t="shared" si="0"/>
        <v>470163</v>
      </c>
      <c r="F14" s="288">
        <f t="shared" si="0"/>
        <v>418294</v>
      </c>
      <c r="G14" s="281">
        <f t="shared" si="0"/>
        <v>405832</v>
      </c>
      <c r="H14" s="281">
        <f t="shared" si="0"/>
        <v>395000</v>
      </c>
      <c r="I14" s="281">
        <f t="shared" si="0"/>
        <v>406000</v>
      </c>
    </row>
    <row r="15" spans="1:9" x14ac:dyDescent="0.25">
      <c r="A15" s="42" t="s">
        <v>551</v>
      </c>
      <c r="B15" s="44" t="s">
        <v>331</v>
      </c>
      <c r="C15" s="109">
        <f>MÉRLEG!C48</f>
        <v>2050</v>
      </c>
      <c r="D15" s="109">
        <f>MÉRLEG!D48</f>
        <v>107716</v>
      </c>
      <c r="E15" s="109">
        <f>MÉRLEG!E48</f>
        <v>189670</v>
      </c>
      <c r="F15" s="109">
        <f>MÉRLEG!F48</f>
        <v>146723</v>
      </c>
      <c r="G15" s="143">
        <v>318510</v>
      </c>
      <c r="H15" s="143">
        <v>0</v>
      </c>
      <c r="I15" s="143">
        <v>0</v>
      </c>
    </row>
    <row r="16" spans="1:9" x14ac:dyDescent="0.25">
      <c r="A16" s="41" t="s">
        <v>552</v>
      </c>
      <c r="B16" s="44" t="s">
        <v>340</v>
      </c>
      <c r="C16" s="143">
        <f>MÉRLEG!C53</f>
        <v>164302</v>
      </c>
      <c r="D16" s="143">
        <f>MÉRLEG!D53</f>
        <v>228265</v>
      </c>
      <c r="E16" s="143">
        <f>MÉRLEG!E53</f>
        <v>230821</v>
      </c>
      <c r="F16" s="143">
        <f>MÉRLEG!F53</f>
        <v>28189</v>
      </c>
      <c r="G16" s="143">
        <v>24670</v>
      </c>
      <c r="H16" s="143">
        <v>0</v>
      </c>
      <c r="I16" s="143">
        <v>0</v>
      </c>
    </row>
    <row r="17" spans="1:9" x14ac:dyDescent="0.25">
      <c r="A17" s="41" t="s">
        <v>553</v>
      </c>
      <c r="B17" s="44" t="s">
        <v>351</v>
      </c>
      <c r="C17" s="143">
        <f>MÉRLEG!C62</f>
        <v>8400</v>
      </c>
      <c r="D17" s="143">
        <f>MÉRLEG!D62</f>
        <v>0</v>
      </c>
      <c r="E17" s="143">
        <f>MÉRLEG!E62</f>
        <v>294</v>
      </c>
      <c r="F17" s="143">
        <f>MÉRLEG!F62</f>
        <v>294</v>
      </c>
      <c r="G17" s="278">
        <v>0</v>
      </c>
      <c r="H17" s="278">
        <v>0</v>
      </c>
      <c r="I17" s="143">
        <v>0</v>
      </c>
    </row>
    <row r="18" spans="1:9" ht="15.75" x14ac:dyDescent="0.25">
      <c r="A18" s="76" t="s">
        <v>703</v>
      </c>
      <c r="B18" s="77"/>
      <c r="C18" s="281">
        <f t="shared" ref="C18:I18" si="1">SUM(C15:C17)</f>
        <v>174752</v>
      </c>
      <c r="D18" s="281">
        <f t="shared" si="1"/>
        <v>335981</v>
      </c>
      <c r="E18" s="281">
        <f t="shared" si="1"/>
        <v>420785</v>
      </c>
      <c r="F18" s="281">
        <f t="shared" si="1"/>
        <v>175206</v>
      </c>
      <c r="G18" s="281">
        <f t="shared" si="1"/>
        <v>343180</v>
      </c>
      <c r="H18" s="281">
        <f t="shared" si="1"/>
        <v>0</v>
      </c>
      <c r="I18" s="281">
        <f t="shared" si="1"/>
        <v>0</v>
      </c>
    </row>
    <row r="19" spans="1:9" ht="15.75" x14ac:dyDescent="0.25">
      <c r="A19" s="80" t="s">
        <v>596</v>
      </c>
      <c r="B19" s="81" t="s">
        <v>352</v>
      </c>
      <c r="C19" s="287">
        <f t="shared" ref="C19:I19" si="2">SUM(C14+C18)</f>
        <v>524114</v>
      </c>
      <c r="D19" s="287">
        <f>SUM(D14+D18)</f>
        <v>660893</v>
      </c>
      <c r="E19" s="287">
        <f t="shared" si="2"/>
        <v>890948</v>
      </c>
      <c r="F19" s="287">
        <f t="shared" si="2"/>
        <v>593500</v>
      </c>
      <c r="G19" s="287">
        <f t="shared" si="2"/>
        <v>749012</v>
      </c>
      <c r="H19" s="287">
        <f t="shared" si="2"/>
        <v>395000</v>
      </c>
      <c r="I19" s="287">
        <f t="shared" si="2"/>
        <v>406000</v>
      </c>
    </row>
    <row r="20" spans="1:9" x14ac:dyDescent="0.25">
      <c r="A20" s="15" t="s">
        <v>558</v>
      </c>
      <c r="B20" s="7" t="s">
        <v>357</v>
      </c>
      <c r="C20" s="286"/>
      <c r="D20" s="15"/>
      <c r="E20" s="15"/>
      <c r="F20" s="15"/>
      <c r="G20" s="15"/>
      <c r="H20" s="15"/>
      <c r="I20" s="15"/>
    </row>
    <row r="21" spans="1:9" x14ac:dyDescent="0.25">
      <c r="A21" s="14" t="s">
        <v>559</v>
      </c>
      <c r="B21" s="7" t="s">
        <v>363</v>
      </c>
      <c r="C21" s="285">
        <f>MÉRLEG!C66</f>
        <v>145000</v>
      </c>
      <c r="D21" s="285">
        <f>MÉRLEG!D66</f>
        <v>0</v>
      </c>
      <c r="E21" s="285">
        <f>MÉRLEG!E66</f>
        <v>40000</v>
      </c>
      <c r="F21" s="285">
        <f>MÉRLEG!F66</f>
        <v>40000</v>
      </c>
      <c r="G21" s="14"/>
      <c r="H21" s="14"/>
      <c r="I21" s="14"/>
    </row>
    <row r="22" spans="1:9" x14ac:dyDescent="0.25">
      <c r="A22" s="34" t="s">
        <v>364</v>
      </c>
      <c r="B22" s="5" t="s">
        <v>365</v>
      </c>
      <c r="C22" s="285">
        <f>MÉRLEG!C67</f>
        <v>0</v>
      </c>
      <c r="D22" s="285">
        <f>MÉRLEG!D67</f>
        <v>0</v>
      </c>
      <c r="E22" s="285">
        <f>MÉRLEG!E67</f>
        <v>0</v>
      </c>
      <c r="F22" s="285">
        <f>MÉRLEG!F67</f>
        <v>0</v>
      </c>
      <c r="G22" s="34"/>
      <c r="H22" s="34"/>
      <c r="I22" s="34"/>
    </row>
    <row r="23" spans="1:9" x14ac:dyDescent="0.25">
      <c r="A23" s="34" t="s">
        <v>366</v>
      </c>
      <c r="B23" s="5" t="s">
        <v>367</v>
      </c>
      <c r="C23" s="285">
        <f>MÉRLEG!C68</f>
        <v>41385</v>
      </c>
      <c r="D23" s="285">
        <f>MÉRLEG!D68</f>
        <v>1374</v>
      </c>
      <c r="E23" s="285">
        <f>MÉRLEG!E68</f>
        <v>46517</v>
      </c>
      <c r="F23" s="285">
        <f>MÉRLEG!F68</f>
        <v>46517</v>
      </c>
      <c r="G23" s="168">
        <v>2555</v>
      </c>
      <c r="H23" s="168">
        <v>3000</v>
      </c>
      <c r="I23" s="168">
        <v>3000</v>
      </c>
    </row>
    <row r="24" spans="1:9" x14ac:dyDescent="0.25">
      <c r="A24" s="14" t="s">
        <v>368</v>
      </c>
      <c r="B24" s="7" t="s">
        <v>369</v>
      </c>
      <c r="C24" s="339"/>
      <c r="D24" s="339"/>
      <c r="E24" s="339"/>
      <c r="F24" s="339"/>
      <c r="G24" s="168"/>
      <c r="H24" s="168"/>
      <c r="I24" s="168"/>
    </row>
    <row r="25" spans="1:9" x14ac:dyDescent="0.25">
      <c r="A25" s="34" t="s">
        <v>370</v>
      </c>
      <c r="B25" s="5" t="s">
        <v>371</v>
      </c>
      <c r="C25" s="285">
        <f>MÉRLEG!C70</f>
        <v>0</v>
      </c>
      <c r="D25" s="285">
        <f>MÉRLEG!D70</f>
        <v>0</v>
      </c>
      <c r="E25" s="285">
        <f>MÉRLEG!E70</f>
        <v>0</v>
      </c>
      <c r="F25" s="285">
        <f>MÉRLEG!F70</f>
        <v>0</v>
      </c>
      <c r="G25" s="34"/>
      <c r="H25" s="34"/>
      <c r="I25" s="34"/>
    </row>
    <row r="26" spans="1:9" x14ac:dyDescent="0.25">
      <c r="A26" s="34" t="s">
        <v>372</v>
      </c>
      <c r="B26" s="5" t="s">
        <v>373</v>
      </c>
      <c r="C26" s="285">
        <f>MÉRLEG!C71</f>
        <v>0</v>
      </c>
      <c r="D26" s="285">
        <f>MÉRLEG!D71</f>
        <v>0</v>
      </c>
      <c r="E26" s="285">
        <f>MÉRLEG!E71</f>
        <v>0</v>
      </c>
      <c r="F26" s="285">
        <f>MÉRLEG!F71</f>
        <v>0</v>
      </c>
      <c r="G26" s="34"/>
      <c r="H26" s="34"/>
      <c r="I26" s="34"/>
    </row>
    <row r="27" spans="1:9" x14ac:dyDescent="0.25">
      <c r="A27" s="34" t="s">
        <v>374</v>
      </c>
      <c r="B27" s="5" t="s">
        <v>375</v>
      </c>
      <c r="C27" s="285">
        <f>MÉRLEG!C72</f>
        <v>0</v>
      </c>
      <c r="D27" s="285">
        <f>MÉRLEG!D72</f>
        <v>0</v>
      </c>
      <c r="E27" s="285">
        <f>MÉRLEG!E72</f>
        <v>0</v>
      </c>
      <c r="F27" s="285">
        <f>MÉRLEG!F72</f>
        <v>0</v>
      </c>
      <c r="G27" s="34"/>
      <c r="H27" s="34"/>
      <c r="I27" s="34"/>
    </row>
    <row r="28" spans="1:9" x14ac:dyDescent="0.25">
      <c r="A28" s="35" t="s">
        <v>560</v>
      </c>
      <c r="B28" s="36" t="s">
        <v>376</v>
      </c>
      <c r="C28" s="284">
        <f t="shared" ref="C28:I28" si="3">SUM(C20:C27)</f>
        <v>186385</v>
      </c>
      <c r="D28" s="284">
        <f t="shared" si="3"/>
        <v>1374</v>
      </c>
      <c r="E28" s="284">
        <f t="shared" si="3"/>
        <v>86517</v>
      </c>
      <c r="F28" s="284">
        <f t="shared" si="3"/>
        <v>86517</v>
      </c>
      <c r="G28" s="284">
        <f t="shared" si="3"/>
        <v>2555</v>
      </c>
      <c r="H28" s="284">
        <f t="shared" si="3"/>
        <v>3000</v>
      </c>
      <c r="I28" s="284">
        <f t="shared" si="3"/>
        <v>3000</v>
      </c>
    </row>
    <row r="29" spans="1:9" x14ac:dyDescent="0.25">
      <c r="A29" s="35" t="s">
        <v>563</v>
      </c>
      <c r="B29" s="36" t="s">
        <v>383</v>
      </c>
      <c r="C29" s="231"/>
      <c r="D29" s="231"/>
      <c r="E29" s="231"/>
      <c r="F29" s="231"/>
      <c r="G29" s="14"/>
      <c r="H29" s="14"/>
      <c r="I29" s="14"/>
    </row>
    <row r="30" spans="1:9" x14ac:dyDescent="0.25">
      <c r="A30" s="13" t="s">
        <v>384</v>
      </c>
      <c r="B30" s="5" t="s">
        <v>385</v>
      </c>
      <c r="C30" s="12"/>
      <c r="D30" s="12"/>
      <c r="E30" s="12"/>
      <c r="F30" s="12"/>
      <c r="G30" s="13"/>
      <c r="H30" s="13"/>
      <c r="I30" s="13"/>
    </row>
    <row r="31" spans="1:9" ht="15.75" x14ac:dyDescent="0.25">
      <c r="A31" s="83" t="s">
        <v>597</v>
      </c>
      <c r="B31" s="84" t="s">
        <v>386</v>
      </c>
      <c r="C31" s="283">
        <f t="shared" ref="C31:I31" si="4">C28</f>
        <v>186385</v>
      </c>
      <c r="D31" s="283">
        <f t="shared" si="4"/>
        <v>1374</v>
      </c>
      <c r="E31" s="283">
        <f t="shared" si="4"/>
        <v>86517</v>
      </c>
      <c r="F31" s="283">
        <f t="shared" si="4"/>
        <v>86517</v>
      </c>
      <c r="G31" s="283">
        <f t="shared" si="4"/>
        <v>2555</v>
      </c>
      <c r="H31" s="283">
        <f t="shared" si="4"/>
        <v>3000</v>
      </c>
      <c r="I31" s="283">
        <f t="shared" si="4"/>
        <v>3000</v>
      </c>
    </row>
    <row r="32" spans="1:9" ht="15.75" x14ac:dyDescent="0.25">
      <c r="A32" s="277" t="s">
        <v>633</v>
      </c>
      <c r="B32" s="276"/>
      <c r="C32" s="282">
        <f t="shared" ref="C32:I32" si="5">C19+C31</f>
        <v>710499</v>
      </c>
      <c r="D32" s="282">
        <f>D19+D31</f>
        <v>662267</v>
      </c>
      <c r="E32" s="282">
        <f>E19+E31</f>
        <v>977465</v>
      </c>
      <c r="F32" s="282">
        <f t="shared" si="5"/>
        <v>680017</v>
      </c>
      <c r="G32" s="282">
        <f t="shared" si="5"/>
        <v>751567</v>
      </c>
      <c r="H32" s="282">
        <f t="shared" si="5"/>
        <v>398000</v>
      </c>
      <c r="I32" s="282">
        <f t="shared" si="5"/>
        <v>409000</v>
      </c>
    </row>
    <row r="33" spans="1:9" ht="45" x14ac:dyDescent="0.3">
      <c r="A33" s="2" t="s">
        <v>215</v>
      </c>
      <c r="B33" s="3" t="s">
        <v>8</v>
      </c>
      <c r="C33" s="247" t="s">
        <v>994</v>
      </c>
      <c r="D33" s="247" t="s">
        <v>995</v>
      </c>
      <c r="E33" s="247" t="s">
        <v>996</v>
      </c>
      <c r="F33" s="247" t="s">
        <v>997</v>
      </c>
      <c r="G33" s="247" t="s">
        <v>998</v>
      </c>
      <c r="H33" s="247" t="s">
        <v>959</v>
      </c>
      <c r="I33" s="247" t="s">
        <v>999</v>
      </c>
    </row>
    <row r="34" spans="1:9" x14ac:dyDescent="0.25">
      <c r="A34" s="36" t="s">
        <v>637</v>
      </c>
      <c r="B34" s="42" t="s">
        <v>407</v>
      </c>
      <c r="C34" s="26">
        <f>MÉRLEG!C89</f>
        <v>85723</v>
      </c>
      <c r="D34" s="26">
        <f>MÉRLEG!D89</f>
        <v>71145</v>
      </c>
      <c r="E34" s="26">
        <f>MÉRLEG!E89</f>
        <v>81388</v>
      </c>
      <c r="F34" s="26">
        <f>MÉRLEG!F89</f>
        <v>81388</v>
      </c>
      <c r="G34" s="278">
        <v>70639</v>
      </c>
      <c r="H34" s="278">
        <v>70000</v>
      </c>
      <c r="I34" s="278">
        <v>70000</v>
      </c>
    </row>
    <row r="35" spans="1:9" x14ac:dyDescent="0.25">
      <c r="A35" s="36" t="s">
        <v>641</v>
      </c>
      <c r="B35" s="42" t="s">
        <v>437</v>
      </c>
      <c r="C35" s="26">
        <f>MÉRLEG!C96</f>
        <v>249242</v>
      </c>
      <c r="D35" s="26">
        <f>MÉRLEG!D96</f>
        <v>205100</v>
      </c>
      <c r="E35" s="26">
        <f>MÉRLEG!E96</f>
        <v>205100</v>
      </c>
      <c r="F35" s="26">
        <f>MÉRLEG!F96</f>
        <v>219568</v>
      </c>
      <c r="G35" s="278">
        <v>205100</v>
      </c>
      <c r="H35" s="278">
        <v>208000</v>
      </c>
      <c r="I35" s="278">
        <v>219000</v>
      </c>
    </row>
    <row r="36" spans="1:9" x14ac:dyDescent="0.25">
      <c r="A36" s="41" t="s">
        <v>642</v>
      </c>
      <c r="B36" s="42" t="s">
        <v>452</v>
      </c>
      <c r="C36" s="26">
        <f>MÉRLEG!C107</f>
        <v>50723</v>
      </c>
      <c r="D36" s="26">
        <f>MÉRLEG!D107</f>
        <v>19668</v>
      </c>
      <c r="E36" s="26">
        <f>MÉRLEG!E107</f>
        <v>47925</v>
      </c>
      <c r="F36" s="26">
        <f>MÉRLEG!F107</f>
        <v>42765</v>
      </c>
      <c r="G36" s="278">
        <v>18930</v>
      </c>
      <c r="H36" s="278">
        <v>50000</v>
      </c>
      <c r="I36" s="278">
        <v>50000</v>
      </c>
    </row>
    <row r="37" spans="1:9" x14ac:dyDescent="0.25">
      <c r="A37" s="36" t="s">
        <v>644</v>
      </c>
      <c r="B37" s="42" t="s">
        <v>465</v>
      </c>
      <c r="C37" s="26">
        <f>MÉRLEG!C111</f>
        <v>1160</v>
      </c>
      <c r="D37" s="26">
        <f>MÉRLEG!D111</f>
        <v>0</v>
      </c>
      <c r="E37" s="26">
        <f>MÉRLEG!E111</f>
        <v>12000</v>
      </c>
      <c r="F37" s="26">
        <f>MÉRLEG!F111</f>
        <v>2993</v>
      </c>
      <c r="G37" s="143">
        <v>0</v>
      </c>
      <c r="H37" s="143">
        <v>0</v>
      </c>
      <c r="I37" s="143"/>
    </row>
    <row r="38" spans="1:9" ht="15.75" x14ac:dyDescent="0.25">
      <c r="A38" s="76" t="s">
        <v>704</v>
      </c>
      <c r="B38" s="78"/>
      <c r="C38" s="281">
        <f t="shared" ref="C38:I38" si="6">SUM(C37+C36+C35+C34)</f>
        <v>386848</v>
      </c>
      <c r="D38" s="281">
        <f t="shared" si="6"/>
        <v>295913</v>
      </c>
      <c r="E38" s="281">
        <f t="shared" si="6"/>
        <v>346413</v>
      </c>
      <c r="F38" s="281">
        <f t="shared" si="6"/>
        <v>346714</v>
      </c>
      <c r="G38" s="281">
        <f t="shared" si="6"/>
        <v>294669</v>
      </c>
      <c r="H38" s="281">
        <f t="shared" si="6"/>
        <v>328000</v>
      </c>
      <c r="I38" s="281">
        <f t="shared" si="6"/>
        <v>339000</v>
      </c>
    </row>
    <row r="39" spans="1:9" x14ac:dyDescent="0.25">
      <c r="A39" s="36" t="s">
        <v>638</v>
      </c>
      <c r="B39" s="42" t="s">
        <v>415</v>
      </c>
      <c r="C39" s="26">
        <f>MÉRLEG!C118</f>
        <v>70665</v>
      </c>
      <c r="D39" s="26">
        <f>MÉRLEG!D118</f>
        <v>58326</v>
      </c>
      <c r="E39" s="26">
        <f>MÉRLEG!E118</f>
        <v>58326</v>
      </c>
      <c r="F39" s="26">
        <f>MÉRLEG!F118</f>
        <v>43372</v>
      </c>
      <c r="G39" s="26">
        <v>258267</v>
      </c>
      <c r="H39" s="26"/>
      <c r="I39" s="26"/>
    </row>
    <row r="40" spans="1:9" x14ac:dyDescent="0.25">
      <c r="A40" s="36" t="s">
        <v>643</v>
      </c>
      <c r="B40" s="42" t="s">
        <v>460</v>
      </c>
      <c r="C40" s="26">
        <f>MÉRLEG!C124</f>
        <v>34882</v>
      </c>
      <c r="D40" s="26">
        <f>MÉRLEG!D124</f>
        <v>43414</v>
      </c>
      <c r="E40" s="26">
        <f>MÉRLEG!E124</f>
        <v>120414</v>
      </c>
      <c r="F40" s="26">
        <f>MÉRLEG!F124</f>
        <v>120106</v>
      </c>
      <c r="G40" s="278">
        <v>0</v>
      </c>
      <c r="H40" s="278"/>
      <c r="I40" s="278"/>
    </row>
    <row r="41" spans="1:9" x14ac:dyDescent="0.25">
      <c r="A41" s="36" t="s">
        <v>646</v>
      </c>
      <c r="B41" s="42" t="s">
        <v>470</v>
      </c>
      <c r="C41" s="26">
        <f>MÉRLEG!C128</f>
        <v>92</v>
      </c>
      <c r="D41" s="26">
        <f>MÉRLEG!D128</f>
        <v>0</v>
      </c>
      <c r="E41" s="26">
        <f>MÉRLEG!E128</f>
        <v>0</v>
      </c>
      <c r="F41" s="26">
        <f>MÉRLEG!F128</f>
        <v>354</v>
      </c>
      <c r="G41" s="26">
        <v>0</v>
      </c>
      <c r="H41" s="26"/>
      <c r="I41" s="26"/>
    </row>
    <row r="42" spans="1:9" ht="15.75" x14ac:dyDescent="0.25">
      <c r="A42" s="76" t="s">
        <v>703</v>
      </c>
      <c r="B42" s="78"/>
      <c r="C42" s="149">
        <f>SUM(C39:C41)</f>
        <v>105639</v>
      </c>
      <c r="D42" s="149">
        <f t="shared" ref="D42:I42" si="7">SUM(D39:D41)</f>
        <v>101740</v>
      </c>
      <c r="E42" s="149">
        <f t="shared" si="7"/>
        <v>178740</v>
      </c>
      <c r="F42" s="149">
        <f t="shared" si="7"/>
        <v>163832</v>
      </c>
      <c r="G42" s="149">
        <f t="shared" si="7"/>
        <v>258267</v>
      </c>
      <c r="H42" s="149">
        <f t="shared" si="7"/>
        <v>0</v>
      </c>
      <c r="I42" s="149">
        <f t="shared" si="7"/>
        <v>0</v>
      </c>
    </row>
    <row r="43" spans="1:9" ht="15.75" x14ac:dyDescent="0.25">
      <c r="A43" s="85" t="s">
        <v>645</v>
      </c>
      <c r="B43" s="80" t="s">
        <v>471</v>
      </c>
      <c r="C43" s="280">
        <f t="shared" ref="C43:I43" si="8">C38+C42</f>
        <v>492487</v>
      </c>
      <c r="D43" s="280">
        <f t="shared" si="8"/>
        <v>397653</v>
      </c>
      <c r="E43" s="280">
        <f t="shared" si="8"/>
        <v>525153</v>
      </c>
      <c r="F43" s="280">
        <f t="shared" si="8"/>
        <v>510546</v>
      </c>
      <c r="G43" s="280">
        <f t="shared" si="8"/>
        <v>552936</v>
      </c>
      <c r="H43" s="280">
        <f t="shared" si="8"/>
        <v>328000</v>
      </c>
      <c r="I43" s="280">
        <f t="shared" si="8"/>
        <v>339000</v>
      </c>
    </row>
    <row r="44" spans="1:9" ht="15.75" x14ac:dyDescent="0.25">
      <c r="A44" s="242" t="s">
        <v>756</v>
      </c>
      <c r="B44" s="279"/>
      <c r="C44" s="234"/>
      <c r="D44" s="234"/>
      <c r="E44" s="234"/>
      <c r="F44" s="234"/>
      <c r="G44" s="234"/>
      <c r="H44" s="234"/>
      <c r="I44" s="234"/>
    </row>
    <row r="45" spans="1:9" ht="15.75" x14ac:dyDescent="0.25">
      <c r="A45" s="242" t="s">
        <v>757</v>
      </c>
      <c r="B45" s="279"/>
      <c r="C45" s="234"/>
      <c r="D45" s="234"/>
      <c r="E45" s="234"/>
      <c r="F45" s="234"/>
      <c r="G45" s="234"/>
      <c r="H45" s="234"/>
      <c r="I45" s="234"/>
    </row>
    <row r="46" spans="1:9" x14ac:dyDescent="0.25">
      <c r="A46" s="15" t="s">
        <v>1059</v>
      </c>
      <c r="B46" s="7" t="s">
        <v>483</v>
      </c>
      <c r="C46" s="26"/>
      <c r="D46" s="26"/>
      <c r="E46" s="26"/>
      <c r="F46" s="26"/>
      <c r="G46" s="26">
        <v>158667</v>
      </c>
      <c r="H46" s="26"/>
      <c r="I46" s="26"/>
    </row>
    <row r="47" spans="1:9" x14ac:dyDescent="0.25">
      <c r="A47" s="14" t="s">
        <v>960</v>
      </c>
      <c r="B47" s="7" t="s">
        <v>494</v>
      </c>
      <c r="C47" s="26"/>
      <c r="D47" s="26"/>
      <c r="E47" s="26"/>
      <c r="F47" s="26"/>
      <c r="G47" s="26"/>
      <c r="H47" s="26"/>
      <c r="I47" s="26"/>
    </row>
    <row r="48" spans="1:9" x14ac:dyDescent="0.25">
      <c r="A48" s="5" t="s">
        <v>754</v>
      </c>
      <c r="B48" s="5" t="s">
        <v>484</v>
      </c>
      <c r="C48" s="26">
        <f>MÉRLEG!C135</f>
        <v>102110</v>
      </c>
      <c r="D48" s="26">
        <f>MÉRLEG!D135</f>
        <v>61514</v>
      </c>
      <c r="E48" s="26">
        <f>MÉRLEG!E135</f>
        <v>61514</v>
      </c>
      <c r="F48" s="26">
        <f>MÉRLEG!F135</f>
        <v>61514</v>
      </c>
      <c r="G48" s="278">
        <v>39964</v>
      </c>
      <c r="H48" s="278">
        <v>70000</v>
      </c>
      <c r="I48" s="278">
        <v>70000</v>
      </c>
    </row>
    <row r="49" spans="1:9" x14ac:dyDescent="0.25">
      <c r="A49" s="5" t="s">
        <v>755</v>
      </c>
      <c r="B49" s="5" t="s">
        <v>484</v>
      </c>
      <c r="C49" s="26"/>
      <c r="D49" s="26"/>
      <c r="E49" s="26"/>
      <c r="F49" s="26"/>
      <c r="G49" s="26"/>
      <c r="H49" s="26"/>
      <c r="I49" s="26"/>
    </row>
    <row r="50" spans="1:9" x14ac:dyDescent="0.25">
      <c r="A50" s="5" t="s">
        <v>752</v>
      </c>
      <c r="B50" s="5" t="s">
        <v>485</v>
      </c>
      <c r="C50" s="26"/>
      <c r="D50" s="26"/>
      <c r="E50" s="26"/>
      <c r="F50" s="26"/>
      <c r="G50" s="26"/>
      <c r="H50" s="26"/>
      <c r="I50" s="26"/>
    </row>
    <row r="51" spans="1:9" x14ac:dyDescent="0.25">
      <c r="A51" s="5" t="s">
        <v>753</v>
      </c>
      <c r="B51" s="5" t="s">
        <v>485</v>
      </c>
      <c r="C51" s="26"/>
      <c r="D51" s="26"/>
      <c r="E51" s="26"/>
      <c r="F51" s="26"/>
      <c r="G51" s="26"/>
      <c r="H51" s="26"/>
      <c r="I51" s="26"/>
    </row>
    <row r="52" spans="1:9" x14ac:dyDescent="0.25">
      <c r="A52" s="7" t="s">
        <v>649</v>
      </c>
      <c r="B52" s="7" t="s">
        <v>486</v>
      </c>
      <c r="C52" s="26">
        <f t="shared" ref="C52:I52" si="9">SUM(C48:C51)</f>
        <v>102110</v>
      </c>
      <c r="D52" s="26">
        <f t="shared" si="9"/>
        <v>61514</v>
      </c>
      <c r="E52" s="26">
        <f t="shared" si="9"/>
        <v>61514</v>
      </c>
      <c r="F52" s="26">
        <f t="shared" si="9"/>
        <v>61514</v>
      </c>
      <c r="G52" s="26">
        <f t="shared" si="9"/>
        <v>39964</v>
      </c>
      <c r="H52" s="26">
        <f t="shared" si="9"/>
        <v>70000</v>
      </c>
      <c r="I52" s="26">
        <f t="shared" si="9"/>
        <v>70000</v>
      </c>
    </row>
    <row r="53" spans="1:9" x14ac:dyDescent="0.25">
      <c r="A53" s="15" t="s">
        <v>650</v>
      </c>
      <c r="B53" s="7" t="s">
        <v>496</v>
      </c>
      <c r="C53" s="26">
        <f>MÉRLEG!C145-MÉRLEG!C142</f>
        <v>257791</v>
      </c>
      <c r="D53" s="26">
        <f>MÉRLEG!D145-MÉRLEG!D142</f>
        <v>264614</v>
      </c>
      <c r="E53" s="26">
        <f>MÉRLEG!E145-MÉRLEG!E142</f>
        <v>452312</v>
      </c>
      <c r="F53" s="26">
        <f>MÉRLEG!F145-MÉRLEG!F142</f>
        <v>209435</v>
      </c>
      <c r="G53" s="26">
        <f>G52+G47</f>
        <v>39964</v>
      </c>
      <c r="H53" s="26">
        <f>H52+H47</f>
        <v>70000</v>
      </c>
      <c r="I53" s="26">
        <f>I52+I47</f>
        <v>70000</v>
      </c>
    </row>
    <row r="54" spans="1:9" x14ac:dyDescent="0.25">
      <c r="A54" s="14" t="s">
        <v>651</v>
      </c>
      <c r="B54" s="7" t="s">
        <v>504</v>
      </c>
      <c r="C54" s="26"/>
      <c r="D54" s="26"/>
      <c r="E54" s="26"/>
      <c r="F54" s="26"/>
      <c r="G54" s="26"/>
      <c r="H54" s="26"/>
      <c r="I54" s="26"/>
    </row>
    <row r="55" spans="1:9" x14ac:dyDescent="0.25">
      <c r="A55" s="15" t="s">
        <v>505</v>
      </c>
      <c r="B55" s="7" t="s">
        <v>506</v>
      </c>
      <c r="C55" s="26"/>
      <c r="D55" s="26"/>
      <c r="E55" s="26"/>
      <c r="F55" s="26"/>
      <c r="G55" s="26"/>
      <c r="H55" s="26"/>
      <c r="I55" s="26"/>
    </row>
    <row r="56" spans="1:9" ht="15.75" x14ac:dyDescent="0.25">
      <c r="A56" s="83" t="s">
        <v>652</v>
      </c>
      <c r="B56" s="84" t="s">
        <v>507</v>
      </c>
      <c r="C56" s="243">
        <f>C53</f>
        <v>257791</v>
      </c>
      <c r="D56" s="243">
        <f>D53</f>
        <v>264614</v>
      </c>
      <c r="E56" s="243">
        <f>E53</f>
        <v>452312</v>
      </c>
      <c r="F56" s="243">
        <f>F53</f>
        <v>209435</v>
      </c>
      <c r="G56" s="243">
        <f>G53+G46</f>
        <v>198631</v>
      </c>
      <c r="H56" s="243">
        <f>SUM(H53:H54)</f>
        <v>70000</v>
      </c>
      <c r="I56" s="243">
        <f>SUM(I53:I54)</f>
        <v>70000</v>
      </c>
    </row>
    <row r="57" spans="1:9" ht="15.75" x14ac:dyDescent="0.25">
      <c r="A57" s="277" t="s">
        <v>634</v>
      </c>
      <c r="B57" s="276"/>
      <c r="C57" s="275">
        <f t="shared" ref="C57:I57" si="10">C56+C43</f>
        <v>750278</v>
      </c>
      <c r="D57" s="275">
        <f t="shared" si="10"/>
        <v>662267</v>
      </c>
      <c r="E57" s="275">
        <f t="shared" si="10"/>
        <v>977465</v>
      </c>
      <c r="F57" s="275">
        <f t="shared" si="10"/>
        <v>719981</v>
      </c>
      <c r="G57" s="275">
        <f t="shared" si="10"/>
        <v>751567</v>
      </c>
      <c r="H57" s="275">
        <f t="shared" si="10"/>
        <v>398000</v>
      </c>
      <c r="I57" s="275">
        <f t="shared" si="10"/>
        <v>409000</v>
      </c>
    </row>
    <row r="58" spans="1:9" x14ac:dyDescent="0.25">
      <c r="D58" s="144"/>
      <c r="E58" s="144"/>
      <c r="F58" s="144"/>
      <c r="G58" s="144"/>
      <c r="H58" s="144"/>
      <c r="I58" s="144"/>
    </row>
    <row r="59" spans="1:9" x14ac:dyDescent="0.25">
      <c r="C59" s="144"/>
      <c r="D59" s="144"/>
      <c r="E59" s="144"/>
      <c r="F59" s="144"/>
      <c r="G59" s="144"/>
      <c r="H59" s="144"/>
      <c r="I59" s="144"/>
    </row>
  </sheetData>
  <mergeCells count="2">
    <mergeCell ref="A3:I3"/>
    <mergeCell ref="A2:I2"/>
  </mergeCells>
  <pageMargins left="0.70866141732283472" right="0.70866141732283472" top="0.74803149606299213" bottom="0.74803149606299213" header="0.31496062992125984" footer="0.31496062992125984"/>
  <pageSetup paperSize="8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33"/>
    <pageSetUpPr fitToPage="1"/>
  </sheetPr>
  <dimension ref="A1:AE172"/>
  <sheetViews>
    <sheetView view="pageBreakPreview" topLeftCell="A82" zoomScale="60" zoomScaleNormal="100" workbookViewId="0">
      <selection activeCell="E27" sqref="E27"/>
    </sheetView>
  </sheetViews>
  <sheetFormatPr defaultRowHeight="15" x14ac:dyDescent="0.25"/>
  <cols>
    <col min="1" max="1" width="83.42578125" customWidth="1"/>
    <col min="3" max="3" width="12.5703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2.140625" customWidth="1"/>
    <col min="13" max="13" width="12" customWidth="1"/>
    <col min="14" max="14" width="14.42578125" customWidth="1"/>
  </cols>
  <sheetData>
    <row r="1" spans="1:14" ht="21" customHeight="1" x14ac:dyDescent="0.25">
      <c r="A1" s="345" t="s">
        <v>984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  <c r="M1" s="348"/>
      <c r="N1" s="348"/>
    </row>
    <row r="2" spans="1:14" ht="18.75" customHeight="1" x14ac:dyDescent="0.25">
      <c r="A2" s="344" t="s">
        <v>675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7"/>
      <c r="M2" s="348"/>
      <c r="N2" s="348"/>
    </row>
    <row r="3" spans="1:14" ht="18" x14ac:dyDescent="0.25">
      <c r="A3" s="117" t="s">
        <v>985</v>
      </c>
    </row>
    <row r="4" spans="1:14" x14ac:dyDescent="0.25">
      <c r="A4" s="68" t="s">
        <v>766</v>
      </c>
    </row>
    <row r="5" spans="1:14" ht="25.5" customHeight="1" x14ac:dyDescent="0.25">
      <c r="A5" s="354" t="s">
        <v>215</v>
      </c>
      <c r="B5" s="356" t="s">
        <v>216</v>
      </c>
      <c r="C5" s="358" t="s">
        <v>705</v>
      </c>
      <c r="D5" s="359"/>
      <c r="E5" s="360"/>
      <c r="F5" s="358" t="s">
        <v>706</v>
      </c>
      <c r="G5" s="359"/>
      <c r="H5" s="360"/>
      <c r="I5" s="358" t="s">
        <v>707</v>
      </c>
      <c r="J5" s="359"/>
      <c r="K5" s="360"/>
      <c r="L5" s="361" t="s">
        <v>781</v>
      </c>
      <c r="M5" s="362"/>
      <c r="N5" s="362"/>
    </row>
    <row r="6" spans="1:14" ht="25.5" x14ac:dyDescent="0.25">
      <c r="A6" s="355"/>
      <c r="B6" s="35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x14ac:dyDescent="0.25">
      <c r="A7" s="27" t="s">
        <v>217</v>
      </c>
      <c r="B7" s="28" t="s">
        <v>218</v>
      </c>
      <c r="C7" s="157">
        <v>29878</v>
      </c>
      <c r="D7" s="157">
        <v>26851</v>
      </c>
      <c r="E7" s="182">
        <v>25779</v>
      </c>
      <c r="F7" s="37"/>
      <c r="G7" s="37"/>
      <c r="H7" s="37"/>
      <c r="I7" s="37"/>
      <c r="J7" s="37"/>
      <c r="K7" s="37"/>
      <c r="L7" s="26">
        <f>C7+F7+I7</f>
        <v>29878</v>
      </c>
      <c r="M7" s="26">
        <f t="shared" ref="M7:N19" si="0">D7+G7+J7</f>
        <v>26851</v>
      </c>
      <c r="N7" s="26">
        <f t="shared" si="0"/>
        <v>25779</v>
      </c>
    </row>
    <row r="8" spans="1:14" x14ac:dyDescent="0.25">
      <c r="A8" s="27" t="s">
        <v>219</v>
      </c>
      <c r="B8" s="29" t="s">
        <v>220</v>
      </c>
      <c r="C8" s="157">
        <v>0</v>
      </c>
      <c r="D8" s="157">
        <v>0</v>
      </c>
      <c r="E8" s="182">
        <v>0</v>
      </c>
      <c r="F8" s="37"/>
      <c r="G8" s="37"/>
      <c r="H8" s="37"/>
      <c r="I8" s="37"/>
      <c r="J8" s="37"/>
      <c r="K8" s="37"/>
      <c r="L8" s="26">
        <f t="shared" ref="L8:L19" si="1">C8+F8+I8</f>
        <v>0</v>
      </c>
      <c r="M8" s="26">
        <f t="shared" si="0"/>
        <v>0</v>
      </c>
      <c r="N8" s="26">
        <f t="shared" si="0"/>
        <v>0</v>
      </c>
    </row>
    <row r="9" spans="1:14" x14ac:dyDescent="0.25">
      <c r="A9" s="27" t="s">
        <v>221</v>
      </c>
      <c r="B9" s="29" t="s">
        <v>222</v>
      </c>
      <c r="C9" s="157">
        <v>0</v>
      </c>
      <c r="D9" s="157">
        <v>614</v>
      </c>
      <c r="E9" s="182">
        <v>614</v>
      </c>
      <c r="F9" s="37"/>
      <c r="G9" s="37"/>
      <c r="H9" s="37"/>
      <c r="I9" s="37"/>
      <c r="J9" s="37"/>
      <c r="K9" s="37"/>
      <c r="L9" s="26">
        <f t="shared" si="1"/>
        <v>0</v>
      </c>
      <c r="M9" s="26">
        <f t="shared" si="0"/>
        <v>614</v>
      </c>
      <c r="N9" s="26">
        <f t="shared" si="0"/>
        <v>614</v>
      </c>
    </row>
    <row r="10" spans="1:14" x14ac:dyDescent="0.25">
      <c r="A10" s="30" t="s">
        <v>223</v>
      </c>
      <c r="B10" s="29" t="s">
        <v>224</v>
      </c>
      <c r="C10" s="157"/>
      <c r="D10" s="157"/>
      <c r="E10" s="182"/>
      <c r="F10" s="37"/>
      <c r="G10" s="37"/>
      <c r="H10" s="37"/>
      <c r="I10" s="37"/>
      <c r="J10" s="37"/>
      <c r="K10" s="37"/>
      <c r="L10" s="26">
        <f t="shared" si="1"/>
        <v>0</v>
      </c>
      <c r="M10" s="26">
        <f t="shared" si="0"/>
        <v>0</v>
      </c>
      <c r="N10" s="26">
        <f t="shared" si="0"/>
        <v>0</v>
      </c>
    </row>
    <row r="11" spans="1:14" x14ac:dyDescent="0.25">
      <c r="A11" s="30" t="s">
        <v>225</v>
      </c>
      <c r="B11" s="29" t="s">
        <v>226</v>
      </c>
      <c r="C11" s="157"/>
      <c r="D11" s="157"/>
      <c r="E11" s="182"/>
      <c r="F11" s="37"/>
      <c r="G11" s="37"/>
      <c r="H11" s="37"/>
      <c r="I11" s="37"/>
      <c r="J11" s="37"/>
      <c r="K11" s="37"/>
      <c r="L11" s="26">
        <f t="shared" si="1"/>
        <v>0</v>
      </c>
      <c r="M11" s="26">
        <f t="shared" si="0"/>
        <v>0</v>
      </c>
      <c r="N11" s="26">
        <f t="shared" si="0"/>
        <v>0</v>
      </c>
    </row>
    <row r="12" spans="1:14" x14ac:dyDescent="0.25">
      <c r="A12" s="30" t="s">
        <v>227</v>
      </c>
      <c r="B12" s="29" t="s">
        <v>228</v>
      </c>
      <c r="C12" s="157">
        <v>0</v>
      </c>
      <c r="D12" s="157">
        <v>1299</v>
      </c>
      <c r="E12" s="182">
        <v>1299</v>
      </c>
      <c r="F12" s="37"/>
      <c r="G12" s="37"/>
      <c r="H12" s="37"/>
      <c r="I12" s="37"/>
      <c r="J12" s="37"/>
      <c r="K12" s="37"/>
      <c r="L12" s="26">
        <f t="shared" si="1"/>
        <v>0</v>
      </c>
      <c r="M12" s="26">
        <f t="shared" si="0"/>
        <v>1299</v>
      </c>
      <c r="N12" s="26">
        <f t="shared" si="0"/>
        <v>1299</v>
      </c>
    </row>
    <row r="13" spans="1:14" x14ac:dyDescent="0.25">
      <c r="A13" s="30" t="s">
        <v>229</v>
      </c>
      <c r="B13" s="29" t="s">
        <v>230</v>
      </c>
      <c r="C13" s="157">
        <v>1490</v>
      </c>
      <c r="D13" s="157">
        <v>1504</v>
      </c>
      <c r="E13" s="182">
        <v>1504</v>
      </c>
      <c r="F13" s="37"/>
      <c r="G13" s="37"/>
      <c r="H13" s="37"/>
      <c r="I13" s="37"/>
      <c r="J13" s="37"/>
      <c r="K13" s="37"/>
      <c r="L13" s="26">
        <f t="shared" si="1"/>
        <v>1490</v>
      </c>
      <c r="M13" s="26">
        <f t="shared" si="0"/>
        <v>1504</v>
      </c>
      <c r="N13" s="26">
        <f t="shared" si="0"/>
        <v>1504</v>
      </c>
    </row>
    <row r="14" spans="1:14" x14ac:dyDescent="0.25">
      <c r="A14" s="30" t="s">
        <v>231</v>
      </c>
      <c r="B14" s="29" t="s">
        <v>232</v>
      </c>
      <c r="C14" s="157">
        <v>100</v>
      </c>
      <c r="D14" s="157">
        <v>100</v>
      </c>
      <c r="E14" s="182">
        <v>0</v>
      </c>
      <c r="F14" s="37"/>
      <c r="G14" s="37"/>
      <c r="H14" s="37"/>
      <c r="I14" s="37"/>
      <c r="J14" s="37"/>
      <c r="K14" s="37"/>
      <c r="L14" s="26">
        <f t="shared" si="1"/>
        <v>100</v>
      </c>
      <c r="M14" s="26">
        <f t="shared" si="0"/>
        <v>100</v>
      </c>
      <c r="N14" s="26">
        <f t="shared" si="0"/>
        <v>0</v>
      </c>
    </row>
    <row r="15" spans="1:14" x14ac:dyDescent="0.25">
      <c r="A15" s="5" t="s">
        <v>233</v>
      </c>
      <c r="B15" s="29" t="s">
        <v>234</v>
      </c>
      <c r="C15" s="157">
        <v>264</v>
      </c>
      <c r="D15" s="157">
        <v>264</v>
      </c>
      <c r="E15" s="182">
        <v>258</v>
      </c>
      <c r="F15" s="37"/>
      <c r="G15" s="37"/>
      <c r="H15" s="37"/>
      <c r="I15" s="37"/>
      <c r="J15" s="37"/>
      <c r="K15" s="37"/>
      <c r="L15" s="26">
        <f t="shared" si="1"/>
        <v>264</v>
      </c>
      <c r="M15" s="26">
        <f t="shared" si="0"/>
        <v>264</v>
      </c>
      <c r="N15" s="26">
        <f t="shared" si="0"/>
        <v>258</v>
      </c>
    </row>
    <row r="16" spans="1:14" x14ac:dyDescent="0.25">
      <c r="A16" s="5" t="s">
        <v>235</v>
      </c>
      <c r="B16" s="29" t="s">
        <v>236</v>
      </c>
      <c r="C16" s="157"/>
      <c r="D16" s="157"/>
      <c r="E16" s="182"/>
      <c r="F16" s="37"/>
      <c r="G16" s="37"/>
      <c r="H16" s="37"/>
      <c r="I16" s="37"/>
      <c r="J16" s="37"/>
      <c r="K16" s="37"/>
      <c r="L16" s="26">
        <f t="shared" si="1"/>
        <v>0</v>
      </c>
      <c r="M16" s="26">
        <f t="shared" si="0"/>
        <v>0</v>
      </c>
      <c r="N16" s="26">
        <f t="shared" si="0"/>
        <v>0</v>
      </c>
    </row>
    <row r="17" spans="1:14" x14ac:dyDescent="0.25">
      <c r="A17" s="5" t="s">
        <v>237</v>
      </c>
      <c r="B17" s="29" t="s">
        <v>238</v>
      </c>
      <c r="C17" s="157"/>
      <c r="D17" s="157"/>
      <c r="E17" s="182"/>
      <c r="F17" s="37"/>
      <c r="G17" s="37"/>
      <c r="H17" s="37"/>
      <c r="I17" s="37"/>
      <c r="J17" s="37"/>
      <c r="K17" s="37"/>
      <c r="L17" s="26">
        <f t="shared" si="1"/>
        <v>0</v>
      </c>
      <c r="M17" s="26">
        <f t="shared" si="0"/>
        <v>0</v>
      </c>
      <c r="N17" s="26">
        <f t="shared" si="0"/>
        <v>0</v>
      </c>
    </row>
    <row r="18" spans="1:14" x14ac:dyDescent="0.25">
      <c r="A18" s="5" t="s">
        <v>239</v>
      </c>
      <c r="B18" s="29" t="s">
        <v>240</v>
      </c>
      <c r="C18" s="157"/>
      <c r="D18" s="157"/>
      <c r="E18" s="182"/>
      <c r="F18" s="37"/>
      <c r="G18" s="37"/>
      <c r="H18" s="37"/>
      <c r="I18" s="37"/>
      <c r="J18" s="37"/>
      <c r="K18" s="37"/>
      <c r="L18" s="26">
        <f t="shared" si="1"/>
        <v>0</v>
      </c>
      <c r="M18" s="26">
        <f t="shared" si="0"/>
        <v>0</v>
      </c>
      <c r="N18" s="26">
        <f t="shared" si="0"/>
        <v>0</v>
      </c>
    </row>
    <row r="19" spans="1:14" x14ac:dyDescent="0.25">
      <c r="A19" s="5" t="s">
        <v>564</v>
      </c>
      <c r="B19" s="29" t="s">
        <v>241</v>
      </c>
      <c r="C19" s="157">
        <v>300</v>
      </c>
      <c r="D19" s="157">
        <v>600</v>
      </c>
      <c r="E19" s="182">
        <v>439</v>
      </c>
      <c r="F19" s="37"/>
      <c r="G19" s="37"/>
      <c r="H19" s="37"/>
      <c r="I19" s="37"/>
      <c r="J19" s="37"/>
      <c r="K19" s="37"/>
      <c r="L19" s="26">
        <f t="shared" si="1"/>
        <v>300</v>
      </c>
      <c r="M19" s="26">
        <f t="shared" si="0"/>
        <v>600</v>
      </c>
      <c r="N19" s="26">
        <f t="shared" si="0"/>
        <v>439</v>
      </c>
    </row>
    <row r="20" spans="1:14" x14ac:dyDescent="0.25">
      <c r="A20" s="31" t="s">
        <v>508</v>
      </c>
      <c r="B20" s="32" t="s">
        <v>242</v>
      </c>
      <c r="C20" s="32">
        <f>SUM(C7:C19)</f>
        <v>32032</v>
      </c>
      <c r="D20" s="32">
        <f t="shared" ref="D20:N20" si="2">SUM(D7:D19)</f>
        <v>31232</v>
      </c>
      <c r="E20" s="32">
        <f t="shared" si="2"/>
        <v>29893</v>
      </c>
      <c r="F20" s="32">
        <f t="shared" si="2"/>
        <v>0</v>
      </c>
      <c r="G20" s="32">
        <f t="shared" si="2"/>
        <v>0</v>
      </c>
      <c r="H20" s="32">
        <f t="shared" si="2"/>
        <v>0</v>
      </c>
      <c r="I20" s="32">
        <f t="shared" si="2"/>
        <v>0</v>
      </c>
      <c r="J20" s="32">
        <f t="shared" si="2"/>
        <v>0</v>
      </c>
      <c r="K20" s="32">
        <f t="shared" si="2"/>
        <v>0</v>
      </c>
      <c r="L20" s="32">
        <f t="shared" si="2"/>
        <v>32032</v>
      </c>
      <c r="M20" s="32">
        <f t="shared" si="2"/>
        <v>31232</v>
      </c>
      <c r="N20" s="32">
        <f t="shared" si="2"/>
        <v>29893</v>
      </c>
    </row>
    <row r="21" spans="1:14" x14ac:dyDescent="0.25">
      <c r="A21" s="5" t="s">
        <v>243</v>
      </c>
      <c r="B21" s="29" t="s">
        <v>244</v>
      </c>
      <c r="C21" s="29"/>
      <c r="D21" s="29"/>
      <c r="E21" s="37"/>
      <c r="F21" s="37"/>
      <c r="G21" s="37"/>
      <c r="H21" s="37"/>
      <c r="I21" s="37"/>
      <c r="J21" s="37"/>
      <c r="K21" s="37"/>
      <c r="L21" s="26">
        <f t="shared" ref="L21:N23" si="3">C21+F21+I21</f>
        <v>0</v>
      </c>
      <c r="M21" s="26">
        <f t="shared" si="3"/>
        <v>0</v>
      </c>
      <c r="N21" s="26">
        <f t="shared" si="3"/>
        <v>0</v>
      </c>
    </row>
    <row r="22" spans="1:14" ht="33.75" customHeight="1" x14ac:dyDescent="0.25">
      <c r="A22" s="5" t="s">
        <v>245</v>
      </c>
      <c r="B22" s="29" t="s">
        <v>246</v>
      </c>
      <c r="C22" s="29">
        <v>520</v>
      </c>
      <c r="D22" s="29">
        <v>1573</v>
      </c>
      <c r="E22" s="37">
        <v>821</v>
      </c>
      <c r="F22" s="37"/>
      <c r="G22" s="37"/>
      <c r="H22" s="37"/>
      <c r="I22" s="37"/>
      <c r="J22" s="37"/>
      <c r="K22" s="37"/>
      <c r="L22" s="26">
        <f t="shared" si="3"/>
        <v>520</v>
      </c>
      <c r="M22" s="26">
        <f t="shared" si="3"/>
        <v>1573</v>
      </c>
      <c r="N22" s="26">
        <f t="shared" si="3"/>
        <v>821</v>
      </c>
    </row>
    <row r="23" spans="1:14" x14ac:dyDescent="0.25">
      <c r="A23" s="6" t="s">
        <v>247</v>
      </c>
      <c r="B23" s="29" t="s">
        <v>248</v>
      </c>
      <c r="C23" s="29"/>
      <c r="D23" s="29"/>
      <c r="E23" s="37"/>
      <c r="F23" s="37"/>
      <c r="G23" s="37"/>
      <c r="H23" s="37"/>
      <c r="I23" s="37"/>
      <c r="J23" s="37"/>
      <c r="K23" s="37"/>
      <c r="L23" s="26">
        <f t="shared" si="3"/>
        <v>0</v>
      </c>
      <c r="M23" s="26">
        <f t="shared" si="3"/>
        <v>0</v>
      </c>
      <c r="N23" s="26">
        <f t="shared" si="3"/>
        <v>0</v>
      </c>
    </row>
    <row r="24" spans="1:14" x14ac:dyDescent="0.25">
      <c r="A24" s="7" t="s">
        <v>509</v>
      </c>
      <c r="B24" s="32" t="s">
        <v>249</v>
      </c>
      <c r="C24" s="32">
        <f>SUM(C21:C23)</f>
        <v>520</v>
      </c>
      <c r="D24" s="32">
        <f t="shared" ref="D24:N24" si="4">SUM(D21:D23)</f>
        <v>1573</v>
      </c>
      <c r="E24" s="32">
        <f t="shared" si="4"/>
        <v>821</v>
      </c>
      <c r="F24" s="32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>
        <f t="shared" si="4"/>
        <v>0</v>
      </c>
      <c r="L24" s="32">
        <f t="shared" si="4"/>
        <v>520</v>
      </c>
      <c r="M24" s="32">
        <f t="shared" si="4"/>
        <v>1573</v>
      </c>
      <c r="N24" s="32">
        <f t="shared" si="4"/>
        <v>821</v>
      </c>
    </row>
    <row r="25" spans="1:14" x14ac:dyDescent="0.25">
      <c r="A25" s="43" t="s">
        <v>594</v>
      </c>
      <c r="B25" s="44" t="s">
        <v>250</v>
      </c>
      <c r="C25" s="44">
        <f>SUM(C24,C20)</f>
        <v>32552</v>
      </c>
      <c r="D25" s="44">
        <f t="shared" ref="D25:N25" si="5">SUM(D24,D20)</f>
        <v>32805</v>
      </c>
      <c r="E25" s="44">
        <f t="shared" si="5"/>
        <v>30714</v>
      </c>
      <c r="F25" s="44">
        <f t="shared" si="5"/>
        <v>0</v>
      </c>
      <c r="G25" s="44">
        <f t="shared" si="5"/>
        <v>0</v>
      </c>
      <c r="H25" s="44">
        <f t="shared" si="5"/>
        <v>0</v>
      </c>
      <c r="I25" s="44">
        <f t="shared" si="5"/>
        <v>0</v>
      </c>
      <c r="J25" s="44">
        <f t="shared" si="5"/>
        <v>0</v>
      </c>
      <c r="K25" s="44">
        <f t="shared" si="5"/>
        <v>0</v>
      </c>
      <c r="L25" s="44">
        <f t="shared" si="5"/>
        <v>32552</v>
      </c>
      <c r="M25" s="44">
        <f t="shared" si="5"/>
        <v>32805</v>
      </c>
      <c r="N25" s="44">
        <f t="shared" si="5"/>
        <v>30714</v>
      </c>
    </row>
    <row r="26" spans="1:14" x14ac:dyDescent="0.25">
      <c r="A26" s="36" t="s">
        <v>565</v>
      </c>
      <c r="B26" s="44" t="s">
        <v>251</v>
      </c>
      <c r="C26" s="44">
        <v>6623</v>
      </c>
      <c r="D26" s="44">
        <v>6669</v>
      </c>
      <c r="E26" s="109">
        <v>6670</v>
      </c>
      <c r="F26" s="37"/>
      <c r="G26" s="37"/>
      <c r="H26" s="37"/>
      <c r="I26" s="37"/>
      <c r="J26" s="37"/>
      <c r="K26" s="37"/>
      <c r="L26" s="110">
        <f t="shared" ref="L26:N29" si="6">C26+F26+I26</f>
        <v>6623</v>
      </c>
      <c r="M26" s="110">
        <f t="shared" si="6"/>
        <v>6669</v>
      </c>
      <c r="N26" s="110">
        <f t="shared" si="6"/>
        <v>6670</v>
      </c>
    </row>
    <row r="27" spans="1:14" x14ac:dyDescent="0.25">
      <c r="A27" s="5" t="s">
        <v>252</v>
      </c>
      <c r="B27" s="29" t="s">
        <v>253</v>
      </c>
      <c r="C27" s="29">
        <v>576</v>
      </c>
      <c r="D27" s="29">
        <v>198</v>
      </c>
      <c r="E27" s="37">
        <v>198</v>
      </c>
      <c r="F27" s="37"/>
      <c r="G27" s="37"/>
      <c r="H27" s="37"/>
      <c r="I27" s="37"/>
      <c r="J27" s="37"/>
      <c r="K27" s="37"/>
      <c r="L27" s="26">
        <f t="shared" si="6"/>
        <v>576</v>
      </c>
      <c r="M27" s="26">
        <f t="shared" si="6"/>
        <v>198</v>
      </c>
      <c r="N27" s="26">
        <f t="shared" si="6"/>
        <v>198</v>
      </c>
    </row>
    <row r="28" spans="1:14" x14ac:dyDescent="0.25">
      <c r="A28" s="5" t="s">
        <v>254</v>
      </c>
      <c r="B28" s="29" t="s">
        <v>255</v>
      </c>
      <c r="C28" s="29">
        <v>276</v>
      </c>
      <c r="D28" s="29">
        <v>226</v>
      </c>
      <c r="E28" s="37">
        <v>209</v>
      </c>
      <c r="F28" s="37"/>
      <c r="G28" s="37"/>
      <c r="H28" s="37"/>
      <c r="I28" s="37"/>
      <c r="J28" s="37"/>
      <c r="K28" s="37"/>
      <c r="L28" s="26">
        <f t="shared" si="6"/>
        <v>276</v>
      </c>
      <c r="M28" s="26">
        <f t="shared" si="6"/>
        <v>226</v>
      </c>
      <c r="N28" s="26">
        <f t="shared" si="6"/>
        <v>209</v>
      </c>
    </row>
    <row r="29" spans="1:14" x14ac:dyDescent="0.25">
      <c r="A29" s="5" t="s">
        <v>256</v>
      </c>
      <c r="B29" s="29" t="s">
        <v>257</v>
      </c>
      <c r="C29" s="29"/>
      <c r="D29" s="29"/>
      <c r="E29" s="37"/>
      <c r="F29" s="37"/>
      <c r="G29" s="37"/>
      <c r="H29" s="37"/>
      <c r="I29" s="37"/>
      <c r="J29" s="37"/>
      <c r="K29" s="37"/>
      <c r="L29" s="26">
        <f t="shared" si="6"/>
        <v>0</v>
      </c>
      <c r="M29" s="26">
        <f t="shared" si="6"/>
        <v>0</v>
      </c>
      <c r="N29" s="26">
        <f t="shared" si="6"/>
        <v>0</v>
      </c>
    </row>
    <row r="30" spans="1:14" x14ac:dyDescent="0.25">
      <c r="A30" s="7" t="s">
        <v>510</v>
      </c>
      <c r="B30" s="32" t="s">
        <v>258</v>
      </c>
      <c r="C30" s="32">
        <f>SUM(C27:C29)</f>
        <v>852</v>
      </c>
      <c r="D30" s="32">
        <f t="shared" ref="D30:N30" si="7">SUM(D27:D29)</f>
        <v>424</v>
      </c>
      <c r="E30" s="32">
        <f t="shared" si="7"/>
        <v>407</v>
      </c>
      <c r="F30" s="32">
        <f t="shared" si="7"/>
        <v>0</v>
      </c>
      <c r="G30" s="32">
        <f t="shared" si="7"/>
        <v>0</v>
      </c>
      <c r="H30" s="32">
        <f t="shared" si="7"/>
        <v>0</v>
      </c>
      <c r="I30" s="32">
        <f t="shared" si="7"/>
        <v>0</v>
      </c>
      <c r="J30" s="32">
        <f t="shared" si="7"/>
        <v>0</v>
      </c>
      <c r="K30" s="32">
        <f t="shared" si="7"/>
        <v>0</v>
      </c>
      <c r="L30" s="32">
        <f t="shared" si="7"/>
        <v>852</v>
      </c>
      <c r="M30" s="32">
        <f t="shared" si="7"/>
        <v>424</v>
      </c>
      <c r="N30" s="32">
        <f t="shared" si="7"/>
        <v>407</v>
      </c>
    </row>
    <row r="31" spans="1:14" x14ac:dyDescent="0.25">
      <c r="A31" s="5" t="s">
        <v>259</v>
      </c>
      <c r="B31" s="29" t="s">
        <v>260</v>
      </c>
      <c r="C31" s="29"/>
      <c r="D31" s="29"/>
      <c r="E31" s="37"/>
      <c r="F31" s="37"/>
      <c r="G31" s="37"/>
      <c r="H31" s="37"/>
      <c r="I31" s="37"/>
      <c r="J31" s="37"/>
      <c r="K31" s="37"/>
      <c r="L31" s="26">
        <f t="shared" ref="L31:N32" si="8">C31+F31+I31</f>
        <v>0</v>
      </c>
      <c r="M31" s="26">
        <f t="shared" si="8"/>
        <v>0</v>
      </c>
      <c r="N31" s="26">
        <f t="shared" si="8"/>
        <v>0</v>
      </c>
    </row>
    <row r="32" spans="1:14" x14ac:dyDescent="0.25">
      <c r="A32" s="5" t="s">
        <v>261</v>
      </c>
      <c r="B32" s="29" t="s">
        <v>262</v>
      </c>
      <c r="C32" s="29">
        <v>0</v>
      </c>
      <c r="D32" s="29">
        <v>93</v>
      </c>
      <c r="E32" s="37">
        <v>65</v>
      </c>
      <c r="F32" s="37"/>
      <c r="G32" s="37"/>
      <c r="H32" s="37"/>
      <c r="I32" s="37"/>
      <c r="J32" s="37"/>
      <c r="K32" s="37"/>
      <c r="L32" s="26">
        <f t="shared" si="8"/>
        <v>0</v>
      </c>
      <c r="M32" s="26">
        <f t="shared" si="8"/>
        <v>93</v>
      </c>
      <c r="N32" s="26">
        <f t="shared" si="8"/>
        <v>65</v>
      </c>
    </row>
    <row r="33" spans="1:14" ht="15" customHeight="1" x14ac:dyDescent="0.25">
      <c r="A33" s="7" t="s">
        <v>595</v>
      </c>
      <c r="B33" s="32" t="s">
        <v>263</v>
      </c>
      <c r="C33" s="32">
        <f>SUM(C31:C32)</f>
        <v>0</v>
      </c>
      <c r="D33" s="32">
        <f t="shared" ref="D33:N33" si="9">SUM(D31:D32)</f>
        <v>93</v>
      </c>
      <c r="E33" s="32">
        <f t="shared" si="9"/>
        <v>65</v>
      </c>
      <c r="F33" s="32">
        <f t="shared" si="9"/>
        <v>0</v>
      </c>
      <c r="G33" s="32">
        <f t="shared" si="9"/>
        <v>0</v>
      </c>
      <c r="H33" s="32">
        <f t="shared" si="9"/>
        <v>0</v>
      </c>
      <c r="I33" s="32">
        <f t="shared" si="9"/>
        <v>0</v>
      </c>
      <c r="J33" s="32">
        <f t="shared" si="9"/>
        <v>0</v>
      </c>
      <c r="K33" s="32">
        <f t="shared" si="9"/>
        <v>0</v>
      </c>
      <c r="L33" s="32">
        <f t="shared" si="9"/>
        <v>0</v>
      </c>
      <c r="M33" s="32">
        <f t="shared" si="9"/>
        <v>93</v>
      </c>
      <c r="N33" s="32">
        <f t="shared" si="9"/>
        <v>65</v>
      </c>
    </row>
    <row r="34" spans="1:14" x14ac:dyDescent="0.25">
      <c r="A34" s="5" t="s">
        <v>264</v>
      </c>
      <c r="B34" s="29" t="s">
        <v>265</v>
      </c>
      <c r="C34" s="29">
        <v>84</v>
      </c>
      <c r="D34" s="29">
        <v>1862</v>
      </c>
      <c r="E34" s="37">
        <v>1762</v>
      </c>
      <c r="F34" s="37"/>
      <c r="G34" s="37"/>
      <c r="H34" s="37"/>
      <c r="I34" s="37"/>
      <c r="J34" s="37"/>
      <c r="K34" s="37"/>
      <c r="L34" s="26">
        <f t="shared" ref="L34:N40" si="10">C34+F34+I34</f>
        <v>84</v>
      </c>
      <c r="M34" s="26">
        <f t="shared" si="10"/>
        <v>1862</v>
      </c>
      <c r="N34" s="26">
        <f t="shared" si="10"/>
        <v>1762</v>
      </c>
    </row>
    <row r="35" spans="1:14" x14ac:dyDescent="0.25">
      <c r="A35" s="5" t="s">
        <v>266</v>
      </c>
      <c r="B35" s="29" t="s">
        <v>267</v>
      </c>
      <c r="C35" s="29">
        <v>9678</v>
      </c>
      <c r="D35" s="29">
        <v>7906</v>
      </c>
      <c r="E35" s="37">
        <v>7867</v>
      </c>
      <c r="F35" s="37"/>
      <c r="G35" s="37"/>
      <c r="H35" s="37"/>
      <c r="I35" s="37"/>
      <c r="J35" s="37"/>
      <c r="K35" s="37"/>
      <c r="L35" s="26">
        <f t="shared" si="10"/>
        <v>9678</v>
      </c>
      <c r="M35" s="26">
        <f t="shared" si="10"/>
        <v>7906</v>
      </c>
      <c r="N35" s="26">
        <f t="shared" si="10"/>
        <v>7867</v>
      </c>
    </row>
    <row r="36" spans="1:14" x14ac:dyDescent="0.25">
      <c r="A36" s="5" t="s">
        <v>566</v>
      </c>
      <c r="B36" s="29" t="s">
        <v>268</v>
      </c>
      <c r="C36" s="29"/>
      <c r="D36" s="29"/>
      <c r="E36" s="37"/>
      <c r="F36" s="37"/>
      <c r="G36" s="37"/>
      <c r="H36" s="37"/>
      <c r="I36" s="37"/>
      <c r="J36" s="37"/>
      <c r="K36" s="37"/>
      <c r="L36" s="26">
        <f t="shared" si="10"/>
        <v>0</v>
      </c>
      <c r="M36" s="26">
        <f t="shared" si="10"/>
        <v>0</v>
      </c>
      <c r="N36" s="26">
        <f t="shared" si="10"/>
        <v>0</v>
      </c>
    </row>
    <row r="37" spans="1:14" x14ac:dyDescent="0.25">
      <c r="A37" s="5" t="s">
        <v>269</v>
      </c>
      <c r="B37" s="29" t="s">
        <v>270</v>
      </c>
      <c r="C37" s="29">
        <v>250</v>
      </c>
      <c r="D37" s="29">
        <v>100</v>
      </c>
      <c r="E37" s="37">
        <v>98</v>
      </c>
      <c r="F37" s="37"/>
      <c r="G37" s="37"/>
      <c r="H37" s="37"/>
      <c r="I37" s="37"/>
      <c r="J37" s="37"/>
      <c r="K37" s="37"/>
      <c r="L37" s="26">
        <f t="shared" si="10"/>
        <v>250</v>
      </c>
      <c r="M37" s="26">
        <f t="shared" si="10"/>
        <v>100</v>
      </c>
      <c r="N37" s="26">
        <f t="shared" si="10"/>
        <v>98</v>
      </c>
    </row>
    <row r="38" spans="1:14" x14ac:dyDescent="0.25">
      <c r="A38" s="10" t="s">
        <v>567</v>
      </c>
      <c r="B38" s="29" t="s">
        <v>271</v>
      </c>
      <c r="C38" s="29"/>
      <c r="D38" s="29"/>
      <c r="E38" s="37"/>
      <c r="F38" s="37"/>
      <c r="G38" s="37"/>
      <c r="H38" s="37"/>
      <c r="I38" s="37"/>
      <c r="J38" s="37"/>
      <c r="K38" s="37"/>
      <c r="L38" s="26">
        <f t="shared" si="10"/>
        <v>0</v>
      </c>
      <c r="M38" s="26">
        <f t="shared" si="10"/>
        <v>0</v>
      </c>
      <c r="N38" s="26">
        <f t="shared" si="10"/>
        <v>0</v>
      </c>
    </row>
    <row r="39" spans="1:14" x14ac:dyDescent="0.25">
      <c r="A39" s="6" t="s">
        <v>272</v>
      </c>
      <c r="B39" s="29" t="s">
        <v>273</v>
      </c>
      <c r="C39" s="29"/>
      <c r="D39" s="29"/>
      <c r="E39" s="37"/>
      <c r="F39" s="37"/>
      <c r="G39" s="37"/>
      <c r="H39" s="37"/>
      <c r="I39" s="37"/>
      <c r="J39" s="37"/>
      <c r="K39" s="37"/>
      <c r="L39" s="26">
        <f t="shared" si="10"/>
        <v>0</v>
      </c>
      <c r="M39" s="26">
        <f t="shared" si="10"/>
        <v>0</v>
      </c>
      <c r="N39" s="26">
        <f t="shared" si="10"/>
        <v>0</v>
      </c>
    </row>
    <row r="40" spans="1:14" x14ac:dyDescent="0.25">
      <c r="A40" s="5" t="s">
        <v>568</v>
      </c>
      <c r="B40" s="29" t="s">
        <v>274</v>
      </c>
      <c r="C40" s="29">
        <v>850</v>
      </c>
      <c r="D40" s="29">
        <v>1487</v>
      </c>
      <c r="E40" s="37">
        <v>1480</v>
      </c>
      <c r="F40" s="37"/>
      <c r="G40" s="37"/>
      <c r="H40" s="37"/>
      <c r="I40" s="37"/>
      <c r="J40" s="37"/>
      <c r="K40" s="37"/>
      <c r="L40" s="26">
        <f t="shared" si="10"/>
        <v>850</v>
      </c>
      <c r="M40" s="26">
        <f t="shared" si="10"/>
        <v>1487</v>
      </c>
      <c r="N40" s="26">
        <f t="shared" si="10"/>
        <v>1480</v>
      </c>
    </row>
    <row r="41" spans="1:14" x14ac:dyDescent="0.25">
      <c r="A41" s="7" t="s">
        <v>511</v>
      </c>
      <c r="B41" s="32" t="s">
        <v>275</v>
      </c>
      <c r="C41" s="32">
        <f>SUM(C34:C40)</f>
        <v>10862</v>
      </c>
      <c r="D41" s="32">
        <f t="shared" ref="D41:N41" si="11">SUM(D34:D40)</f>
        <v>11355</v>
      </c>
      <c r="E41" s="32">
        <f t="shared" si="11"/>
        <v>11207</v>
      </c>
      <c r="F41" s="32">
        <f t="shared" si="11"/>
        <v>0</v>
      </c>
      <c r="G41" s="32">
        <f t="shared" si="11"/>
        <v>0</v>
      </c>
      <c r="H41" s="32">
        <f t="shared" si="11"/>
        <v>0</v>
      </c>
      <c r="I41" s="32">
        <f t="shared" si="11"/>
        <v>0</v>
      </c>
      <c r="J41" s="32">
        <f t="shared" si="11"/>
        <v>0</v>
      </c>
      <c r="K41" s="32">
        <f t="shared" si="11"/>
        <v>0</v>
      </c>
      <c r="L41" s="32">
        <f t="shared" si="11"/>
        <v>10862</v>
      </c>
      <c r="M41" s="32">
        <f t="shared" si="11"/>
        <v>11355</v>
      </c>
      <c r="N41" s="32">
        <f t="shared" si="11"/>
        <v>11207</v>
      </c>
    </row>
    <row r="42" spans="1:14" x14ac:dyDescent="0.25">
      <c r="A42" s="5" t="s">
        <v>276</v>
      </c>
      <c r="B42" s="29" t="s">
        <v>277</v>
      </c>
      <c r="C42" s="29">
        <v>13</v>
      </c>
      <c r="D42" s="29">
        <v>13</v>
      </c>
      <c r="E42" s="37">
        <v>0</v>
      </c>
      <c r="F42" s="37"/>
      <c r="G42" s="37"/>
      <c r="H42" s="37"/>
      <c r="I42" s="37"/>
      <c r="J42" s="37"/>
      <c r="K42" s="37"/>
      <c r="L42" s="26">
        <f t="shared" ref="L42:N43" si="12">C42+F42+I42</f>
        <v>13</v>
      </c>
      <c r="M42" s="26">
        <f t="shared" si="12"/>
        <v>13</v>
      </c>
      <c r="N42" s="26">
        <f t="shared" si="12"/>
        <v>0</v>
      </c>
    </row>
    <row r="43" spans="1:14" x14ac:dyDescent="0.25">
      <c r="A43" s="5" t="s">
        <v>278</v>
      </c>
      <c r="B43" s="29" t="s">
        <v>279</v>
      </c>
      <c r="C43" s="29"/>
      <c r="D43" s="29"/>
      <c r="E43" s="37"/>
      <c r="F43" s="37"/>
      <c r="G43" s="37"/>
      <c r="H43" s="37"/>
      <c r="I43" s="37"/>
      <c r="J43" s="37"/>
      <c r="K43" s="37"/>
      <c r="L43" s="26">
        <f t="shared" si="12"/>
        <v>0</v>
      </c>
      <c r="M43" s="26">
        <f t="shared" si="12"/>
        <v>0</v>
      </c>
      <c r="N43" s="26">
        <f t="shared" si="12"/>
        <v>0</v>
      </c>
    </row>
    <row r="44" spans="1:14" x14ac:dyDescent="0.25">
      <c r="A44" s="7" t="s">
        <v>512</v>
      </c>
      <c r="B44" s="32" t="s">
        <v>280</v>
      </c>
      <c r="C44" s="32">
        <f>SUM(C42:C43)</f>
        <v>13</v>
      </c>
      <c r="D44" s="32">
        <f t="shared" ref="D44:N44" si="13">SUM(D42:D43)</f>
        <v>13</v>
      </c>
      <c r="E44" s="32">
        <f t="shared" si="13"/>
        <v>0</v>
      </c>
      <c r="F44" s="32">
        <f t="shared" si="13"/>
        <v>0</v>
      </c>
      <c r="G44" s="32">
        <f t="shared" si="13"/>
        <v>0</v>
      </c>
      <c r="H44" s="32">
        <f t="shared" si="13"/>
        <v>0</v>
      </c>
      <c r="I44" s="32">
        <f t="shared" si="13"/>
        <v>0</v>
      </c>
      <c r="J44" s="32">
        <f t="shared" si="13"/>
        <v>0</v>
      </c>
      <c r="K44" s="32">
        <f t="shared" si="13"/>
        <v>0</v>
      </c>
      <c r="L44" s="32">
        <f t="shared" si="13"/>
        <v>13</v>
      </c>
      <c r="M44" s="32">
        <f t="shared" si="13"/>
        <v>13</v>
      </c>
      <c r="N44" s="32">
        <f t="shared" si="13"/>
        <v>0</v>
      </c>
    </row>
    <row r="45" spans="1:14" x14ac:dyDescent="0.25">
      <c r="A45" s="5" t="s">
        <v>281</v>
      </c>
      <c r="B45" s="29" t="s">
        <v>282</v>
      </c>
      <c r="C45" s="29">
        <v>3163</v>
      </c>
      <c r="D45" s="29">
        <v>2963</v>
      </c>
      <c r="E45" s="37">
        <v>2933</v>
      </c>
      <c r="F45" s="37"/>
      <c r="G45" s="37"/>
      <c r="H45" s="37"/>
      <c r="I45" s="37"/>
      <c r="J45" s="37"/>
      <c r="K45" s="37"/>
      <c r="L45" s="26">
        <f t="shared" ref="L45:N49" si="14">C45+F45+I45</f>
        <v>3163</v>
      </c>
      <c r="M45" s="26">
        <f t="shared" si="14"/>
        <v>2963</v>
      </c>
      <c r="N45" s="26">
        <f t="shared" si="14"/>
        <v>2933</v>
      </c>
    </row>
    <row r="46" spans="1:14" x14ac:dyDescent="0.25">
      <c r="A46" s="5" t="s">
        <v>283</v>
      </c>
      <c r="B46" s="29" t="s">
        <v>284</v>
      </c>
      <c r="C46" s="29"/>
      <c r="D46" s="29"/>
      <c r="E46" s="37"/>
      <c r="F46" s="37"/>
      <c r="G46" s="37"/>
      <c r="H46" s="37"/>
      <c r="I46" s="37"/>
      <c r="J46" s="37"/>
      <c r="K46" s="37"/>
      <c r="L46" s="26">
        <f t="shared" si="14"/>
        <v>0</v>
      </c>
      <c r="M46" s="26">
        <f t="shared" si="14"/>
        <v>0</v>
      </c>
      <c r="N46" s="26">
        <f t="shared" si="14"/>
        <v>0</v>
      </c>
    </row>
    <row r="47" spans="1:14" x14ac:dyDescent="0.25">
      <c r="A47" s="5" t="s">
        <v>569</v>
      </c>
      <c r="B47" s="29" t="s">
        <v>285</v>
      </c>
      <c r="C47" s="29"/>
      <c r="D47" s="29"/>
      <c r="E47" s="37"/>
      <c r="F47" s="37"/>
      <c r="G47" s="37"/>
      <c r="H47" s="37"/>
      <c r="I47" s="37"/>
      <c r="J47" s="37"/>
      <c r="K47" s="37"/>
      <c r="L47" s="26">
        <f t="shared" si="14"/>
        <v>0</v>
      </c>
      <c r="M47" s="26">
        <f t="shared" si="14"/>
        <v>0</v>
      </c>
      <c r="N47" s="26">
        <f t="shared" si="14"/>
        <v>0</v>
      </c>
    </row>
    <row r="48" spans="1:14" x14ac:dyDescent="0.25">
      <c r="A48" s="5" t="s">
        <v>570</v>
      </c>
      <c r="B48" s="29" t="s">
        <v>286</v>
      </c>
      <c r="C48" s="29"/>
      <c r="D48" s="29"/>
      <c r="E48" s="37"/>
      <c r="F48" s="37"/>
      <c r="G48" s="37"/>
      <c r="H48" s="37"/>
      <c r="I48" s="37"/>
      <c r="J48" s="37"/>
      <c r="K48" s="37"/>
      <c r="L48" s="26">
        <f t="shared" si="14"/>
        <v>0</v>
      </c>
      <c r="M48" s="26">
        <f t="shared" si="14"/>
        <v>0</v>
      </c>
      <c r="N48" s="26">
        <f t="shared" si="14"/>
        <v>0</v>
      </c>
    </row>
    <row r="49" spans="1:14" x14ac:dyDescent="0.25">
      <c r="A49" s="5" t="s">
        <v>287</v>
      </c>
      <c r="B49" s="29" t="s">
        <v>288</v>
      </c>
      <c r="C49" s="29"/>
      <c r="D49" s="29"/>
      <c r="E49" s="37"/>
      <c r="F49" s="37"/>
      <c r="G49" s="37"/>
      <c r="H49" s="37"/>
      <c r="I49" s="37"/>
      <c r="J49" s="37"/>
      <c r="K49" s="37"/>
      <c r="L49" s="26">
        <f t="shared" si="14"/>
        <v>0</v>
      </c>
      <c r="M49" s="26">
        <f t="shared" si="14"/>
        <v>0</v>
      </c>
      <c r="N49" s="26">
        <f t="shared" si="14"/>
        <v>0</v>
      </c>
    </row>
    <row r="50" spans="1:14" x14ac:dyDescent="0.25">
      <c r="A50" s="7" t="s">
        <v>513</v>
      </c>
      <c r="B50" s="32" t="s">
        <v>289</v>
      </c>
      <c r="C50" s="32">
        <f>SUM(C45:C49)</f>
        <v>3163</v>
      </c>
      <c r="D50" s="32">
        <f t="shared" ref="D50:N50" si="15">SUM(D45:D49)</f>
        <v>2963</v>
      </c>
      <c r="E50" s="32">
        <f t="shared" si="15"/>
        <v>2933</v>
      </c>
      <c r="F50" s="32">
        <f t="shared" si="15"/>
        <v>0</v>
      </c>
      <c r="G50" s="32">
        <f t="shared" si="15"/>
        <v>0</v>
      </c>
      <c r="H50" s="32">
        <f t="shared" si="15"/>
        <v>0</v>
      </c>
      <c r="I50" s="32">
        <f t="shared" si="15"/>
        <v>0</v>
      </c>
      <c r="J50" s="32">
        <f t="shared" si="15"/>
        <v>0</v>
      </c>
      <c r="K50" s="32">
        <f t="shared" si="15"/>
        <v>0</v>
      </c>
      <c r="L50" s="32">
        <f t="shared" si="15"/>
        <v>3163</v>
      </c>
      <c r="M50" s="32">
        <f t="shared" si="15"/>
        <v>2963</v>
      </c>
      <c r="N50" s="32">
        <f t="shared" si="15"/>
        <v>2933</v>
      </c>
    </row>
    <row r="51" spans="1:14" x14ac:dyDescent="0.25">
      <c r="A51" s="36" t="s">
        <v>514</v>
      </c>
      <c r="B51" s="44" t="s">
        <v>290</v>
      </c>
      <c r="C51" s="44">
        <f>C50+C44+C41+C33+C30</f>
        <v>14890</v>
      </c>
      <c r="D51" s="44">
        <f t="shared" ref="D51:N51" si="16">D50+D44+D41+D33+D30</f>
        <v>14848</v>
      </c>
      <c r="E51" s="44">
        <f t="shared" si="16"/>
        <v>14612</v>
      </c>
      <c r="F51" s="44">
        <f t="shared" si="16"/>
        <v>0</v>
      </c>
      <c r="G51" s="44">
        <f t="shared" si="16"/>
        <v>0</v>
      </c>
      <c r="H51" s="44">
        <f t="shared" si="16"/>
        <v>0</v>
      </c>
      <c r="I51" s="44">
        <f t="shared" si="16"/>
        <v>0</v>
      </c>
      <c r="J51" s="44">
        <f t="shared" si="16"/>
        <v>0</v>
      </c>
      <c r="K51" s="44">
        <f t="shared" si="16"/>
        <v>0</v>
      </c>
      <c r="L51" s="44">
        <f t="shared" si="16"/>
        <v>14890</v>
      </c>
      <c r="M51" s="44">
        <f t="shared" si="16"/>
        <v>14848</v>
      </c>
      <c r="N51" s="44">
        <f t="shared" si="16"/>
        <v>14612</v>
      </c>
    </row>
    <row r="52" spans="1:14" x14ac:dyDescent="0.25">
      <c r="A52" s="13" t="s">
        <v>291</v>
      </c>
      <c r="B52" s="29" t="s">
        <v>292</v>
      </c>
      <c r="C52" s="29"/>
      <c r="D52" s="29"/>
      <c r="E52" s="37"/>
      <c r="F52" s="37"/>
      <c r="G52" s="37"/>
      <c r="H52" s="37"/>
      <c r="I52" s="37"/>
      <c r="J52" s="37"/>
      <c r="K52" s="37"/>
      <c r="L52" s="26">
        <f t="shared" ref="L52:N59" si="17">C52+F52+I52</f>
        <v>0</v>
      </c>
      <c r="M52" s="26">
        <f t="shared" si="17"/>
        <v>0</v>
      </c>
      <c r="N52" s="26">
        <f t="shared" si="17"/>
        <v>0</v>
      </c>
    </row>
    <row r="53" spans="1:14" x14ac:dyDescent="0.25">
      <c r="A53" s="13" t="s">
        <v>515</v>
      </c>
      <c r="B53" s="29" t="s">
        <v>293</v>
      </c>
      <c r="C53" s="29"/>
      <c r="D53" s="29"/>
      <c r="E53" s="37"/>
      <c r="F53" s="37"/>
      <c r="G53" s="37"/>
      <c r="H53" s="37"/>
      <c r="I53" s="37"/>
      <c r="J53" s="37"/>
      <c r="K53" s="37"/>
      <c r="L53" s="26">
        <f t="shared" si="17"/>
        <v>0</v>
      </c>
      <c r="M53" s="26">
        <f t="shared" si="17"/>
        <v>0</v>
      </c>
      <c r="N53" s="26">
        <f t="shared" si="17"/>
        <v>0</v>
      </c>
    </row>
    <row r="54" spans="1:14" x14ac:dyDescent="0.25">
      <c r="A54" s="17" t="s">
        <v>571</v>
      </c>
      <c r="B54" s="29" t="s">
        <v>294</v>
      </c>
      <c r="C54" s="29"/>
      <c r="D54" s="29"/>
      <c r="E54" s="37"/>
      <c r="F54" s="37"/>
      <c r="G54" s="37"/>
      <c r="H54" s="37"/>
      <c r="I54" s="37"/>
      <c r="J54" s="37"/>
      <c r="K54" s="37"/>
      <c r="L54" s="26">
        <f t="shared" si="17"/>
        <v>0</v>
      </c>
      <c r="M54" s="26">
        <f t="shared" si="17"/>
        <v>0</v>
      </c>
      <c r="N54" s="26">
        <f t="shared" si="17"/>
        <v>0</v>
      </c>
    </row>
    <row r="55" spans="1:14" x14ac:dyDescent="0.25">
      <c r="A55" s="17" t="s">
        <v>572</v>
      </c>
      <c r="B55" s="29" t="s">
        <v>295</v>
      </c>
      <c r="C55" s="29"/>
      <c r="D55" s="29"/>
      <c r="E55" s="37"/>
      <c r="F55" s="37"/>
      <c r="G55" s="37"/>
      <c r="H55" s="37"/>
      <c r="I55" s="37"/>
      <c r="J55" s="37"/>
      <c r="K55" s="37"/>
      <c r="L55" s="26">
        <f t="shared" si="17"/>
        <v>0</v>
      </c>
      <c r="M55" s="26">
        <f t="shared" si="17"/>
        <v>0</v>
      </c>
      <c r="N55" s="26">
        <f t="shared" si="17"/>
        <v>0</v>
      </c>
    </row>
    <row r="56" spans="1:14" x14ac:dyDescent="0.25">
      <c r="A56" s="17" t="s">
        <v>573</v>
      </c>
      <c r="B56" s="29" t="s">
        <v>296</v>
      </c>
      <c r="C56" s="29"/>
      <c r="D56" s="29"/>
      <c r="E56" s="37"/>
      <c r="F56" s="37"/>
      <c r="G56" s="37"/>
      <c r="H56" s="37"/>
      <c r="I56" s="37"/>
      <c r="J56" s="37"/>
      <c r="K56" s="37"/>
      <c r="L56" s="26">
        <f t="shared" si="17"/>
        <v>0</v>
      </c>
      <c r="M56" s="26">
        <f t="shared" si="17"/>
        <v>0</v>
      </c>
      <c r="N56" s="26">
        <f t="shared" si="17"/>
        <v>0</v>
      </c>
    </row>
    <row r="57" spans="1:14" x14ac:dyDescent="0.25">
      <c r="A57" s="13" t="s">
        <v>574</v>
      </c>
      <c r="B57" s="29" t="s">
        <v>297</v>
      </c>
      <c r="C57" s="29"/>
      <c r="D57" s="29"/>
      <c r="E57" s="37"/>
      <c r="F57" s="37"/>
      <c r="G57" s="37"/>
      <c r="H57" s="37"/>
      <c r="I57" s="37"/>
      <c r="J57" s="37"/>
      <c r="K57" s="37"/>
      <c r="L57" s="26">
        <f t="shared" si="17"/>
        <v>0</v>
      </c>
      <c r="M57" s="26">
        <f t="shared" si="17"/>
        <v>0</v>
      </c>
      <c r="N57" s="26">
        <f t="shared" si="17"/>
        <v>0</v>
      </c>
    </row>
    <row r="58" spans="1:14" x14ac:dyDescent="0.25">
      <c r="A58" s="13" t="s">
        <v>575</v>
      </c>
      <c r="B58" s="29" t="s">
        <v>298</v>
      </c>
      <c r="C58" s="29"/>
      <c r="D58" s="29"/>
      <c r="E58" s="37"/>
      <c r="F58" s="37"/>
      <c r="G58" s="37"/>
      <c r="H58" s="37"/>
      <c r="I58" s="37"/>
      <c r="J58" s="37"/>
      <c r="K58" s="37"/>
      <c r="L58" s="26">
        <f t="shared" si="17"/>
        <v>0</v>
      </c>
      <c r="M58" s="26">
        <f t="shared" si="17"/>
        <v>0</v>
      </c>
      <c r="N58" s="26">
        <f t="shared" si="17"/>
        <v>0</v>
      </c>
    </row>
    <row r="59" spans="1:14" x14ac:dyDescent="0.25">
      <c r="A59" s="13" t="s">
        <v>576</v>
      </c>
      <c r="B59" s="29" t="s">
        <v>299</v>
      </c>
      <c r="C59" s="29"/>
      <c r="D59" s="29"/>
      <c r="E59" s="37"/>
      <c r="F59" s="37"/>
      <c r="G59" s="37"/>
      <c r="H59" s="37"/>
      <c r="I59" s="37"/>
      <c r="J59" s="37"/>
      <c r="K59" s="37"/>
      <c r="L59" s="26">
        <f t="shared" si="17"/>
        <v>0</v>
      </c>
      <c r="M59" s="26">
        <f t="shared" si="17"/>
        <v>0</v>
      </c>
      <c r="N59" s="26">
        <f t="shared" si="17"/>
        <v>0</v>
      </c>
    </row>
    <row r="60" spans="1:14" x14ac:dyDescent="0.25">
      <c r="A60" s="41" t="s">
        <v>543</v>
      </c>
      <c r="B60" s="44" t="s">
        <v>300</v>
      </c>
      <c r="C60" s="44">
        <f>SUM(C52:C59)</f>
        <v>0</v>
      </c>
      <c r="D60" s="44">
        <f t="shared" ref="D60:N60" si="18">SUM(D52:D59)</f>
        <v>0</v>
      </c>
      <c r="E60" s="44">
        <f t="shared" si="18"/>
        <v>0</v>
      </c>
      <c r="F60" s="44">
        <f t="shared" si="18"/>
        <v>0</v>
      </c>
      <c r="G60" s="44">
        <f t="shared" si="18"/>
        <v>0</v>
      </c>
      <c r="H60" s="44">
        <f t="shared" si="18"/>
        <v>0</v>
      </c>
      <c r="I60" s="44">
        <f t="shared" si="18"/>
        <v>0</v>
      </c>
      <c r="J60" s="44">
        <f t="shared" si="18"/>
        <v>0</v>
      </c>
      <c r="K60" s="44">
        <f t="shared" si="18"/>
        <v>0</v>
      </c>
      <c r="L60" s="44">
        <f t="shared" si="18"/>
        <v>0</v>
      </c>
      <c r="M60" s="44">
        <f t="shared" si="18"/>
        <v>0</v>
      </c>
      <c r="N60" s="44">
        <f t="shared" si="18"/>
        <v>0</v>
      </c>
    </row>
    <row r="61" spans="1:14" x14ac:dyDescent="0.25">
      <c r="A61" s="12" t="s">
        <v>577</v>
      </c>
      <c r="B61" s="29" t="s">
        <v>301</v>
      </c>
      <c r="C61" s="29"/>
      <c r="D61" s="29"/>
      <c r="E61" s="37"/>
      <c r="F61" s="37"/>
      <c r="G61" s="37"/>
      <c r="H61" s="37"/>
      <c r="I61" s="37"/>
      <c r="J61" s="37"/>
      <c r="K61" s="37"/>
      <c r="L61" s="26">
        <f t="shared" ref="L61:N73" si="19">C61+F61+I61</f>
        <v>0</v>
      </c>
      <c r="M61" s="26">
        <f t="shared" si="19"/>
        <v>0</v>
      </c>
      <c r="N61" s="26">
        <f t="shared" si="19"/>
        <v>0</v>
      </c>
    </row>
    <row r="62" spans="1:14" x14ac:dyDescent="0.25">
      <c r="A62" s="12" t="s">
        <v>302</v>
      </c>
      <c r="B62" s="29" t="s">
        <v>303</v>
      </c>
      <c r="C62" s="29"/>
      <c r="D62" s="29"/>
      <c r="E62" s="37"/>
      <c r="F62" s="37"/>
      <c r="G62" s="37"/>
      <c r="H62" s="37"/>
      <c r="I62" s="37"/>
      <c r="J62" s="37"/>
      <c r="K62" s="37"/>
      <c r="L62" s="26">
        <f t="shared" si="19"/>
        <v>0</v>
      </c>
      <c r="M62" s="26">
        <f t="shared" si="19"/>
        <v>0</v>
      </c>
      <c r="N62" s="26">
        <f t="shared" si="19"/>
        <v>0</v>
      </c>
    </row>
    <row r="63" spans="1:14" ht="30" x14ac:dyDescent="0.25">
      <c r="A63" s="12" t="s">
        <v>304</v>
      </c>
      <c r="B63" s="29" t="s">
        <v>305</v>
      </c>
      <c r="C63" s="29"/>
      <c r="D63" s="29"/>
      <c r="E63" s="37"/>
      <c r="F63" s="37"/>
      <c r="G63" s="37"/>
      <c r="H63" s="37"/>
      <c r="I63" s="37"/>
      <c r="J63" s="37"/>
      <c r="K63" s="37"/>
      <c r="L63" s="26">
        <f t="shared" si="19"/>
        <v>0</v>
      </c>
      <c r="M63" s="26">
        <f t="shared" si="19"/>
        <v>0</v>
      </c>
      <c r="N63" s="26">
        <f t="shared" si="19"/>
        <v>0</v>
      </c>
    </row>
    <row r="64" spans="1:14" ht="30" x14ac:dyDescent="0.25">
      <c r="A64" s="12" t="s">
        <v>544</v>
      </c>
      <c r="B64" s="29" t="s">
        <v>306</v>
      </c>
      <c r="C64" s="29"/>
      <c r="D64" s="29"/>
      <c r="E64" s="37"/>
      <c r="F64" s="37"/>
      <c r="G64" s="37"/>
      <c r="H64" s="37"/>
      <c r="I64" s="37"/>
      <c r="J64" s="37"/>
      <c r="K64" s="37"/>
      <c r="L64" s="26">
        <f t="shared" si="19"/>
        <v>0</v>
      </c>
      <c r="M64" s="26">
        <f t="shared" si="19"/>
        <v>0</v>
      </c>
      <c r="N64" s="26">
        <f t="shared" si="19"/>
        <v>0</v>
      </c>
    </row>
    <row r="65" spans="1:14" ht="30" x14ac:dyDescent="0.25">
      <c r="A65" s="12" t="s">
        <v>578</v>
      </c>
      <c r="B65" s="29" t="s">
        <v>307</v>
      </c>
      <c r="C65" s="29"/>
      <c r="D65" s="29"/>
      <c r="E65" s="37"/>
      <c r="F65" s="37"/>
      <c r="G65" s="37"/>
      <c r="H65" s="37"/>
      <c r="I65" s="37"/>
      <c r="J65" s="37"/>
      <c r="K65" s="37"/>
      <c r="L65" s="26">
        <f t="shared" si="19"/>
        <v>0</v>
      </c>
      <c r="M65" s="26">
        <f t="shared" si="19"/>
        <v>0</v>
      </c>
      <c r="N65" s="26">
        <f t="shared" si="19"/>
        <v>0</v>
      </c>
    </row>
    <row r="66" spans="1:14" x14ac:dyDescent="0.25">
      <c r="A66" s="12" t="s">
        <v>546</v>
      </c>
      <c r="B66" s="29" t="s">
        <v>308</v>
      </c>
      <c r="C66" s="29"/>
      <c r="D66" s="29"/>
      <c r="E66" s="37"/>
      <c r="F66" s="37"/>
      <c r="G66" s="37"/>
      <c r="H66" s="37"/>
      <c r="I66" s="37"/>
      <c r="J66" s="37"/>
      <c r="K66" s="37"/>
      <c r="L66" s="26">
        <f t="shared" si="19"/>
        <v>0</v>
      </c>
      <c r="M66" s="26">
        <f t="shared" si="19"/>
        <v>0</v>
      </c>
      <c r="N66" s="26">
        <f t="shared" si="19"/>
        <v>0</v>
      </c>
    </row>
    <row r="67" spans="1:14" ht="30" x14ac:dyDescent="0.25">
      <c r="A67" s="12" t="s">
        <v>579</v>
      </c>
      <c r="B67" s="29" t="s">
        <v>309</v>
      </c>
      <c r="C67" s="29"/>
      <c r="D67" s="29"/>
      <c r="E67" s="37"/>
      <c r="F67" s="37"/>
      <c r="G67" s="37"/>
      <c r="H67" s="37"/>
      <c r="I67" s="37"/>
      <c r="J67" s="37"/>
      <c r="K67" s="37"/>
      <c r="L67" s="26">
        <f t="shared" si="19"/>
        <v>0</v>
      </c>
      <c r="M67" s="26">
        <f t="shared" si="19"/>
        <v>0</v>
      </c>
      <c r="N67" s="26">
        <f t="shared" si="19"/>
        <v>0</v>
      </c>
    </row>
    <row r="68" spans="1:14" ht="30" x14ac:dyDescent="0.25">
      <c r="A68" s="12" t="s">
        <v>580</v>
      </c>
      <c r="B68" s="29" t="s">
        <v>310</v>
      </c>
      <c r="C68" s="29"/>
      <c r="D68" s="29"/>
      <c r="E68" s="37"/>
      <c r="F68" s="37"/>
      <c r="G68" s="37"/>
      <c r="H68" s="37"/>
      <c r="I68" s="37"/>
      <c r="J68" s="37"/>
      <c r="K68" s="37"/>
      <c r="L68" s="26">
        <f t="shared" si="19"/>
        <v>0</v>
      </c>
      <c r="M68" s="26">
        <f t="shared" si="19"/>
        <v>0</v>
      </c>
      <c r="N68" s="26">
        <f t="shared" si="19"/>
        <v>0</v>
      </c>
    </row>
    <row r="69" spans="1:14" x14ac:dyDescent="0.25">
      <c r="A69" s="12" t="s">
        <v>311</v>
      </c>
      <c r="B69" s="29" t="s">
        <v>312</v>
      </c>
      <c r="C69" s="29"/>
      <c r="D69" s="29"/>
      <c r="E69" s="37"/>
      <c r="F69" s="37"/>
      <c r="G69" s="37"/>
      <c r="H69" s="37"/>
      <c r="I69" s="37"/>
      <c r="J69" s="37"/>
      <c r="K69" s="37"/>
      <c r="L69" s="26">
        <f t="shared" si="19"/>
        <v>0</v>
      </c>
      <c r="M69" s="26">
        <f t="shared" si="19"/>
        <v>0</v>
      </c>
      <c r="N69" s="26">
        <f t="shared" si="19"/>
        <v>0</v>
      </c>
    </row>
    <row r="70" spans="1:14" x14ac:dyDescent="0.25">
      <c r="A70" s="19" t="s">
        <v>313</v>
      </c>
      <c r="B70" s="29" t="s">
        <v>314</v>
      </c>
      <c r="C70" s="29"/>
      <c r="D70" s="29"/>
      <c r="E70" s="37"/>
      <c r="F70" s="37"/>
      <c r="G70" s="37"/>
      <c r="H70" s="37"/>
      <c r="I70" s="37"/>
      <c r="J70" s="37"/>
      <c r="K70" s="37"/>
      <c r="L70" s="26">
        <f t="shared" si="19"/>
        <v>0</v>
      </c>
      <c r="M70" s="26">
        <f t="shared" si="19"/>
        <v>0</v>
      </c>
      <c r="N70" s="26">
        <f t="shared" si="19"/>
        <v>0</v>
      </c>
    </row>
    <row r="71" spans="1:14" x14ac:dyDescent="0.25">
      <c r="A71" s="12" t="s">
        <v>581</v>
      </c>
      <c r="B71" s="29" t="s">
        <v>315</v>
      </c>
      <c r="C71" s="29"/>
      <c r="D71" s="29"/>
      <c r="E71" s="37"/>
      <c r="F71" s="37"/>
      <c r="G71" s="37"/>
      <c r="H71" s="37"/>
      <c r="I71" s="37"/>
      <c r="J71" s="37"/>
      <c r="K71" s="37"/>
      <c r="L71" s="26">
        <f t="shared" si="19"/>
        <v>0</v>
      </c>
      <c r="M71" s="26">
        <f t="shared" si="19"/>
        <v>0</v>
      </c>
      <c r="N71" s="26">
        <f t="shared" si="19"/>
        <v>0</v>
      </c>
    </row>
    <row r="72" spans="1:14" x14ac:dyDescent="0.25">
      <c r="A72" s="19" t="s">
        <v>758</v>
      </c>
      <c r="B72" s="29" t="s">
        <v>316</v>
      </c>
      <c r="C72" s="29"/>
      <c r="D72" s="29"/>
      <c r="E72" s="37"/>
      <c r="F72" s="37"/>
      <c r="G72" s="37"/>
      <c r="H72" s="37"/>
      <c r="I72" s="37"/>
      <c r="J72" s="37"/>
      <c r="K72" s="37"/>
      <c r="L72" s="26">
        <f t="shared" si="19"/>
        <v>0</v>
      </c>
      <c r="M72" s="26">
        <f t="shared" si="19"/>
        <v>0</v>
      </c>
      <c r="N72" s="26">
        <f t="shared" si="19"/>
        <v>0</v>
      </c>
    </row>
    <row r="73" spans="1:14" x14ac:dyDescent="0.25">
      <c r="A73" s="19" t="s">
        <v>759</v>
      </c>
      <c r="B73" s="29" t="s">
        <v>316</v>
      </c>
      <c r="C73" s="29"/>
      <c r="D73" s="29"/>
      <c r="E73" s="37"/>
      <c r="F73" s="37"/>
      <c r="G73" s="37"/>
      <c r="H73" s="37"/>
      <c r="I73" s="37"/>
      <c r="J73" s="37"/>
      <c r="K73" s="37"/>
      <c r="L73" s="26">
        <f t="shared" si="19"/>
        <v>0</v>
      </c>
      <c r="M73" s="26">
        <f t="shared" si="19"/>
        <v>0</v>
      </c>
      <c r="N73" s="26">
        <f t="shared" si="19"/>
        <v>0</v>
      </c>
    </row>
    <row r="74" spans="1:14" x14ac:dyDescent="0.25">
      <c r="A74" s="41" t="s">
        <v>549</v>
      </c>
      <c r="B74" s="44" t="s">
        <v>317</v>
      </c>
      <c r="C74" s="44">
        <f>SUM(C61:C73)</f>
        <v>0</v>
      </c>
      <c r="D74" s="44">
        <f t="shared" ref="D74:N74" si="20">SUM(D61:D73)</f>
        <v>0</v>
      </c>
      <c r="E74" s="44">
        <f t="shared" si="20"/>
        <v>0</v>
      </c>
      <c r="F74" s="44">
        <f t="shared" si="20"/>
        <v>0</v>
      </c>
      <c r="G74" s="44">
        <f t="shared" si="20"/>
        <v>0</v>
      </c>
      <c r="H74" s="44">
        <f t="shared" si="20"/>
        <v>0</v>
      </c>
      <c r="I74" s="44">
        <f t="shared" si="20"/>
        <v>0</v>
      </c>
      <c r="J74" s="44">
        <f t="shared" si="20"/>
        <v>0</v>
      </c>
      <c r="K74" s="44">
        <f t="shared" si="20"/>
        <v>0</v>
      </c>
      <c r="L74" s="44">
        <f t="shared" si="20"/>
        <v>0</v>
      </c>
      <c r="M74" s="44">
        <f t="shared" si="20"/>
        <v>0</v>
      </c>
      <c r="N74" s="44">
        <f t="shared" si="20"/>
        <v>0</v>
      </c>
    </row>
    <row r="75" spans="1:14" ht="15.75" x14ac:dyDescent="0.25">
      <c r="A75" s="76" t="s">
        <v>704</v>
      </c>
      <c r="B75" s="77"/>
      <c r="C75" s="77">
        <f>C25+C26+C51+C60+C74</f>
        <v>54065</v>
      </c>
      <c r="D75" s="77">
        <f t="shared" ref="D75:N75" si="21">D25+D26+D51+D60+D74</f>
        <v>54322</v>
      </c>
      <c r="E75" s="77">
        <f t="shared" si="21"/>
        <v>51996</v>
      </c>
      <c r="F75" s="77">
        <f t="shared" si="21"/>
        <v>0</v>
      </c>
      <c r="G75" s="77">
        <f t="shared" si="21"/>
        <v>0</v>
      </c>
      <c r="H75" s="77">
        <f t="shared" si="21"/>
        <v>0</v>
      </c>
      <c r="I75" s="77">
        <f t="shared" si="21"/>
        <v>0</v>
      </c>
      <c r="J75" s="77">
        <f t="shared" si="21"/>
        <v>0</v>
      </c>
      <c r="K75" s="77">
        <f t="shared" si="21"/>
        <v>0</v>
      </c>
      <c r="L75" s="77">
        <f t="shared" si="21"/>
        <v>54065</v>
      </c>
      <c r="M75" s="77">
        <f t="shared" si="21"/>
        <v>54322</v>
      </c>
      <c r="N75" s="77">
        <f t="shared" si="21"/>
        <v>51996</v>
      </c>
    </row>
    <row r="76" spans="1:14" x14ac:dyDescent="0.25">
      <c r="A76" s="33" t="s">
        <v>318</v>
      </c>
      <c r="B76" s="29" t="s">
        <v>319</v>
      </c>
      <c r="C76" s="29"/>
      <c r="D76" s="29"/>
      <c r="E76" s="37"/>
      <c r="F76" s="37"/>
      <c r="G76" s="37"/>
      <c r="H76" s="37"/>
      <c r="I76" s="37"/>
      <c r="J76" s="37"/>
      <c r="K76" s="37"/>
      <c r="L76" s="26">
        <f t="shared" ref="L76:N82" si="22">C76+F76+I76</f>
        <v>0</v>
      </c>
      <c r="M76" s="26">
        <f t="shared" si="22"/>
        <v>0</v>
      </c>
      <c r="N76" s="26">
        <f t="shared" si="22"/>
        <v>0</v>
      </c>
    </row>
    <row r="77" spans="1:14" x14ac:dyDescent="0.25">
      <c r="A77" s="33" t="s">
        <v>582</v>
      </c>
      <c r="B77" s="29" t="s">
        <v>320</v>
      </c>
      <c r="C77" s="29"/>
      <c r="D77" s="29"/>
      <c r="E77" s="37"/>
      <c r="F77" s="37"/>
      <c r="G77" s="37"/>
      <c r="H77" s="37"/>
      <c r="I77" s="37"/>
      <c r="J77" s="37"/>
      <c r="K77" s="37"/>
      <c r="L77" s="26">
        <f t="shared" si="22"/>
        <v>0</v>
      </c>
      <c r="M77" s="26">
        <f t="shared" si="22"/>
        <v>0</v>
      </c>
      <c r="N77" s="26">
        <f t="shared" si="22"/>
        <v>0</v>
      </c>
    </row>
    <row r="78" spans="1:14" x14ac:dyDescent="0.25">
      <c r="A78" s="33" t="s">
        <v>321</v>
      </c>
      <c r="B78" s="29" t="s">
        <v>322</v>
      </c>
      <c r="C78" s="29"/>
      <c r="D78" s="29"/>
      <c r="E78" s="37"/>
      <c r="F78" s="37"/>
      <c r="G78" s="37"/>
      <c r="H78" s="37"/>
      <c r="I78" s="37"/>
      <c r="J78" s="37"/>
      <c r="K78" s="37"/>
      <c r="L78" s="26">
        <f t="shared" si="22"/>
        <v>0</v>
      </c>
      <c r="M78" s="26">
        <f t="shared" si="22"/>
        <v>0</v>
      </c>
      <c r="N78" s="26">
        <f t="shared" si="22"/>
        <v>0</v>
      </c>
    </row>
    <row r="79" spans="1:14" x14ac:dyDescent="0.25">
      <c r="A79" s="33" t="s">
        <v>323</v>
      </c>
      <c r="B79" s="29" t="s">
        <v>324</v>
      </c>
      <c r="C79" s="29"/>
      <c r="D79" s="29"/>
      <c r="E79" s="37"/>
      <c r="F79" s="37"/>
      <c r="G79" s="37"/>
      <c r="H79" s="37"/>
      <c r="I79" s="37"/>
      <c r="J79" s="37"/>
      <c r="K79" s="37"/>
      <c r="L79" s="26">
        <f t="shared" si="22"/>
        <v>0</v>
      </c>
      <c r="M79" s="26">
        <f t="shared" si="22"/>
        <v>0</v>
      </c>
      <c r="N79" s="26">
        <f t="shared" si="22"/>
        <v>0</v>
      </c>
    </row>
    <row r="80" spans="1:14" x14ac:dyDescent="0.25">
      <c r="A80" s="6" t="s">
        <v>325</v>
      </c>
      <c r="B80" s="29" t="s">
        <v>326</v>
      </c>
      <c r="C80" s="29"/>
      <c r="D80" s="29"/>
      <c r="E80" s="37"/>
      <c r="F80" s="37"/>
      <c r="G80" s="37"/>
      <c r="H80" s="37"/>
      <c r="I80" s="37"/>
      <c r="J80" s="37"/>
      <c r="K80" s="37"/>
      <c r="L80" s="26">
        <f t="shared" si="22"/>
        <v>0</v>
      </c>
      <c r="M80" s="26">
        <f t="shared" si="22"/>
        <v>0</v>
      </c>
      <c r="N80" s="26">
        <f t="shared" si="22"/>
        <v>0</v>
      </c>
    </row>
    <row r="81" spans="1:14" x14ac:dyDescent="0.25">
      <c r="A81" s="6" t="s">
        <v>327</v>
      </c>
      <c r="B81" s="29" t="s">
        <v>328</v>
      </c>
      <c r="C81" s="29"/>
      <c r="D81" s="29"/>
      <c r="E81" s="37"/>
      <c r="F81" s="37"/>
      <c r="G81" s="37"/>
      <c r="H81" s="37"/>
      <c r="I81" s="37"/>
      <c r="J81" s="37"/>
      <c r="K81" s="37"/>
      <c r="L81" s="26">
        <f t="shared" si="22"/>
        <v>0</v>
      </c>
      <c r="M81" s="26">
        <f t="shared" si="22"/>
        <v>0</v>
      </c>
      <c r="N81" s="26">
        <f t="shared" si="22"/>
        <v>0</v>
      </c>
    </row>
    <row r="82" spans="1:14" x14ac:dyDescent="0.25">
      <c r="A82" s="6" t="s">
        <v>329</v>
      </c>
      <c r="B82" s="29" t="s">
        <v>330</v>
      </c>
      <c r="C82" s="29"/>
      <c r="D82" s="29"/>
      <c r="E82" s="37"/>
      <c r="F82" s="37"/>
      <c r="G82" s="37"/>
      <c r="H82" s="37"/>
      <c r="I82" s="37"/>
      <c r="J82" s="37"/>
      <c r="K82" s="37"/>
      <c r="L82" s="26">
        <f t="shared" si="22"/>
        <v>0</v>
      </c>
      <c r="M82" s="26">
        <f t="shared" si="22"/>
        <v>0</v>
      </c>
      <c r="N82" s="26">
        <f t="shared" si="22"/>
        <v>0</v>
      </c>
    </row>
    <row r="83" spans="1:14" x14ac:dyDescent="0.25">
      <c r="A83" s="42" t="s">
        <v>551</v>
      </c>
      <c r="B83" s="44" t="s">
        <v>331</v>
      </c>
      <c r="C83" s="44">
        <f>SUM(C76:C82)</f>
        <v>0</v>
      </c>
      <c r="D83" s="44">
        <f t="shared" ref="D83:N83" si="23">SUM(D76:D82)</f>
        <v>0</v>
      </c>
      <c r="E83" s="44">
        <f t="shared" si="23"/>
        <v>0</v>
      </c>
      <c r="F83" s="44">
        <f t="shared" si="23"/>
        <v>0</v>
      </c>
      <c r="G83" s="44">
        <f t="shared" si="23"/>
        <v>0</v>
      </c>
      <c r="H83" s="44">
        <f t="shared" si="23"/>
        <v>0</v>
      </c>
      <c r="I83" s="44">
        <f t="shared" si="23"/>
        <v>0</v>
      </c>
      <c r="J83" s="44">
        <f t="shared" si="23"/>
        <v>0</v>
      </c>
      <c r="K83" s="44">
        <f t="shared" si="23"/>
        <v>0</v>
      </c>
      <c r="L83" s="44">
        <f t="shared" si="23"/>
        <v>0</v>
      </c>
      <c r="M83" s="44">
        <f t="shared" si="23"/>
        <v>0</v>
      </c>
      <c r="N83" s="44">
        <f t="shared" si="23"/>
        <v>0</v>
      </c>
    </row>
    <row r="84" spans="1:14" x14ac:dyDescent="0.25">
      <c r="A84" s="13" t="s">
        <v>332</v>
      </c>
      <c r="B84" s="29" t="s">
        <v>333</v>
      </c>
      <c r="C84" s="29"/>
      <c r="D84" s="29"/>
      <c r="E84" s="37"/>
      <c r="F84" s="37"/>
      <c r="G84" s="37"/>
      <c r="H84" s="37"/>
      <c r="I84" s="37"/>
      <c r="J84" s="37"/>
      <c r="K84" s="37"/>
      <c r="L84" s="26">
        <f t="shared" ref="L84:N87" si="24">C84+F84+I84</f>
        <v>0</v>
      </c>
      <c r="M84" s="26">
        <f t="shared" si="24"/>
        <v>0</v>
      </c>
      <c r="N84" s="26">
        <f t="shared" si="24"/>
        <v>0</v>
      </c>
    </row>
    <row r="85" spans="1:14" x14ac:dyDescent="0.25">
      <c r="A85" s="13" t="s">
        <v>334</v>
      </c>
      <c r="B85" s="29" t="s">
        <v>335</v>
      </c>
      <c r="C85" s="29"/>
      <c r="D85" s="29"/>
      <c r="E85" s="37"/>
      <c r="F85" s="37"/>
      <c r="G85" s="37"/>
      <c r="H85" s="37"/>
      <c r="I85" s="37"/>
      <c r="J85" s="37"/>
      <c r="K85" s="37"/>
      <c r="L85" s="26">
        <f t="shared" si="24"/>
        <v>0</v>
      </c>
      <c r="M85" s="26">
        <f t="shared" si="24"/>
        <v>0</v>
      </c>
      <c r="N85" s="26">
        <f t="shared" si="24"/>
        <v>0</v>
      </c>
    </row>
    <row r="86" spans="1:14" x14ac:dyDescent="0.25">
      <c r="A86" s="13" t="s">
        <v>336</v>
      </c>
      <c r="B86" s="29" t="s">
        <v>337</v>
      </c>
      <c r="C86" s="29"/>
      <c r="D86" s="29"/>
      <c r="E86" s="37"/>
      <c r="F86" s="37"/>
      <c r="G86" s="37"/>
      <c r="H86" s="37"/>
      <c r="I86" s="37"/>
      <c r="J86" s="37"/>
      <c r="K86" s="37"/>
      <c r="L86" s="26">
        <f t="shared" si="24"/>
        <v>0</v>
      </c>
      <c r="M86" s="26">
        <f t="shared" si="24"/>
        <v>0</v>
      </c>
      <c r="N86" s="26">
        <f t="shared" si="24"/>
        <v>0</v>
      </c>
    </row>
    <row r="87" spans="1:14" x14ac:dyDescent="0.25">
      <c r="A87" s="13" t="s">
        <v>338</v>
      </c>
      <c r="B87" s="29" t="s">
        <v>339</v>
      </c>
      <c r="C87" s="29"/>
      <c r="D87" s="29"/>
      <c r="E87" s="37"/>
      <c r="F87" s="37"/>
      <c r="G87" s="37"/>
      <c r="H87" s="37"/>
      <c r="I87" s="37"/>
      <c r="J87" s="37"/>
      <c r="K87" s="37"/>
      <c r="L87" s="26">
        <f t="shared" si="24"/>
        <v>0</v>
      </c>
      <c r="M87" s="26">
        <f t="shared" si="24"/>
        <v>0</v>
      </c>
      <c r="N87" s="26">
        <f t="shared" si="24"/>
        <v>0</v>
      </c>
    </row>
    <row r="88" spans="1:14" x14ac:dyDescent="0.25">
      <c r="A88" s="41" t="s">
        <v>552</v>
      </c>
      <c r="B88" s="44" t="s">
        <v>340</v>
      </c>
      <c r="C88" s="44">
        <f>SUM(C84:C87)</f>
        <v>0</v>
      </c>
      <c r="D88" s="44">
        <f t="shared" ref="D88:N88" si="25">SUM(D84:D87)</f>
        <v>0</v>
      </c>
      <c r="E88" s="44">
        <f t="shared" si="25"/>
        <v>0</v>
      </c>
      <c r="F88" s="44">
        <f t="shared" si="25"/>
        <v>0</v>
      </c>
      <c r="G88" s="44">
        <f t="shared" si="25"/>
        <v>0</v>
      </c>
      <c r="H88" s="44">
        <f t="shared" si="25"/>
        <v>0</v>
      </c>
      <c r="I88" s="44">
        <f t="shared" si="25"/>
        <v>0</v>
      </c>
      <c r="J88" s="44">
        <f t="shared" si="25"/>
        <v>0</v>
      </c>
      <c r="K88" s="44">
        <f t="shared" si="25"/>
        <v>0</v>
      </c>
      <c r="L88" s="44">
        <f t="shared" si="25"/>
        <v>0</v>
      </c>
      <c r="M88" s="44">
        <f t="shared" si="25"/>
        <v>0</v>
      </c>
      <c r="N88" s="44">
        <f t="shared" si="25"/>
        <v>0</v>
      </c>
    </row>
    <row r="89" spans="1:14" ht="30" x14ac:dyDescent="0.25">
      <c r="A89" s="13" t="s">
        <v>341</v>
      </c>
      <c r="B89" s="29" t="s">
        <v>342</v>
      </c>
      <c r="C89" s="29"/>
      <c r="D89" s="29"/>
      <c r="E89" s="37"/>
      <c r="F89" s="37"/>
      <c r="G89" s="37"/>
      <c r="H89" s="37"/>
      <c r="I89" s="37"/>
      <c r="J89" s="37"/>
      <c r="K89" s="37"/>
      <c r="L89" s="26"/>
      <c r="M89" s="26"/>
      <c r="N89" s="26"/>
    </row>
    <row r="90" spans="1:14" ht="30" x14ac:dyDescent="0.25">
      <c r="A90" s="13" t="s">
        <v>583</v>
      </c>
      <c r="B90" s="29" t="s">
        <v>343</v>
      </c>
      <c r="C90" s="29"/>
      <c r="D90" s="29"/>
      <c r="E90" s="37"/>
      <c r="F90" s="37"/>
      <c r="G90" s="37"/>
      <c r="H90" s="37"/>
      <c r="I90" s="37"/>
      <c r="J90" s="37"/>
      <c r="K90" s="37"/>
      <c r="L90" s="26"/>
      <c r="M90" s="26"/>
      <c r="N90" s="26"/>
    </row>
    <row r="91" spans="1:14" ht="30" x14ac:dyDescent="0.25">
      <c r="A91" s="13" t="s">
        <v>584</v>
      </c>
      <c r="B91" s="29" t="s">
        <v>344</v>
      </c>
      <c r="C91" s="29"/>
      <c r="D91" s="29"/>
      <c r="E91" s="37"/>
      <c r="F91" s="37"/>
      <c r="G91" s="37"/>
      <c r="H91" s="37"/>
      <c r="I91" s="37"/>
      <c r="J91" s="37"/>
      <c r="K91" s="37"/>
      <c r="L91" s="26"/>
      <c r="M91" s="26"/>
      <c r="N91" s="26"/>
    </row>
    <row r="92" spans="1:14" x14ac:dyDescent="0.25">
      <c r="A92" s="13" t="s">
        <v>585</v>
      </c>
      <c r="B92" s="29" t="s">
        <v>345</v>
      </c>
      <c r="C92" s="29"/>
      <c r="D92" s="29"/>
      <c r="E92" s="37"/>
      <c r="F92" s="37"/>
      <c r="G92" s="37"/>
      <c r="H92" s="37"/>
      <c r="I92" s="37"/>
      <c r="J92" s="37"/>
      <c r="K92" s="37"/>
      <c r="L92" s="26"/>
      <c r="M92" s="26"/>
      <c r="N92" s="26"/>
    </row>
    <row r="93" spans="1:14" ht="30" x14ac:dyDescent="0.25">
      <c r="A93" s="13" t="s">
        <v>586</v>
      </c>
      <c r="B93" s="29" t="s">
        <v>346</v>
      </c>
      <c r="C93" s="29"/>
      <c r="D93" s="29"/>
      <c r="E93" s="37"/>
      <c r="F93" s="37"/>
      <c r="G93" s="37"/>
      <c r="H93" s="37"/>
      <c r="I93" s="37"/>
      <c r="J93" s="37"/>
      <c r="K93" s="37"/>
      <c r="L93" s="26"/>
      <c r="M93" s="26"/>
      <c r="N93" s="26"/>
    </row>
    <row r="94" spans="1:14" ht="30" x14ac:dyDescent="0.25">
      <c r="A94" s="13" t="s">
        <v>587</v>
      </c>
      <c r="B94" s="29" t="s">
        <v>347</v>
      </c>
      <c r="C94" s="29"/>
      <c r="D94" s="29"/>
      <c r="E94" s="37"/>
      <c r="F94" s="37"/>
      <c r="G94" s="37"/>
      <c r="H94" s="37"/>
      <c r="I94" s="37"/>
      <c r="J94" s="37"/>
      <c r="K94" s="37"/>
      <c r="L94" s="26"/>
      <c r="M94" s="26"/>
      <c r="N94" s="26"/>
    </row>
    <row r="95" spans="1:14" x14ac:dyDescent="0.25">
      <c r="A95" s="13" t="s">
        <v>348</v>
      </c>
      <c r="B95" s="29" t="s">
        <v>349</v>
      </c>
      <c r="C95" s="29"/>
      <c r="D95" s="29"/>
      <c r="E95" s="37"/>
      <c r="F95" s="37"/>
      <c r="G95" s="37"/>
      <c r="H95" s="37"/>
      <c r="I95" s="37"/>
      <c r="J95" s="37"/>
      <c r="K95" s="37"/>
      <c r="L95" s="26"/>
      <c r="M95" s="26"/>
      <c r="N95" s="26"/>
    </row>
    <row r="96" spans="1:14" x14ac:dyDescent="0.25">
      <c r="A96" s="13" t="s">
        <v>588</v>
      </c>
      <c r="B96" s="29" t="s">
        <v>350</v>
      </c>
      <c r="C96" s="29"/>
      <c r="D96" s="29"/>
      <c r="E96" s="37"/>
      <c r="F96" s="37"/>
      <c r="G96" s="37"/>
      <c r="H96" s="37"/>
      <c r="I96" s="37"/>
      <c r="J96" s="37"/>
      <c r="K96" s="37"/>
      <c r="L96" s="26"/>
      <c r="M96" s="26"/>
      <c r="N96" s="26"/>
    </row>
    <row r="97" spans="1:31" x14ac:dyDescent="0.25">
      <c r="A97" s="41" t="s">
        <v>553</v>
      </c>
      <c r="B97" s="44" t="s">
        <v>351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31" ht="15.75" x14ac:dyDescent="0.25">
      <c r="A98" s="76" t="s">
        <v>703</v>
      </c>
      <c r="B98" s="77"/>
      <c r="C98" s="77">
        <f>C83+C88+C97</f>
        <v>0</v>
      </c>
      <c r="D98" s="77">
        <f t="shared" ref="D98:N98" si="26">D83+D88+D97</f>
        <v>0</v>
      </c>
      <c r="E98" s="77">
        <f t="shared" si="26"/>
        <v>0</v>
      </c>
      <c r="F98" s="77">
        <f t="shared" si="26"/>
        <v>0</v>
      </c>
      <c r="G98" s="77">
        <f t="shared" si="26"/>
        <v>0</v>
      </c>
      <c r="H98" s="77">
        <f t="shared" si="26"/>
        <v>0</v>
      </c>
      <c r="I98" s="77">
        <f t="shared" si="26"/>
        <v>0</v>
      </c>
      <c r="J98" s="77">
        <f t="shared" si="26"/>
        <v>0</v>
      </c>
      <c r="K98" s="77">
        <f t="shared" si="26"/>
        <v>0</v>
      </c>
      <c r="L98" s="77">
        <f t="shared" si="26"/>
        <v>0</v>
      </c>
      <c r="M98" s="77">
        <f t="shared" si="26"/>
        <v>0</v>
      </c>
      <c r="N98" s="77">
        <f t="shared" si="26"/>
        <v>0</v>
      </c>
    </row>
    <row r="99" spans="1:31" ht="15.75" x14ac:dyDescent="0.25">
      <c r="A99" s="80" t="s">
        <v>596</v>
      </c>
      <c r="B99" s="81" t="s">
        <v>352</v>
      </c>
      <c r="C99" s="81">
        <f>C97+C88+C83+C74+C60+C51+C26+C25</f>
        <v>54065</v>
      </c>
      <c r="D99" s="81">
        <f t="shared" ref="D99:N99" si="27">D97+D88+D83+D74+D60+D51+D26+D25</f>
        <v>54322</v>
      </c>
      <c r="E99" s="81">
        <f t="shared" si="27"/>
        <v>51996</v>
      </c>
      <c r="F99" s="81">
        <f t="shared" si="27"/>
        <v>0</v>
      </c>
      <c r="G99" s="81">
        <f t="shared" si="27"/>
        <v>0</v>
      </c>
      <c r="H99" s="81">
        <f t="shared" si="27"/>
        <v>0</v>
      </c>
      <c r="I99" s="81">
        <f t="shared" si="27"/>
        <v>0</v>
      </c>
      <c r="J99" s="81">
        <f t="shared" si="27"/>
        <v>0</v>
      </c>
      <c r="K99" s="81">
        <f t="shared" si="27"/>
        <v>0</v>
      </c>
      <c r="L99" s="81">
        <f t="shared" si="27"/>
        <v>54065</v>
      </c>
      <c r="M99" s="81">
        <f t="shared" si="27"/>
        <v>54322</v>
      </c>
      <c r="N99" s="81">
        <f t="shared" si="27"/>
        <v>51996</v>
      </c>
    </row>
    <row r="100" spans="1:31" x14ac:dyDescent="0.25">
      <c r="A100" s="13" t="s">
        <v>589</v>
      </c>
      <c r="B100" s="5" t="s">
        <v>353</v>
      </c>
      <c r="C100" s="5"/>
      <c r="D100" s="5"/>
      <c r="E100" s="13"/>
      <c r="F100" s="13"/>
      <c r="G100" s="13"/>
      <c r="H100" s="13"/>
      <c r="I100" s="13"/>
      <c r="J100" s="13"/>
      <c r="K100" s="13"/>
      <c r="L100" s="111">
        <f t="shared" ref="L100:N114" si="28">C100+F100+I100</f>
        <v>0</v>
      </c>
      <c r="M100" s="111">
        <f t="shared" si="28"/>
        <v>0</v>
      </c>
      <c r="N100" s="111">
        <f t="shared" si="28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3" t="s">
        <v>354</v>
      </c>
      <c r="B101" s="5" t="s">
        <v>355</v>
      </c>
      <c r="C101" s="5"/>
      <c r="D101" s="5"/>
      <c r="E101" s="13"/>
      <c r="F101" s="13"/>
      <c r="G101" s="13"/>
      <c r="H101" s="13"/>
      <c r="I101" s="13"/>
      <c r="J101" s="13"/>
      <c r="K101" s="13"/>
      <c r="L101" s="111">
        <f t="shared" si="28"/>
        <v>0</v>
      </c>
      <c r="M101" s="111">
        <f t="shared" si="28"/>
        <v>0</v>
      </c>
      <c r="N101" s="111">
        <f t="shared" si="28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3" t="s">
        <v>590</v>
      </c>
      <c r="B102" s="5" t="s">
        <v>356</v>
      </c>
      <c r="C102" s="5"/>
      <c r="D102" s="5"/>
      <c r="E102" s="13"/>
      <c r="F102" s="13"/>
      <c r="G102" s="13"/>
      <c r="H102" s="13"/>
      <c r="I102" s="13"/>
      <c r="J102" s="13"/>
      <c r="K102" s="13"/>
      <c r="L102" s="111">
        <f t="shared" si="28"/>
        <v>0</v>
      </c>
      <c r="M102" s="111">
        <f t="shared" si="28"/>
        <v>0</v>
      </c>
      <c r="N102" s="111">
        <f t="shared" si="28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5" t="s">
        <v>558</v>
      </c>
      <c r="B103" s="7" t="s">
        <v>357</v>
      </c>
      <c r="C103" s="7"/>
      <c r="D103" s="7"/>
      <c r="E103" s="15"/>
      <c r="F103" s="15"/>
      <c r="G103" s="15"/>
      <c r="H103" s="15"/>
      <c r="I103" s="15"/>
      <c r="J103" s="15"/>
      <c r="K103" s="15"/>
      <c r="L103" s="111">
        <f t="shared" si="28"/>
        <v>0</v>
      </c>
      <c r="M103" s="111">
        <f t="shared" si="28"/>
        <v>0</v>
      </c>
      <c r="N103" s="111">
        <f t="shared" si="28"/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591</v>
      </c>
      <c r="B104" s="5" t="s">
        <v>358</v>
      </c>
      <c r="C104" s="5"/>
      <c r="D104" s="5"/>
      <c r="E104" s="34"/>
      <c r="F104" s="34"/>
      <c r="G104" s="34"/>
      <c r="H104" s="34"/>
      <c r="I104" s="34"/>
      <c r="J104" s="34"/>
      <c r="K104" s="34"/>
      <c r="L104" s="111">
        <f t="shared" si="28"/>
        <v>0</v>
      </c>
      <c r="M104" s="111">
        <f t="shared" si="28"/>
        <v>0</v>
      </c>
      <c r="N104" s="111">
        <f t="shared" si="28"/>
        <v>0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561</v>
      </c>
      <c r="B105" s="5" t="s">
        <v>359</v>
      </c>
      <c r="C105" s="5"/>
      <c r="D105" s="5"/>
      <c r="E105" s="34"/>
      <c r="F105" s="34"/>
      <c r="G105" s="34"/>
      <c r="H105" s="34"/>
      <c r="I105" s="34"/>
      <c r="J105" s="34"/>
      <c r="K105" s="34"/>
      <c r="L105" s="111">
        <f t="shared" si="28"/>
        <v>0</v>
      </c>
      <c r="M105" s="111">
        <f t="shared" si="28"/>
        <v>0</v>
      </c>
      <c r="N105" s="111">
        <f t="shared" si="28"/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3" t="s">
        <v>360</v>
      </c>
      <c r="B106" s="5" t="s">
        <v>361</v>
      </c>
      <c r="C106" s="5"/>
      <c r="D106" s="5"/>
      <c r="E106" s="13"/>
      <c r="F106" s="13"/>
      <c r="G106" s="13"/>
      <c r="H106" s="13"/>
      <c r="I106" s="13"/>
      <c r="J106" s="13"/>
      <c r="K106" s="13"/>
      <c r="L106" s="111">
        <f t="shared" si="28"/>
        <v>0</v>
      </c>
      <c r="M106" s="111">
        <f t="shared" si="28"/>
        <v>0</v>
      </c>
      <c r="N106" s="111">
        <f t="shared" si="28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3" t="s">
        <v>592</v>
      </c>
      <c r="B107" s="5" t="s">
        <v>362</v>
      </c>
      <c r="C107" s="5"/>
      <c r="D107" s="5"/>
      <c r="E107" s="13"/>
      <c r="F107" s="13"/>
      <c r="G107" s="13"/>
      <c r="H107" s="13"/>
      <c r="I107" s="13"/>
      <c r="J107" s="13"/>
      <c r="K107" s="13"/>
      <c r="L107" s="111">
        <f t="shared" si="28"/>
        <v>0</v>
      </c>
      <c r="M107" s="111">
        <f t="shared" si="28"/>
        <v>0</v>
      </c>
      <c r="N107" s="111">
        <f t="shared" si="28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4" t="s">
        <v>559</v>
      </c>
      <c r="B108" s="7" t="s">
        <v>363</v>
      </c>
      <c r="C108" s="7"/>
      <c r="D108" s="7"/>
      <c r="E108" s="14"/>
      <c r="F108" s="14"/>
      <c r="G108" s="14"/>
      <c r="H108" s="14"/>
      <c r="I108" s="14"/>
      <c r="J108" s="14"/>
      <c r="K108" s="14"/>
      <c r="L108" s="111">
        <f t="shared" si="28"/>
        <v>0</v>
      </c>
      <c r="M108" s="111">
        <f t="shared" si="28"/>
        <v>0</v>
      </c>
      <c r="N108" s="111">
        <f t="shared" si="28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364</v>
      </c>
      <c r="B109" s="5" t="s">
        <v>365</v>
      </c>
      <c r="C109" s="5"/>
      <c r="D109" s="5"/>
      <c r="E109" s="34"/>
      <c r="F109" s="34"/>
      <c r="G109" s="34"/>
      <c r="H109" s="34"/>
      <c r="I109" s="34"/>
      <c r="J109" s="34"/>
      <c r="K109" s="34"/>
      <c r="L109" s="111">
        <f t="shared" si="28"/>
        <v>0</v>
      </c>
      <c r="M109" s="111">
        <f t="shared" si="28"/>
        <v>0</v>
      </c>
      <c r="N109" s="111">
        <f t="shared" si="28"/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366</v>
      </c>
      <c r="B110" s="5" t="s">
        <v>367</v>
      </c>
      <c r="C110" s="5"/>
      <c r="D110" s="5"/>
      <c r="E110" s="34"/>
      <c r="F110" s="34"/>
      <c r="G110" s="34"/>
      <c r="H110" s="34"/>
      <c r="I110" s="34"/>
      <c r="J110" s="34"/>
      <c r="K110" s="34"/>
      <c r="L110" s="111">
        <f t="shared" si="28"/>
        <v>0</v>
      </c>
      <c r="M110" s="111">
        <f t="shared" si="28"/>
        <v>0</v>
      </c>
      <c r="N110" s="111">
        <f t="shared" si="28"/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4" t="s">
        <v>368</v>
      </c>
      <c r="B111" s="7" t="s">
        <v>369</v>
      </c>
      <c r="C111" s="7"/>
      <c r="D111" s="7"/>
      <c r="E111" s="34"/>
      <c r="F111" s="34"/>
      <c r="G111" s="34"/>
      <c r="H111" s="34"/>
      <c r="I111" s="34"/>
      <c r="J111" s="34"/>
      <c r="K111" s="34"/>
      <c r="L111" s="111">
        <f t="shared" si="28"/>
        <v>0</v>
      </c>
      <c r="M111" s="111">
        <f t="shared" si="28"/>
        <v>0</v>
      </c>
      <c r="N111" s="111">
        <f t="shared" si="28"/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370</v>
      </c>
      <c r="B112" s="5" t="s">
        <v>371</v>
      </c>
      <c r="C112" s="5"/>
      <c r="D112" s="5"/>
      <c r="E112" s="34"/>
      <c r="F112" s="34"/>
      <c r="G112" s="34"/>
      <c r="H112" s="34"/>
      <c r="I112" s="34"/>
      <c r="J112" s="34"/>
      <c r="K112" s="34"/>
      <c r="L112" s="111">
        <f t="shared" si="28"/>
        <v>0</v>
      </c>
      <c r="M112" s="111">
        <f t="shared" si="28"/>
        <v>0</v>
      </c>
      <c r="N112" s="111">
        <f t="shared" si="28"/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372</v>
      </c>
      <c r="B113" s="5" t="s">
        <v>373</v>
      </c>
      <c r="C113" s="5"/>
      <c r="D113" s="5"/>
      <c r="E113" s="34"/>
      <c r="F113" s="34"/>
      <c r="G113" s="34"/>
      <c r="H113" s="34"/>
      <c r="I113" s="34"/>
      <c r="J113" s="34"/>
      <c r="K113" s="34"/>
      <c r="L113" s="111">
        <f t="shared" si="28"/>
        <v>0</v>
      </c>
      <c r="M113" s="111">
        <f t="shared" si="28"/>
        <v>0</v>
      </c>
      <c r="N113" s="111">
        <f t="shared" si="28"/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374</v>
      </c>
      <c r="B114" s="5" t="s">
        <v>375</v>
      </c>
      <c r="C114" s="5"/>
      <c r="D114" s="5"/>
      <c r="E114" s="34"/>
      <c r="F114" s="34"/>
      <c r="G114" s="34"/>
      <c r="H114" s="34"/>
      <c r="I114" s="34"/>
      <c r="J114" s="34"/>
      <c r="K114" s="34"/>
      <c r="L114" s="111">
        <f t="shared" si="28"/>
        <v>0</v>
      </c>
      <c r="M114" s="111">
        <f t="shared" si="28"/>
        <v>0</v>
      </c>
      <c r="N114" s="111">
        <f t="shared" si="28"/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560</v>
      </c>
      <c r="B115" s="36" t="s">
        <v>376</v>
      </c>
      <c r="C115" s="36"/>
      <c r="D115" s="36"/>
      <c r="E115" s="14"/>
      <c r="F115" s="14"/>
      <c r="G115" s="14"/>
      <c r="H115" s="14"/>
      <c r="I115" s="14"/>
      <c r="J115" s="14"/>
      <c r="K115" s="14"/>
      <c r="L115" s="112">
        <f>SUM(L100:L114)</f>
        <v>0</v>
      </c>
      <c r="M115" s="112">
        <f>SUM(M100:M114)</f>
        <v>0</v>
      </c>
      <c r="N115" s="112">
        <f>SUM(N100:N114)</f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377</v>
      </c>
      <c r="B116" s="5" t="s">
        <v>378</v>
      </c>
      <c r="C116" s="5"/>
      <c r="D116" s="5"/>
      <c r="E116" s="34"/>
      <c r="F116" s="34"/>
      <c r="G116" s="34"/>
      <c r="H116" s="34"/>
      <c r="I116" s="34"/>
      <c r="J116" s="34"/>
      <c r="K116" s="34"/>
      <c r="L116" s="64"/>
      <c r="M116" s="64"/>
      <c r="N116" s="6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3" t="s">
        <v>379</v>
      </c>
      <c r="B117" s="5" t="s">
        <v>380</v>
      </c>
      <c r="C117" s="5"/>
      <c r="D117" s="5"/>
      <c r="E117" s="13"/>
      <c r="F117" s="13"/>
      <c r="G117" s="13"/>
      <c r="H117" s="13"/>
      <c r="I117" s="13"/>
      <c r="J117" s="13"/>
      <c r="K117" s="13"/>
      <c r="L117" s="63"/>
      <c r="M117" s="63"/>
      <c r="N117" s="63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593</v>
      </c>
      <c r="B118" s="5" t="s">
        <v>381</v>
      </c>
      <c r="C118" s="5"/>
      <c r="D118" s="5"/>
      <c r="E118" s="34"/>
      <c r="F118" s="34"/>
      <c r="G118" s="34"/>
      <c r="H118" s="34"/>
      <c r="I118" s="34"/>
      <c r="J118" s="34"/>
      <c r="K118" s="34"/>
      <c r="L118" s="64"/>
      <c r="M118" s="64"/>
      <c r="N118" s="6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562</v>
      </c>
      <c r="B119" s="5" t="s">
        <v>382</v>
      </c>
      <c r="C119" s="5"/>
      <c r="D119" s="5"/>
      <c r="E119" s="34"/>
      <c r="F119" s="34"/>
      <c r="G119" s="34"/>
      <c r="H119" s="34"/>
      <c r="I119" s="34"/>
      <c r="J119" s="34"/>
      <c r="K119" s="34"/>
      <c r="L119" s="64"/>
      <c r="M119" s="64"/>
      <c r="N119" s="6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563</v>
      </c>
      <c r="B120" s="36" t="s">
        <v>383</v>
      </c>
      <c r="C120" s="36"/>
      <c r="D120" s="36"/>
      <c r="E120" s="14"/>
      <c r="F120" s="14"/>
      <c r="G120" s="14"/>
      <c r="H120" s="14"/>
      <c r="I120" s="14"/>
      <c r="J120" s="14"/>
      <c r="K120" s="14"/>
      <c r="L120" s="65"/>
      <c r="M120" s="65"/>
      <c r="N120" s="6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3" t="s">
        <v>384</v>
      </c>
      <c r="B121" s="5" t="s">
        <v>385</v>
      </c>
      <c r="C121" s="5"/>
      <c r="D121" s="5"/>
      <c r="E121" s="13"/>
      <c r="F121" s="13"/>
      <c r="G121" s="13"/>
      <c r="H121" s="13"/>
      <c r="I121" s="13"/>
      <c r="J121" s="13"/>
      <c r="K121" s="13"/>
      <c r="L121" s="63"/>
      <c r="M121" s="63"/>
      <c r="N121" s="63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83" t="s">
        <v>597</v>
      </c>
      <c r="B122" s="84" t="s">
        <v>386</v>
      </c>
      <c r="C122" s="113">
        <f>C115</f>
        <v>0</v>
      </c>
      <c r="D122" s="113">
        <f t="shared" ref="D122:N122" si="29">D115</f>
        <v>0</v>
      </c>
      <c r="E122" s="113">
        <f t="shared" si="29"/>
        <v>0</v>
      </c>
      <c r="F122" s="113">
        <f t="shared" si="29"/>
        <v>0</v>
      </c>
      <c r="G122" s="113">
        <f t="shared" si="29"/>
        <v>0</v>
      </c>
      <c r="H122" s="113">
        <f t="shared" si="29"/>
        <v>0</v>
      </c>
      <c r="I122" s="113">
        <f t="shared" si="29"/>
        <v>0</v>
      </c>
      <c r="J122" s="113">
        <f t="shared" si="29"/>
        <v>0</v>
      </c>
      <c r="K122" s="113">
        <f t="shared" si="29"/>
        <v>0</v>
      </c>
      <c r="L122" s="113">
        <f t="shared" si="29"/>
        <v>0</v>
      </c>
      <c r="M122" s="113">
        <f t="shared" si="29"/>
        <v>0</v>
      </c>
      <c r="N122" s="113">
        <f t="shared" si="29"/>
        <v>0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90" t="s">
        <v>633</v>
      </c>
      <c r="B123" s="93"/>
      <c r="C123" s="114">
        <f>C99+C122</f>
        <v>54065</v>
      </c>
      <c r="D123" s="114">
        <f t="shared" ref="D123:N123" si="30">D99+D122</f>
        <v>54322</v>
      </c>
      <c r="E123" s="114">
        <f t="shared" si="30"/>
        <v>51996</v>
      </c>
      <c r="F123" s="114">
        <f t="shared" si="30"/>
        <v>0</v>
      </c>
      <c r="G123" s="114">
        <f t="shared" si="30"/>
        <v>0</v>
      </c>
      <c r="H123" s="114">
        <f t="shared" si="30"/>
        <v>0</v>
      </c>
      <c r="I123" s="114">
        <f t="shared" si="30"/>
        <v>0</v>
      </c>
      <c r="J123" s="114">
        <f t="shared" si="30"/>
        <v>0</v>
      </c>
      <c r="K123" s="114">
        <f t="shared" si="30"/>
        <v>0</v>
      </c>
      <c r="L123" s="114">
        <f t="shared" si="30"/>
        <v>54065</v>
      </c>
      <c r="M123" s="114">
        <f t="shared" si="30"/>
        <v>54322</v>
      </c>
      <c r="N123" s="114">
        <f t="shared" si="30"/>
        <v>51996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ageMargins left="0.70866141732283472" right="0.70866141732283472" top="0.74803149606299213" bottom="0.74803149606299213" header="0.31496062992125984" footer="0.31496062992125984"/>
  <pageSetup paperSize="8" scale="54" fitToWidth="0" orientation="portrait" r:id="rId1"/>
  <rowBreaks count="1" manualBreakCount="1"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X171"/>
  <sheetViews>
    <sheetView view="pageBreakPreview" zoomScale="60" zoomScaleNormal="100" workbookViewId="0">
      <selection activeCell="E135" sqref="E135"/>
    </sheetView>
  </sheetViews>
  <sheetFormatPr defaultRowHeight="15" x14ac:dyDescent="0.2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 ht="20.25" customHeight="1" x14ac:dyDescent="0.25">
      <c r="A1" s="345" t="s">
        <v>984</v>
      </c>
      <c r="B1" s="346"/>
      <c r="C1" s="346"/>
      <c r="D1" s="346"/>
      <c r="E1" s="346"/>
      <c r="F1" s="50"/>
      <c r="G1" s="50"/>
      <c r="H1" s="50"/>
      <c r="I1" s="50"/>
      <c r="J1" s="50"/>
      <c r="K1" s="66"/>
    </row>
    <row r="2" spans="1:11" ht="19.5" customHeight="1" x14ac:dyDescent="0.25">
      <c r="A2" s="344" t="s">
        <v>675</v>
      </c>
      <c r="B2" s="346"/>
      <c r="C2" s="346"/>
      <c r="D2" s="346"/>
      <c r="E2" s="346"/>
    </row>
    <row r="3" spans="1:11" ht="18" x14ac:dyDescent="0.25">
      <c r="A3" s="117" t="s">
        <v>985</v>
      </c>
    </row>
    <row r="4" spans="1:11" x14ac:dyDescent="0.25">
      <c r="A4" s="68" t="s">
        <v>766</v>
      </c>
    </row>
    <row r="5" spans="1:11" ht="25.5" x14ac:dyDescent="0.25">
      <c r="A5" s="2" t="s">
        <v>215</v>
      </c>
      <c r="B5" s="3" t="s">
        <v>216</v>
      </c>
      <c r="C5" s="3" t="s">
        <v>784</v>
      </c>
      <c r="D5" s="3" t="s">
        <v>11</v>
      </c>
      <c r="E5" s="67" t="s">
        <v>12</v>
      </c>
    </row>
    <row r="6" spans="1:11" x14ac:dyDescent="0.25">
      <c r="A6" s="27" t="s">
        <v>217</v>
      </c>
      <c r="B6" s="28" t="s">
        <v>218</v>
      </c>
      <c r="C6" s="37">
        <f>'3. Óvoda'!L7</f>
        <v>29878</v>
      </c>
      <c r="D6" s="37">
        <f>'3. Óvoda'!M7</f>
        <v>26851</v>
      </c>
      <c r="E6" s="37">
        <f>'3. Óvoda'!N7</f>
        <v>25779</v>
      </c>
    </row>
    <row r="7" spans="1:11" x14ac:dyDescent="0.25">
      <c r="A7" s="27" t="s">
        <v>219</v>
      </c>
      <c r="B7" s="29" t="s">
        <v>220</v>
      </c>
      <c r="C7" s="37">
        <f>'3. Óvoda'!L8</f>
        <v>0</v>
      </c>
      <c r="D7" s="37">
        <f>'3. Óvoda'!M8</f>
        <v>0</v>
      </c>
      <c r="E7" s="37">
        <f>'3. Óvoda'!N8</f>
        <v>0</v>
      </c>
    </row>
    <row r="8" spans="1:11" x14ac:dyDescent="0.25">
      <c r="A8" s="27" t="s">
        <v>221</v>
      </c>
      <c r="B8" s="29" t="s">
        <v>222</v>
      </c>
      <c r="C8" s="37">
        <f>'3. Óvoda'!L9</f>
        <v>0</v>
      </c>
      <c r="D8" s="37">
        <f>'3. Óvoda'!M9</f>
        <v>614</v>
      </c>
      <c r="E8" s="37">
        <f>'3. Óvoda'!N9</f>
        <v>614</v>
      </c>
    </row>
    <row r="9" spans="1:11" x14ac:dyDescent="0.25">
      <c r="A9" s="30" t="s">
        <v>223</v>
      </c>
      <c r="B9" s="29" t="s">
        <v>224</v>
      </c>
      <c r="C9" s="37">
        <f>'3. Óvoda'!L10</f>
        <v>0</v>
      </c>
      <c r="D9" s="37">
        <f>'3. Óvoda'!M10</f>
        <v>0</v>
      </c>
      <c r="E9" s="37">
        <f>'3. Óvoda'!N10</f>
        <v>0</v>
      </c>
    </row>
    <row r="10" spans="1:11" x14ac:dyDescent="0.25">
      <c r="A10" s="30" t="s">
        <v>225</v>
      </c>
      <c r="B10" s="29" t="s">
        <v>226</v>
      </c>
      <c r="C10" s="37">
        <f>'3. Óvoda'!L11</f>
        <v>0</v>
      </c>
      <c r="D10" s="37">
        <f>'3. Óvoda'!M11</f>
        <v>0</v>
      </c>
      <c r="E10" s="37">
        <f>'3. Óvoda'!N11</f>
        <v>0</v>
      </c>
    </row>
    <row r="11" spans="1:11" x14ac:dyDescent="0.25">
      <c r="A11" s="30" t="s">
        <v>227</v>
      </c>
      <c r="B11" s="29" t="s">
        <v>228</v>
      </c>
      <c r="C11" s="37">
        <f>'3. Óvoda'!L12</f>
        <v>0</v>
      </c>
      <c r="D11" s="37">
        <f>'3. Óvoda'!M12</f>
        <v>1299</v>
      </c>
      <c r="E11" s="37">
        <f>'3. Óvoda'!N12</f>
        <v>1299</v>
      </c>
    </row>
    <row r="12" spans="1:11" x14ac:dyDescent="0.25">
      <c r="A12" s="30" t="s">
        <v>229</v>
      </c>
      <c r="B12" s="29" t="s">
        <v>230</v>
      </c>
      <c r="C12" s="37">
        <f>'3. Óvoda'!L13</f>
        <v>1490</v>
      </c>
      <c r="D12" s="37">
        <f>'3. Óvoda'!M13</f>
        <v>1504</v>
      </c>
      <c r="E12" s="37">
        <f>'3. Óvoda'!N13</f>
        <v>1504</v>
      </c>
    </row>
    <row r="13" spans="1:11" x14ac:dyDescent="0.25">
      <c r="A13" s="30" t="s">
        <v>231</v>
      </c>
      <c r="B13" s="29" t="s">
        <v>232</v>
      </c>
      <c r="C13" s="37">
        <f>'3. Óvoda'!L14</f>
        <v>100</v>
      </c>
      <c r="D13" s="37">
        <f>'3. Óvoda'!M14</f>
        <v>100</v>
      </c>
      <c r="E13" s="37">
        <f>'3. Óvoda'!N14</f>
        <v>0</v>
      </c>
    </row>
    <row r="14" spans="1:11" x14ac:dyDescent="0.25">
      <c r="A14" s="5" t="s">
        <v>233</v>
      </c>
      <c r="B14" s="29" t="s">
        <v>234</v>
      </c>
      <c r="C14" s="37">
        <f>'3. Óvoda'!L15</f>
        <v>264</v>
      </c>
      <c r="D14" s="37">
        <f>'3. Óvoda'!M15</f>
        <v>264</v>
      </c>
      <c r="E14" s="37">
        <f>'3. Óvoda'!N15</f>
        <v>258</v>
      </c>
    </row>
    <row r="15" spans="1:11" x14ac:dyDescent="0.25">
      <c r="A15" s="5" t="s">
        <v>235</v>
      </c>
      <c r="B15" s="29" t="s">
        <v>236</v>
      </c>
      <c r="C15" s="37">
        <f>'3. Óvoda'!L16</f>
        <v>0</v>
      </c>
      <c r="D15" s="37">
        <f>'3. Óvoda'!M16</f>
        <v>0</v>
      </c>
      <c r="E15" s="37">
        <f>'3. Óvoda'!N16</f>
        <v>0</v>
      </c>
    </row>
    <row r="16" spans="1:11" x14ac:dyDescent="0.25">
      <c r="A16" s="5" t="s">
        <v>237</v>
      </c>
      <c r="B16" s="29" t="s">
        <v>238</v>
      </c>
      <c r="C16" s="37">
        <f>'3. Óvoda'!L17</f>
        <v>0</v>
      </c>
      <c r="D16" s="37">
        <f>'3. Óvoda'!M17</f>
        <v>0</v>
      </c>
      <c r="E16" s="37">
        <f>'3. Óvoda'!N17</f>
        <v>0</v>
      </c>
    </row>
    <row r="17" spans="1:5" x14ac:dyDescent="0.25">
      <c r="A17" s="5" t="s">
        <v>239</v>
      </c>
      <c r="B17" s="29" t="s">
        <v>240</v>
      </c>
      <c r="C17" s="37">
        <f>'3. Óvoda'!L18</f>
        <v>0</v>
      </c>
      <c r="D17" s="37">
        <f>'3. Óvoda'!M18</f>
        <v>0</v>
      </c>
      <c r="E17" s="37">
        <f>'3. Óvoda'!N18</f>
        <v>0</v>
      </c>
    </row>
    <row r="18" spans="1:5" x14ac:dyDescent="0.25">
      <c r="A18" s="5" t="s">
        <v>564</v>
      </c>
      <c r="B18" s="29" t="s">
        <v>241</v>
      </c>
      <c r="C18" s="37">
        <f>'3. Óvoda'!L19</f>
        <v>300</v>
      </c>
      <c r="D18" s="37">
        <f>'3. Óvoda'!M19</f>
        <v>600</v>
      </c>
      <c r="E18" s="37">
        <f>'3. Óvoda'!N19</f>
        <v>439</v>
      </c>
    </row>
    <row r="19" spans="1:5" x14ac:dyDescent="0.25">
      <c r="A19" s="31" t="s">
        <v>508</v>
      </c>
      <c r="B19" s="32" t="s">
        <v>242</v>
      </c>
      <c r="C19" s="109">
        <f>'3. Óvoda'!L20</f>
        <v>32032</v>
      </c>
      <c r="D19" s="109">
        <f>'3. Óvoda'!M20</f>
        <v>31232</v>
      </c>
      <c r="E19" s="109">
        <f>'3. Óvoda'!N20</f>
        <v>29893</v>
      </c>
    </row>
    <row r="20" spans="1:5" x14ac:dyDescent="0.25">
      <c r="A20" s="5" t="s">
        <v>243</v>
      </c>
      <c r="B20" s="29" t="s">
        <v>244</v>
      </c>
      <c r="C20" s="37">
        <f>'3. Óvoda'!L21</f>
        <v>0</v>
      </c>
      <c r="D20" s="37">
        <f>'3. Óvoda'!M21</f>
        <v>0</v>
      </c>
      <c r="E20" s="37">
        <f>'3. Óvoda'!N21</f>
        <v>0</v>
      </c>
    </row>
    <row r="21" spans="1:5" x14ac:dyDescent="0.25">
      <c r="A21" s="5" t="s">
        <v>245</v>
      </c>
      <c r="B21" s="29" t="s">
        <v>246</v>
      </c>
      <c r="C21" s="37">
        <f>'3. Óvoda'!L22</f>
        <v>520</v>
      </c>
      <c r="D21" s="37">
        <f>'3. Óvoda'!M22</f>
        <v>1573</v>
      </c>
      <c r="E21" s="37">
        <f>'3. Óvoda'!N22</f>
        <v>821</v>
      </c>
    </row>
    <row r="22" spans="1:5" x14ac:dyDescent="0.25">
      <c r="A22" s="6" t="s">
        <v>247</v>
      </c>
      <c r="B22" s="29" t="s">
        <v>248</v>
      </c>
      <c r="C22" s="37">
        <f>'3. Óvoda'!L23</f>
        <v>0</v>
      </c>
      <c r="D22" s="37">
        <f>'3. Óvoda'!M23</f>
        <v>0</v>
      </c>
      <c r="E22" s="37">
        <f>'3. Óvoda'!N23</f>
        <v>0</v>
      </c>
    </row>
    <row r="23" spans="1:5" x14ac:dyDescent="0.25">
      <c r="A23" s="7" t="s">
        <v>509</v>
      </c>
      <c r="B23" s="32" t="s">
        <v>249</v>
      </c>
      <c r="C23" s="109">
        <f>'3. Óvoda'!L24</f>
        <v>520</v>
      </c>
      <c r="D23" s="109">
        <f>'3. Óvoda'!M24</f>
        <v>1573</v>
      </c>
      <c r="E23" s="109">
        <f>'3. Óvoda'!N24</f>
        <v>821</v>
      </c>
    </row>
    <row r="24" spans="1:5" x14ac:dyDescent="0.25">
      <c r="A24" s="43" t="s">
        <v>594</v>
      </c>
      <c r="B24" s="44" t="s">
        <v>250</v>
      </c>
      <c r="C24" s="109">
        <f>'3. Óvoda'!L25</f>
        <v>32552</v>
      </c>
      <c r="D24" s="109">
        <f>'3. Óvoda'!M25</f>
        <v>32805</v>
      </c>
      <c r="E24" s="109">
        <f>'3. Óvoda'!N25</f>
        <v>30714</v>
      </c>
    </row>
    <row r="25" spans="1:5" x14ac:dyDescent="0.25">
      <c r="A25" s="36" t="s">
        <v>565</v>
      </c>
      <c r="B25" s="44" t="s">
        <v>251</v>
      </c>
      <c r="C25" s="109">
        <f>'3. Óvoda'!L26</f>
        <v>6623</v>
      </c>
      <c r="D25" s="109">
        <f>'3. Óvoda'!M26</f>
        <v>6669</v>
      </c>
      <c r="E25" s="109">
        <f>'3. Óvoda'!N26</f>
        <v>6670</v>
      </c>
    </row>
    <row r="26" spans="1:5" x14ac:dyDescent="0.25">
      <c r="A26" s="5" t="s">
        <v>252</v>
      </c>
      <c r="B26" s="29" t="s">
        <v>253</v>
      </c>
      <c r="C26" s="37">
        <f>'3. Óvoda'!L27</f>
        <v>576</v>
      </c>
      <c r="D26" s="37">
        <f>'3. Óvoda'!M27</f>
        <v>198</v>
      </c>
      <c r="E26" s="37">
        <f>'3. Óvoda'!N27</f>
        <v>198</v>
      </c>
    </row>
    <row r="27" spans="1:5" x14ac:dyDescent="0.25">
      <c r="A27" s="5" t="s">
        <v>254</v>
      </c>
      <c r="B27" s="29" t="s">
        <v>255</v>
      </c>
      <c r="C27" s="37">
        <f>'3. Óvoda'!L28</f>
        <v>276</v>
      </c>
      <c r="D27" s="37">
        <f>'3. Óvoda'!M28</f>
        <v>226</v>
      </c>
      <c r="E27" s="37">
        <f>'3. Óvoda'!N28</f>
        <v>209</v>
      </c>
    </row>
    <row r="28" spans="1:5" x14ac:dyDescent="0.25">
      <c r="A28" s="5" t="s">
        <v>256</v>
      </c>
      <c r="B28" s="29" t="s">
        <v>257</v>
      </c>
      <c r="C28" s="37">
        <f>'3. Óvoda'!L29</f>
        <v>0</v>
      </c>
      <c r="D28" s="37">
        <f>'3. Óvoda'!M29</f>
        <v>0</v>
      </c>
      <c r="E28" s="37">
        <f>'3. Óvoda'!N29</f>
        <v>0</v>
      </c>
    </row>
    <row r="29" spans="1:5" x14ac:dyDescent="0.25">
      <c r="A29" s="7" t="s">
        <v>510</v>
      </c>
      <c r="B29" s="32" t="s">
        <v>258</v>
      </c>
      <c r="C29" s="109">
        <f>'3. Óvoda'!L30</f>
        <v>852</v>
      </c>
      <c r="D29" s="109">
        <f>'3. Óvoda'!M30</f>
        <v>424</v>
      </c>
      <c r="E29" s="109">
        <f>'3. Óvoda'!N30</f>
        <v>407</v>
      </c>
    </row>
    <row r="30" spans="1:5" x14ac:dyDescent="0.25">
      <c r="A30" s="5" t="s">
        <v>259</v>
      </c>
      <c r="B30" s="29" t="s">
        <v>260</v>
      </c>
      <c r="C30" s="37">
        <f>'3. Óvoda'!L31</f>
        <v>0</v>
      </c>
      <c r="D30" s="37">
        <f>'3. Óvoda'!M31</f>
        <v>0</v>
      </c>
      <c r="E30" s="37">
        <f>'3. Óvoda'!N31</f>
        <v>0</v>
      </c>
    </row>
    <row r="31" spans="1:5" x14ac:dyDescent="0.25">
      <c r="A31" s="5" t="s">
        <v>261</v>
      </c>
      <c r="B31" s="29" t="s">
        <v>262</v>
      </c>
      <c r="C31" s="37">
        <f>'3. Óvoda'!L32</f>
        <v>0</v>
      </c>
      <c r="D31" s="37">
        <f>'3. Óvoda'!M32</f>
        <v>93</v>
      </c>
      <c r="E31" s="37">
        <f>'3. Óvoda'!N32</f>
        <v>65</v>
      </c>
    </row>
    <row r="32" spans="1:5" ht="15" customHeight="1" x14ac:dyDescent="0.25">
      <c r="A32" s="7" t="s">
        <v>595</v>
      </c>
      <c r="B32" s="32" t="s">
        <v>263</v>
      </c>
      <c r="C32" s="109">
        <f>'3. Óvoda'!L33</f>
        <v>0</v>
      </c>
      <c r="D32" s="109">
        <f>'3. Óvoda'!M33</f>
        <v>93</v>
      </c>
      <c r="E32" s="109">
        <f>'3. Óvoda'!N33</f>
        <v>65</v>
      </c>
    </row>
    <row r="33" spans="1:5" x14ac:dyDescent="0.25">
      <c r="A33" s="5" t="s">
        <v>264</v>
      </c>
      <c r="B33" s="29" t="s">
        <v>265</v>
      </c>
      <c r="C33" s="37">
        <f>'3. Óvoda'!L34</f>
        <v>84</v>
      </c>
      <c r="D33" s="37">
        <f>'3. Óvoda'!M34</f>
        <v>1862</v>
      </c>
      <c r="E33" s="37">
        <f>'3. Óvoda'!N34</f>
        <v>1762</v>
      </c>
    </row>
    <row r="34" spans="1:5" x14ac:dyDescent="0.25">
      <c r="A34" s="5" t="s">
        <v>266</v>
      </c>
      <c r="B34" s="29" t="s">
        <v>267</v>
      </c>
      <c r="C34" s="37">
        <f>'3. Óvoda'!L35</f>
        <v>9678</v>
      </c>
      <c r="D34" s="37">
        <f>'3. Óvoda'!M35</f>
        <v>7906</v>
      </c>
      <c r="E34" s="37">
        <f>'3. Óvoda'!N35</f>
        <v>7867</v>
      </c>
    </row>
    <row r="35" spans="1:5" x14ac:dyDescent="0.25">
      <c r="A35" s="5" t="s">
        <v>566</v>
      </c>
      <c r="B35" s="29" t="s">
        <v>268</v>
      </c>
      <c r="C35" s="37">
        <f>'3. Óvoda'!L36</f>
        <v>0</v>
      </c>
      <c r="D35" s="37">
        <f>'3. Óvoda'!M36</f>
        <v>0</v>
      </c>
      <c r="E35" s="37">
        <f>'3. Óvoda'!N36</f>
        <v>0</v>
      </c>
    </row>
    <row r="36" spans="1:5" x14ac:dyDescent="0.25">
      <c r="A36" s="5" t="s">
        <v>269</v>
      </c>
      <c r="B36" s="29" t="s">
        <v>270</v>
      </c>
      <c r="C36" s="37">
        <f>'3. Óvoda'!L37</f>
        <v>250</v>
      </c>
      <c r="D36" s="37">
        <f>'3. Óvoda'!M37</f>
        <v>100</v>
      </c>
      <c r="E36" s="37">
        <f>'3. Óvoda'!N37</f>
        <v>98</v>
      </c>
    </row>
    <row r="37" spans="1:5" x14ac:dyDescent="0.25">
      <c r="A37" s="10" t="s">
        <v>567</v>
      </c>
      <c r="B37" s="29" t="s">
        <v>271</v>
      </c>
      <c r="C37" s="37">
        <f>'3. Óvoda'!L38</f>
        <v>0</v>
      </c>
      <c r="D37" s="37">
        <f>'3. Óvoda'!M38</f>
        <v>0</v>
      </c>
      <c r="E37" s="37">
        <f>'3. Óvoda'!N38</f>
        <v>0</v>
      </c>
    </row>
    <row r="38" spans="1:5" x14ac:dyDescent="0.25">
      <c r="A38" s="6" t="s">
        <v>272</v>
      </c>
      <c r="B38" s="29" t="s">
        <v>273</v>
      </c>
      <c r="C38" s="37">
        <f>'3. Óvoda'!L39</f>
        <v>0</v>
      </c>
      <c r="D38" s="37">
        <f>'3. Óvoda'!M39</f>
        <v>0</v>
      </c>
      <c r="E38" s="37">
        <f>'3. Óvoda'!N39</f>
        <v>0</v>
      </c>
    </row>
    <row r="39" spans="1:5" x14ac:dyDescent="0.25">
      <c r="A39" s="5" t="s">
        <v>568</v>
      </c>
      <c r="B39" s="29" t="s">
        <v>274</v>
      </c>
      <c r="C39" s="37">
        <f>'3. Óvoda'!L40</f>
        <v>850</v>
      </c>
      <c r="D39" s="37">
        <f>'3. Óvoda'!M40</f>
        <v>1487</v>
      </c>
      <c r="E39" s="37">
        <f>'3. Óvoda'!N40</f>
        <v>1480</v>
      </c>
    </row>
    <row r="40" spans="1:5" x14ac:dyDescent="0.25">
      <c r="A40" s="7" t="s">
        <v>511</v>
      </c>
      <c r="B40" s="32" t="s">
        <v>275</v>
      </c>
      <c r="C40" s="109">
        <f>'3. Óvoda'!L41</f>
        <v>10862</v>
      </c>
      <c r="D40" s="109">
        <f>'3. Óvoda'!M41</f>
        <v>11355</v>
      </c>
      <c r="E40" s="109">
        <f>'3. Óvoda'!N41</f>
        <v>11207</v>
      </c>
    </row>
    <row r="41" spans="1:5" x14ac:dyDescent="0.25">
      <c r="A41" s="5" t="s">
        <v>276</v>
      </c>
      <c r="B41" s="29" t="s">
        <v>277</v>
      </c>
      <c r="C41" s="37">
        <f>'3. Óvoda'!L42</f>
        <v>13</v>
      </c>
      <c r="D41" s="37">
        <f>'3. Óvoda'!M42</f>
        <v>13</v>
      </c>
      <c r="E41" s="37">
        <f>'3. Óvoda'!N42</f>
        <v>0</v>
      </c>
    </row>
    <row r="42" spans="1:5" x14ac:dyDescent="0.25">
      <c r="A42" s="5" t="s">
        <v>278</v>
      </c>
      <c r="B42" s="29" t="s">
        <v>279</v>
      </c>
      <c r="C42" s="37">
        <f>'3. Óvoda'!L43</f>
        <v>0</v>
      </c>
      <c r="D42" s="37">
        <f>'3. Óvoda'!M43</f>
        <v>0</v>
      </c>
      <c r="E42" s="37">
        <f>'3. Óvoda'!N43</f>
        <v>0</v>
      </c>
    </row>
    <row r="43" spans="1:5" x14ac:dyDescent="0.25">
      <c r="A43" s="7" t="s">
        <v>512</v>
      </c>
      <c r="B43" s="32" t="s">
        <v>280</v>
      </c>
      <c r="C43" s="109">
        <f>'3. Óvoda'!L44</f>
        <v>13</v>
      </c>
      <c r="D43" s="109">
        <f>'3. Óvoda'!M44</f>
        <v>13</v>
      </c>
      <c r="E43" s="109">
        <f>'3. Óvoda'!N44</f>
        <v>0</v>
      </c>
    </row>
    <row r="44" spans="1:5" x14ac:dyDescent="0.25">
      <c r="A44" s="5" t="s">
        <v>281</v>
      </c>
      <c r="B44" s="29" t="s">
        <v>282</v>
      </c>
      <c r="C44" s="37">
        <f>'3. Óvoda'!L45</f>
        <v>3163</v>
      </c>
      <c r="D44" s="37">
        <f>'3. Óvoda'!M45</f>
        <v>2963</v>
      </c>
      <c r="E44" s="37">
        <f>'3. Óvoda'!N45</f>
        <v>2933</v>
      </c>
    </row>
    <row r="45" spans="1:5" x14ac:dyDescent="0.25">
      <c r="A45" s="5" t="s">
        <v>283</v>
      </c>
      <c r="B45" s="29" t="s">
        <v>284</v>
      </c>
      <c r="C45" s="37">
        <f>'3. Óvoda'!L46</f>
        <v>0</v>
      </c>
      <c r="D45" s="37">
        <f>'3. Óvoda'!M46</f>
        <v>0</v>
      </c>
      <c r="E45" s="37">
        <f>'3. Óvoda'!N46</f>
        <v>0</v>
      </c>
    </row>
    <row r="46" spans="1:5" x14ac:dyDescent="0.25">
      <c r="A46" s="5" t="s">
        <v>569</v>
      </c>
      <c r="B46" s="29" t="s">
        <v>285</v>
      </c>
      <c r="C46" s="37">
        <f>'3. Óvoda'!L47</f>
        <v>0</v>
      </c>
      <c r="D46" s="37">
        <f>'3. Óvoda'!M47</f>
        <v>0</v>
      </c>
      <c r="E46" s="37">
        <f>'3. Óvoda'!N47</f>
        <v>0</v>
      </c>
    </row>
    <row r="47" spans="1:5" x14ac:dyDescent="0.25">
      <c r="A47" s="5" t="s">
        <v>570</v>
      </c>
      <c r="B47" s="29" t="s">
        <v>286</v>
      </c>
      <c r="C47" s="37">
        <f>'3. Óvoda'!L48</f>
        <v>0</v>
      </c>
      <c r="D47" s="37">
        <f>'3. Óvoda'!M48</f>
        <v>0</v>
      </c>
      <c r="E47" s="37">
        <f>'3. Óvoda'!N48</f>
        <v>0</v>
      </c>
    </row>
    <row r="48" spans="1:5" x14ac:dyDescent="0.25">
      <c r="A48" s="5" t="s">
        <v>287</v>
      </c>
      <c r="B48" s="29" t="s">
        <v>288</v>
      </c>
      <c r="C48" s="37">
        <f>'3. Óvoda'!L49</f>
        <v>0</v>
      </c>
      <c r="D48" s="37">
        <f>'3. Óvoda'!M49</f>
        <v>0</v>
      </c>
      <c r="E48" s="37">
        <f>'3. Óvoda'!N49</f>
        <v>0</v>
      </c>
    </row>
    <row r="49" spans="1:5" x14ac:dyDescent="0.25">
      <c r="A49" s="7" t="s">
        <v>513</v>
      </c>
      <c r="B49" s="32" t="s">
        <v>289</v>
      </c>
      <c r="C49" s="109">
        <f>'3. Óvoda'!L50</f>
        <v>3163</v>
      </c>
      <c r="D49" s="109">
        <f>'3. Óvoda'!M50</f>
        <v>2963</v>
      </c>
      <c r="E49" s="109">
        <f>'3. Óvoda'!N50</f>
        <v>2933</v>
      </c>
    </row>
    <row r="50" spans="1:5" x14ac:dyDescent="0.25">
      <c r="A50" s="36" t="s">
        <v>514</v>
      </c>
      <c r="B50" s="44" t="s">
        <v>290</v>
      </c>
      <c r="C50" s="109">
        <f>'3. Óvoda'!L51</f>
        <v>14890</v>
      </c>
      <c r="D50" s="109">
        <f>'3. Óvoda'!M51</f>
        <v>14848</v>
      </c>
      <c r="E50" s="109">
        <f>'3. Óvoda'!N51</f>
        <v>14612</v>
      </c>
    </row>
    <row r="51" spans="1:5" x14ac:dyDescent="0.25">
      <c r="A51" s="13" t="s">
        <v>291</v>
      </c>
      <c r="B51" s="29" t="s">
        <v>292</v>
      </c>
      <c r="C51" s="37">
        <f>'3. Óvoda'!L52</f>
        <v>0</v>
      </c>
      <c r="D51" s="37">
        <f>'3. Óvoda'!M52</f>
        <v>0</v>
      </c>
      <c r="E51" s="37">
        <f>'3. Óvoda'!N52</f>
        <v>0</v>
      </c>
    </row>
    <row r="52" spans="1:5" x14ac:dyDescent="0.25">
      <c r="A52" s="13" t="s">
        <v>515</v>
      </c>
      <c r="B52" s="29" t="s">
        <v>293</v>
      </c>
      <c r="C52" s="37">
        <f>'3. Óvoda'!L53</f>
        <v>0</v>
      </c>
      <c r="D52" s="37">
        <f>'3. Óvoda'!M53</f>
        <v>0</v>
      </c>
      <c r="E52" s="37">
        <f>'3. Óvoda'!N53</f>
        <v>0</v>
      </c>
    </row>
    <row r="53" spans="1:5" x14ac:dyDescent="0.25">
      <c r="A53" s="17" t="s">
        <v>571</v>
      </c>
      <c r="B53" s="29" t="s">
        <v>294</v>
      </c>
      <c r="C53" s="37">
        <f>'3. Óvoda'!L54</f>
        <v>0</v>
      </c>
      <c r="D53" s="37">
        <f>'3. Óvoda'!M54</f>
        <v>0</v>
      </c>
      <c r="E53" s="37">
        <f>'3. Óvoda'!N54</f>
        <v>0</v>
      </c>
    </row>
    <row r="54" spans="1:5" x14ac:dyDescent="0.25">
      <c r="A54" s="17" t="s">
        <v>572</v>
      </c>
      <c r="B54" s="29" t="s">
        <v>295</v>
      </c>
      <c r="C54" s="37">
        <f>'3. Óvoda'!L55</f>
        <v>0</v>
      </c>
      <c r="D54" s="37">
        <f>'3. Óvoda'!M55</f>
        <v>0</v>
      </c>
      <c r="E54" s="37">
        <f>'3. Óvoda'!N55</f>
        <v>0</v>
      </c>
    </row>
    <row r="55" spans="1:5" x14ac:dyDescent="0.25">
      <c r="A55" s="17" t="s">
        <v>573</v>
      </c>
      <c r="B55" s="29" t="s">
        <v>296</v>
      </c>
      <c r="C55" s="37">
        <f>'3. Óvoda'!L56</f>
        <v>0</v>
      </c>
      <c r="D55" s="37">
        <f>'3. Óvoda'!M56</f>
        <v>0</v>
      </c>
      <c r="E55" s="37">
        <f>'3. Óvoda'!N56</f>
        <v>0</v>
      </c>
    </row>
    <row r="56" spans="1:5" x14ac:dyDescent="0.25">
      <c r="A56" s="13" t="s">
        <v>574</v>
      </c>
      <c r="B56" s="29" t="s">
        <v>297</v>
      </c>
      <c r="C56" s="37">
        <f>'3. Óvoda'!L57</f>
        <v>0</v>
      </c>
      <c r="D56" s="37">
        <f>'3. Óvoda'!M57</f>
        <v>0</v>
      </c>
      <c r="E56" s="37">
        <f>'3. Óvoda'!N57</f>
        <v>0</v>
      </c>
    </row>
    <row r="57" spans="1:5" x14ac:dyDescent="0.25">
      <c r="A57" s="13" t="s">
        <v>575</v>
      </c>
      <c r="B57" s="29" t="s">
        <v>298</v>
      </c>
      <c r="C57" s="37">
        <f>'3. Óvoda'!L58</f>
        <v>0</v>
      </c>
      <c r="D57" s="37">
        <f>'3. Óvoda'!M58</f>
        <v>0</v>
      </c>
      <c r="E57" s="37">
        <f>'3. Óvoda'!N58</f>
        <v>0</v>
      </c>
    </row>
    <row r="58" spans="1:5" x14ac:dyDescent="0.25">
      <c r="A58" s="13" t="s">
        <v>576</v>
      </c>
      <c r="B58" s="29" t="s">
        <v>299</v>
      </c>
      <c r="C58" s="37">
        <f>'3. Óvoda'!L59</f>
        <v>0</v>
      </c>
      <c r="D58" s="37">
        <f>'3. Óvoda'!M59</f>
        <v>0</v>
      </c>
      <c r="E58" s="37">
        <f>'3. Óvoda'!N59</f>
        <v>0</v>
      </c>
    </row>
    <row r="59" spans="1:5" x14ac:dyDescent="0.25">
      <c r="A59" s="41" t="s">
        <v>543</v>
      </c>
      <c r="B59" s="44" t="s">
        <v>300</v>
      </c>
      <c r="C59" s="109">
        <f>'3. Óvoda'!L60</f>
        <v>0</v>
      </c>
      <c r="D59" s="109">
        <f>'3. Óvoda'!M60</f>
        <v>0</v>
      </c>
      <c r="E59" s="109">
        <f>'3. Óvoda'!N60</f>
        <v>0</v>
      </c>
    </row>
    <row r="60" spans="1:5" x14ac:dyDescent="0.25">
      <c r="A60" s="12" t="s">
        <v>577</v>
      </c>
      <c r="B60" s="29" t="s">
        <v>301</v>
      </c>
      <c r="C60" s="37">
        <f>'3. Óvoda'!L61</f>
        <v>0</v>
      </c>
      <c r="D60" s="37">
        <f>'3. Óvoda'!M61</f>
        <v>0</v>
      </c>
      <c r="E60" s="37">
        <f>'3. Óvoda'!N61</f>
        <v>0</v>
      </c>
    </row>
    <row r="61" spans="1:5" x14ac:dyDescent="0.25">
      <c r="A61" s="12" t="s">
        <v>302</v>
      </c>
      <c r="B61" s="29" t="s">
        <v>303</v>
      </c>
      <c r="C61" s="37">
        <f>'3. Óvoda'!L62</f>
        <v>0</v>
      </c>
      <c r="D61" s="37">
        <f>'3. Óvoda'!M62</f>
        <v>0</v>
      </c>
      <c r="E61" s="37">
        <f>'3. Óvoda'!N62</f>
        <v>0</v>
      </c>
    </row>
    <row r="62" spans="1:5" x14ac:dyDescent="0.25">
      <c r="A62" s="12" t="s">
        <v>304</v>
      </c>
      <c r="B62" s="29" t="s">
        <v>305</v>
      </c>
      <c r="C62" s="37">
        <f>'3. Óvoda'!L63</f>
        <v>0</v>
      </c>
      <c r="D62" s="37">
        <f>'3. Óvoda'!M63</f>
        <v>0</v>
      </c>
      <c r="E62" s="37">
        <f>'3. Óvoda'!N63</f>
        <v>0</v>
      </c>
    </row>
    <row r="63" spans="1:5" x14ac:dyDescent="0.25">
      <c r="A63" s="12" t="s">
        <v>544</v>
      </c>
      <c r="B63" s="29" t="s">
        <v>306</v>
      </c>
      <c r="C63" s="37">
        <f>'3. Óvoda'!L64</f>
        <v>0</v>
      </c>
      <c r="D63" s="37">
        <f>'3. Óvoda'!M64</f>
        <v>0</v>
      </c>
      <c r="E63" s="37">
        <f>'3. Óvoda'!N64</f>
        <v>0</v>
      </c>
    </row>
    <row r="64" spans="1:5" x14ac:dyDescent="0.25">
      <c r="A64" s="12" t="s">
        <v>578</v>
      </c>
      <c r="B64" s="29" t="s">
        <v>307</v>
      </c>
      <c r="C64" s="37">
        <f>'3. Óvoda'!L65</f>
        <v>0</v>
      </c>
      <c r="D64" s="37">
        <f>'3. Óvoda'!M65</f>
        <v>0</v>
      </c>
      <c r="E64" s="37">
        <f>'3. Óvoda'!N65</f>
        <v>0</v>
      </c>
    </row>
    <row r="65" spans="1:5" x14ac:dyDescent="0.25">
      <c r="A65" s="12" t="s">
        <v>546</v>
      </c>
      <c r="B65" s="29" t="s">
        <v>308</v>
      </c>
      <c r="C65" s="37">
        <f>'3. Óvoda'!L66</f>
        <v>0</v>
      </c>
      <c r="D65" s="37">
        <f>'3. Óvoda'!M66</f>
        <v>0</v>
      </c>
      <c r="E65" s="37">
        <f>'3. Óvoda'!N66</f>
        <v>0</v>
      </c>
    </row>
    <row r="66" spans="1:5" x14ac:dyDescent="0.25">
      <c r="A66" s="12" t="s">
        <v>579</v>
      </c>
      <c r="B66" s="29" t="s">
        <v>309</v>
      </c>
      <c r="C66" s="37">
        <f>'3. Óvoda'!L67</f>
        <v>0</v>
      </c>
      <c r="D66" s="37">
        <f>'3. Óvoda'!M67</f>
        <v>0</v>
      </c>
      <c r="E66" s="37">
        <f>'3. Óvoda'!N67</f>
        <v>0</v>
      </c>
    </row>
    <row r="67" spans="1:5" x14ac:dyDescent="0.25">
      <c r="A67" s="12" t="s">
        <v>580</v>
      </c>
      <c r="B67" s="29" t="s">
        <v>310</v>
      </c>
      <c r="C67" s="37">
        <f>'3. Óvoda'!L68</f>
        <v>0</v>
      </c>
      <c r="D67" s="37">
        <f>'3. Óvoda'!M68</f>
        <v>0</v>
      </c>
      <c r="E67" s="37">
        <f>'3. Óvoda'!N68</f>
        <v>0</v>
      </c>
    </row>
    <row r="68" spans="1:5" x14ac:dyDescent="0.25">
      <c r="A68" s="12" t="s">
        <v>311</v>
      </c>
      <c r="B68" s="29" t="s">
        <v>312</v>
      </c>
      <c r="C68" s="37">
        <f>'3. Óvoda'!L69</f>
        <v>0</v>
      </c>
      <c r="D68" s="37">
        <f>'3. Óvoda'!M69</f>
        <v>0</v>
      </c>
      <c r="E68" s="37">
        <f>'3. Óvoda'!N69</f>
        <v>0</v>
      </c>
    </row>
    <row r="69" spans="1:5" x14ac:dyDescent="0.25">
      <c r="A69" s="19" t="s">
        <v>313</v>
      </c>
      <c r="B69" s="29" t="s">
        <v>314</v>
      </c>
      <c r="C69" s="37">
        <f>'3. Óvoda'!L70</f>
        <v>0</v>
      </c>
      <c r="D69" s="37">
        <f>'3. Óvoda'!M70</f>
        <v>0</v>
      </c>
      <c r="E69" s="37">
        <f>'3. Óvoda'!N70</f>
        <v>0</v>
      </c>
    </row>
    <row r="70" spans="1:5" x14ac:dyDescent="0.25">
      <c r="A70" s="12" t="s">
        <v>581</v>
      </c>
      <c r="B70" s="29" t="s">
        <v>315</v>
      </c>
      <c r="C70" s="37">
        <f>'3. Óvoda'!L71</f>
        <v>0</v>
      </c>
      <c r="D70" s="37">
        <f>'3. Óvoda'!M71</f>
        <v>0</v>
      </c>
      <c r="E70" s="37">
        <f>'3. Óvoda'!N71</f>
        <v>0</v>
      </c>
    </row>
    <row r="71" spans="1:5" x14ac:dyDescent="0.25">
      <c r="A71" s="19" t="s">
        <v>758</v>
      </c>
      <c r="B71" s="29" t="s">
        <v>316</v>
      </c>
      <c r="C71" s="37">
        <f>'3. Óvoda'!L72</f>
        <v>0</v>
      </c>
      <c r="D71" s="37">
        <f>'3. Óvoda'!M72</f>
        <v>0</v>
      </c>
      <c r="E71" s="37">
        <f>'3. Óvoda'!N72</f>
        <v>0</v>
      </c>
    </row>
    <row r="72" spans="1:5" x14ac:dyDescent="0.25">
      <c r="A72" s="19" t="s">
        <v>759</v>
      </c>
      <c r="B72" s="29" t="s">
        <v>316</v>
      </c>
      <c r="C72" s="37">
        <f>'3. Óvoda'!L73</f>
        <v>0</v>
      </c>
      <c r="D72" s="37">
        <f>'3. Óvoda'!M73</f>
        <v>0</v>
      </c>
      <c r="E72" s="37">
        <f>'3. Óvoda'!N73</f>
        <v>0</v>
      </c>
    </row>
    <row r="73" spans="1:5" x14ac:dyDescent="0.25">
      <c r="A73" s="41" t="s">
        <v>549</v>
      </c>
      <c r="B73" s="44" t="s">
        <v>317</v>
      </c>
      <c r="C73" s="109">
        <f>'3. Óvoda'!L74</f>
        <v>0</v>
      </c>
      <c r="D73" s="109">
        <f>'3. Óvoda'!M74</f>
        <v>0</v>
      </c>
      <c r="E73" s="109">
        <f>'3. Óvoda'!N74</f>
        <v>0</v>
      </c>
    </row>
    <row r="74" spans="1:5" ht="15.75" x14ac:dyDescent="0.25">
      <c r="A74" s="76" t="s">
        <v>704</v>
      </c>
      <c r="B74" s="77"/>
      <c r="C74" s="118">
        <f>'3. Óvoda'!L75</f>
        <v>54065</v>
      </c>
      <c r="D74" s="118">
        <f>'3. Óvoda'!M75</f>
        <v>54322</v>
      </c>
      <c r="E74" s="118">
        <f>'3. Óvoda'!N75</f>
        <v>51996</v>
      </c>
    </row>
    <row r="75" spans="1:5" x14ac:dyDescent="0.25">
      <c r="A75" s="33" t="s">
        <v>318</v>
      </c>
      <c r="B75" s="29" t="s">
        <v>319</v>
      </c>
      <c r="C75" s="37">
        <f>'3. Óvoda'!L76</f>
        <v>0</v>
      </c>
      <c r="D75" s="37">
        <f>'3. Óvoda'!M76</f>
        <v>0</v>
      </c>
      <c r="E75" s="37">
        <f>'3. Óvoda'!N76</f>
        <v>0</v>
      </c>
    </row>
    <row r="76" spans="1:5" x14ac:dyDescent="0.25">
      <c r="A76" s="33" t="s">
        <v>582</v>
      </c>
      <c r="B76" s="29" t="s">
        <v>320</v>
      </c>
      <c r="C76" s="37">
        <f>'3. Óvoda'!L77</f>
        <v>0</v>
      </c>
      <c r="D76" s="37">
        <f>'3. Óvoda'!M77</f>
        <v>0</v>
      </c>
      <c r="E76" s="37">
        <f>'3. Óvoda'!N77</f>
        <v>0</v>
      </c>
    </row>
    <row r="77" spans="1:5" x14ac:dyDescent="0.25">
      <c r="A77" s="33" t="s">
        <v>321</v>
      </c>
      <c r="B77" s="29" t="s">
        <v>322</v>
      </c>
      <c r="C77" s="37">
        <f>'3. Óvoda'!L78</f>
        <v>0</v>
      </c>
      <c r="D77" s="37">
        <f>'3. Óvoda'!M78</f>
        <v>0</v>
      </c>
      <c r="E77" s="37">
        <f>'3. Óvoda'!N78</f>
        <v>0</v>
      </c>
    </row>
    <row r="78" spans="1:5" x14ac:dyDescent="0.25">
      <c r="A78" s="33" t="s">
        <v>323</v>
      </c>
      <c r="B78" s="29" t="s">
        <v>324</v>
      </c>
      <c r="C78" s="37">
        <f>'3. Óvoda'!L79</f>
        <v>0</v>
      </c>
      <c r="D78" s="37">
        <f>'3. Óvoda'!M79</f>
        <v>0</v>
      </c>
      <c r="E78" s="37">
        <f>'3. Óvoda'!N79</f>
        <v>0</v>
      </c>
    </row>
    <row r="79" spans="1:5" x14ac:dyDescent="0.25">
      <c r="A79" s="6" t="s">
        <v>325</v>
      </c>
      <c r="B79" s="29" t="s">
        <v>326</v>
      </c>
      <c r="C79" s="37">
        <f>'3. Óvoda'!L80</f>
        <v>0</v>
      </c>
      <c r="D79" s="37">
        <f>'3. Óvoda'!M80</f>
        <v>0</v>
      </c>
      <c r="E79" s="37">
        <f>'3. Óvoda'!N80</f>
        <v>0</v>
      </c>
    </row>
    <row r="80" spans="1:5" x14ac:dyDescent="0.25">
      <c r="A80" s="6" t="s">
        <v>327</v>
      </c>
      <c r="B80" s="29" t="s">
        <v>328</v>
      </c>
      <c r="C80" s="37">
        <f>'3. Óvoda'!L81</f>
        <v>0</v>
      </c>
      <c r="D80" s="37">
        <f>'3. Óvoda'!M81</f>
        <v>0</v>
      </c>
      <c r="E80" s="37">
        <f>'3. Óvoda'!N81</f>
        <v>0</v>
      </c>
    </row>
    <row r="81" spans="1:5" x14ac:dyDescent="0.25">
      <c r="A81" s="6" t="s">
        <v>329</v>
      </c>
      <c r="B81" s="29" t="s">
        <v>330</v>
      </c>
      <c r="C81" s="37">
        <f>'3. Óvoda'!L82</f>
        <v>0</v>
      </c>
      <c r="D81" s="37">
        <f>'3. Óvoda'!M82</f>
        <v>0</v>
      </c>
      <c r="E81" s="37">
        <f>'3. Óvoda'!N82</f>
        <v>0</v>
      </c>
    </row>
    <row r="82" spans="1:5" x14ac:dyDescent="0.25">
      <c r="A82" s="42" t="s">
        <v>551</v>
      </c>
      <c r="B82" s="44" t="s">
        <v>331</v>
      </c>
      <c r="C82" s="109">
        <f>'3. Óvoda'!L83</f>
        <v>0</v>
      </c>
      <c r="D82" s="109">
        <f>'3. Óvoda'!M83</f>
        <v>0</v>
      </c>
      <c r="E82" s="109">
        <f>'3. Óvoda'!N83</f>
        <v>0</v>
      </c>
    </row>
    <row r="83" spans="1:5" x14ac:dyDescent="0.25">
      <c r="A83" s="13" t="s">
        <v>332</v>
      </c>
      <c r="B83" s="29" t="s">
        <v>333</v>
      </c>
      <c r="C83" s="37">
        <f>'3. Óvoda'!L84</f>
        <v>0</v>
      </c>
      <c r="D83" s="37">
        <f>'3. Óvoda'!M84</f>
        <v>0</v>
      </c>
      <c r="E83" s="37">
        <f>'3. Óvoda'!N84</f>
        <v>0</v>
      </c>
    </row>
    <row r="84" spans="1:5" x14ac:dyDescent="0.25">
      <c r="A84" s="13" t="s">
        <v>334</v>
      </c>
      <c r="B84" s="29" t="s">
        <v>335</v>
      </c>
      <c r="C84" s="37">
        <f>'3. Óvoda'!L85</f>
        <v>0</v>
      </c>
      <c r="D84" s="37">
        <f>'3. Óvoda'!M85</f>
        <v>0</v>
      </c>
      <c r="E84" s="37">
        <f>'3. Óvoda'!N85</f>
        <v>0</v>
      </c>
    </row>
    <row r="85" spans="1:5" x14ac:dyDescent="0.25">
      <c r="A85" s="13" t="s">
        <v>336</v>
      </c>
      <c r="B85" s="29" t="s">
        <v>337</v>
      </c>
      <c r="C85" s="37">
        <f>'3. Óvoda'!L86</f>
        <v>0</v>
      </c>
      <c r="D85" s="37">
        <f>'3. Óvoda'!M86</f>
        <v>0</v>
      </c>
      <c r="E85" s="37">
        <f>'3. Óvoda'!N86</f>
        <v>0</v>
      </c>
    </row>
    <row r="86" spans="1:5" x14ac:dyDescent="0.25">
      <c r="A86" s="13" t="s">
        <v>338</v>
      </c>
      <c r="B86" s="29" t="s">
        <v>339</v>
      </c>
      <c r="C86" s="37">
        <f>'3. Óvoda'!L87</f>
        <v>0</v>
      </c>
      <c r="D86" s="37">
        <f>'3. Óvoda'!M87</f>
        <v>0</v>
      </c>
      <c r="E86" s="37">
        <f>'3. Óvoda'!N87</f>
        <v>0</v>
      </c>
    </row>
    <row r="87" spans="1:5" x14ac:dyDescent="0.25">
      <c r="A87" s="41" t="s">
        <v>552</v>
      </c>
      <c r="B87" s="44" t="s">
        <v>340</v>
      </c>
      <c r="C87" s="109">
        <f>'3. Óvoda'!L88</f>
        <v>0</v>
      </c>
      <c r="D87" s="109">
        <f>'3. Óvoda'!M88</f>
        <v>0</v>
      </c>
      <c r="E87" s="109">
        <f>'3. Óvoda'!N88</f>
        <v>0</v>
      </c>
    </row>
    <row r="88" spans="1:5" x14ac:dyDescent="0.25">
      <c r="A88" s="13" t="s">
        <v>341</v>
      </c>
      <c r="B88" s="29" t="s">
        <v>342</v>
      </c>
      <c r="C88" s="37">
        <f>'3. Óvoda'!L89</f>
        <v>0</v>
      </c>
      <c r="D88" s="37">
        <f>'3. Óvoda'!M89</f>
        <v>0</v>
      </c>
      <c r="E88" s="37">
        <f>'3. Óvoda'!N89</f>
        <v>0</v>
      </c>
    </row>
    <row r="89" spans="1:5" x14ac:dyDescent="0.25">
      <c r="A89" s="13" t="s">
        <v>583</v>
      </c>
      <c r="B89" s="29" t="s">
        <v>343</v>
      </c>
      <c r="C89" s="37">
        <f>'3. Óvoda'!L90</f>
        <v>0</v>
      </c>
      <c r="D89" s="37">
        <f>'3. Óvoda'!M90</f>
        <v>0</v>
      </c>
      <c r="E89" s="37">
        <f>'3. Óvoda'!N90</f>
        <v>0</v>
      </c>
    </row>
    <row r="90" spans="1:5" x14ac:dyDescent="0.25">
      <c r="A90" s="13" t="s">
        <v>584</v>
      </c>
      <c r="B90" s="29" t="s">
        <v>344</v>
      </c>
      <c r="C90" s="37">
        <f>'3. Óvoda'!L91</f>
        <v>0</v>
      </c>
      <c r="D90" s="37">
        <f>'3. Óvoda'!M91</f>
        <v>0</v>
      </c>
      <c r="E90" s="37">
        <f>'3. Óvoda'!N91</f>
        <v>0</v>
      </c>
    </row>
    <row r="91" spans="1:5" x14ac:dyDescent="0.25">
      <c r="A91" s="13" t="s">
        <v>585</v>
      </c>
      <c r="B91" s="29" t="s">
        <v>345</v>
      </c>
      <c r="C91" s="37">
        <f>'3. Óvoda'!L92</f>
        <v>0</v>
      </c>
      <c r="D91" s="37">
        <f>'3. Óvoda'!M92</f>
        <v>0</v>
      </c>
      <c r="E91" s="37">
        <f>'3. Óvoda'!N92</f>
        <v>0</v>
      </c>
    </row>
    <row r="92" spans="1:5" x14ac:dyDescent="0.25">
      <c r="A92" s="13" t="s">
        <v>586</v>
      </c>
      <c r="B92" s="29" t="s">
        <v>346</v>
      </c>
      <c r="C92" s="37">
        <f>'3. Óvoda'!L93</f>
        <v>0</v>
      </c>
      <c r="D92" s="37">
        <f>'3. Óvoda'!M93</f>
        <v>0</v>
      </c>
      <c r="E92" s="37">
        <f>'3. Óvoda'!N93</f>
        <v>0</v>
      </c>
    </row>
    <row r="93" spans="1:5" x14ac:dyDescent="0.25">
      <c r="A93" s="13" t="s">
        <v>587</v>
      </c>
      <c r="B93" s="29" t="s">
        <v>347</v>
      </c>
      <c r="C93" s="37">
        <f>'3. Óvoda'!L94</f>
        <v>0</v>
      </c>
      <c r="D93" s="37">
        <f>'3. Óvoda'!M94</f>
        <v>0</v>
      </c>
      <c r="E93" s="37">
        <f>'3. Óvoda'!N94</f>
        <v>0</v>
      </c>
    </row>
    <row r="94" spans="1:5" x14ac:dyDescent="0.25">
      <c r="A94" s="13" t="s">
        <v>348</v>
      </c>
      <c r="B94" s="29" t="s">
        <v>349</v>
      </c>
      <c r="C94" s="37">
        <f>'3. Óvoda'!L95</f>
        <v>0</v>
      </c>
      <c r="D94" s="37">
        <f>'3. Óvoda'!M95</f>
        <v>0</v>
      </c>
      <c r="E94" s="37">
        <f>'3. Óvoda'!N95</f>
        <v>0</v>
      </c>
    </row>
    <row r="95" spans="1:5" x14ac:dyDescent="0.25">
      <c r="A95" s="13" t="s">
        <v>588</v>
      </c>
      <c r="B95" s="29" t="s">
        <v>350</v>
      </c>
      <c r="C95" s="37">
        <f>'3. Óvoda'!L96</f>
        <v>0</v>
      </c>
      <c r="D95" s="37">
        <f>'3. Óvoda'!M96</f>
        <v>0</v>
      </c>
      <c r="E95" s="37">
        <f>'3. Óvoda'!N96</f>
        <v>0</v>
      </c>
    </row>
    <row r="96" spans="1:5" x14ac:dyDescent="0.25">
      <c r="A96" s="41" t="s">
        <v>553</v>
      </c>
      <c r="B96" s="44" t="s">
        <v>351</v>
      </c>
      <c r="C96" s="37">
        <f>'3. Óvoda'!L97</f>
        <v>0</v>
      </c>
      <c r="D96" s="37">
        <f>'3. Óvoda'!M97</f>
        <v>0</v>
      </c>
      <c r="E96" s="37">
        <f>'3. Óvoda'!N97</f>
        <v>0</v>
      </c>
    </row>
    <row r="97" spans="1:24" ht="15.75" x14ac:dyDescent="0.25">
      <c r="A97" s="76" t="s">
        <v>703</v>
      </c>
      <c r="B97" s="77"/>
      <c r="C97" s="37">
        <f>'3. Óvoda'!L98</f>
        <v>0</v>
      </c>
      <c r="D97" s="37">
        <f>'3. Óvoda'!M98</f>
        <v>0</v>
      </c>
      <c r="E97" s="37">
        <f>'3. Óvoda'!N98</f>
        <v>0</v>
      </c>
    </row>
    <row r="98" spans="1:24" ht="15.75" x14ac:dyDescent="0.25">
      <c r="A98" s="80" t="s">
        <v>596</v>
      </c>
      <c r="B98" s="81" t="s">
        <v>352</v>
      </c>
      <c r="C98" s="120">
        <f>'3. Óvoda'!L99</f>
        <v>54065</v>
      </c>
      <c r="D98" s="120">
        <f>'3. Óvoda'!M99</f>
        <v>54322</v>
      </c>
      <c r="E98" s="120">
        <f>'3. Óvoda'!N99</f>
        <v>51996</v>
      </c>
    </row>
    <row r="99" spans="1:24" x14ac:dyDescent="0.25">
      <c r="A99" s="13" t="s">
        <v>589</v>
      </c>
      <c r="B99" s="5" t="s">
        <v>353</v>
      </c>
      <c r="C99" s="37">
        <f>'3. Óvoda'!L100</f>
        <v>0</v>
      </c>
      <c r="D99" s="37">
        <f>'3. Óvoda'!M100</f>
        <v>0</v>
      </c>
      <c r="E99" s="37">
        <f>'3. Óvoda'!N100</f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3" t="s">
        <v>354</v>
      </c>
      <c r="B100" s="5" t="s">
        <v>355</v>
      </c>
      <c r="C100" s="37">
        <f>'3. Óvoda'!L101</f>
        <v>0</v>
      </c>
      <c r="D100" s="37">
        <f>'3. Óvoda'!M101</f>
        <v>0</v>
      </c>
      <c r="E100" s="37">
        <f>'3. Óvoda'!N101</f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3" t="s">
        <v>590</v>
      </c>
      <c r="B101" s="5" t="s">
        <v>356</v>
      </c>
      <c r="C101" s="37">
        <f>'3. Óvoda'!L102</f>
        <v>0</v>
      </c>
      <c r="D101" s="37">
        <f>'3. Óvoda'!M102</f>
        <v>0</v>
      </c>
      <c r="E101" s="37">
        <f>'3. Óvoda'!N102</f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5" t="s">
        <v>558</v>
      </c>
      <c r="B102" s="7" t="s">
        <v>357</v>
      </c>
      <c r="C102" s="37">
        <f>'3. Óvoda'!L103</f>
        <v>0</v>
      </c>
      <c r="D102" s="37">
        <f>'3. Óvoda'!M103</f>
        <v>0</v>
      </c>
      <c r="E102" s="37">
        <f>'3. Óvoda'!N103</f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591</v>
      </c>
      <c r="B103" s="5" t="s">
        <v>358</v>
      </c>
      <c r="C103" s="37">
        <f>'3. Óvoda'!L104</f>
        <v>0</v>
      </c>
      <c r="D103" s="37">
        <f>'3. Óvoda'!M104</f>
        <v>0</v>
      </c>
      <c r="E103" s="37">
        <f>'3. Óvoda'!N104</f>
        <v>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561</v>
      </c>
      <c r="B104" s="5" t="s">
        <v>359</v>
      </c>
      <c r="C104" s="37">
        <f>'3. Óvoda'!L105</f>
        <v>0</v>
      </c>
      <c r="D104" s="37">
        <f>'3. Óvoda'!M105</f>
        <v>0</v>
      </c>
      <c r="E104" s="37">
        <f>'3. Óvoda'!N105</f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3" t="s">
        <v>360</v>
      </c>
      <c r="B105" s="5" t="s">
        <v>361</v>
      </c>
      <c r="C105" s="37">
        <f>'3. Óvoda'!L106</f>
        <v>0</v>
      </c>
      <c r="D105" s="37">
        <f>'3. Óvoda'!M106</f>
        <v>0</v>
      </c>
      <c r="E105" s="37">
        <f>'3. Óvoda'!N106</f>
        <v>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3" t="s">
        <v>592</v>
      </c>
      <c r="B106" s="5" t="s">
        <v>362</v>
      </c>
      <c r="C106" s="37">
        <f>'3. Óvoda'!L107</f>
        <v>0</v>
      </c>
      <c r="D106" s="37">
        <f>'3. Óvoda'!M107</f>
        <v>0</v>
      </c>
      <c r="E106" s="37">
        <f>'3. Óvoda'!N107</f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4" t="s">
        <v>559</v>
      </c>
      <c r="B107" s="7" t="s">
        <v>363</v>
      </c>
      <c r="C107" s="37">
        <f>'3. Óvoda'!L108</f>
        <v>0</v>
      </c>
      <c r="D107" s="37">
        <f>'3. Óvoda'!M108</f>
        <v>0</v>
      </c>
      <c r="E107" s="37">
        <f>'3. Óvoda'!N108</f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364</v>
      </c>
      <c r="B108" s="5" t="s">
        <v>365</v>
      </c>
      <c r="C108" s="37">
        <f>'3. Óvoda'!L109</f>
        <v>0</v>
      </c>
      <c r="D108" s="37">
        <f>'3. Óvoda'!M109</f>
        <v>0</v>
      </c>
      <c r="E108" s="37">
        <f>'3. Óvoda'!N109</f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366</v>
      </c>
      <c r="B109" s="5" t="s">
        <v>367</v>
      </c>
      <c r="C109" s="37">
        <f>'3. Óvoda'!L110</f>
        <v>0</v>
      </c>
      <c r="D109" s="37">
        <f>'3. Óvoda'!M110</f>
        <v>0</v>
      </c>
      <c r="E109" s="37">
        <f>'3. Óvoda'!N110</f>
        <v>0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4" t="s">
        <v>368</v>
      </c>
      <c r="B110" s="7" t="s">
        <v>369</v>
      </c>
      <c r="C110" s="37">
        <f>'3. Óvoda'!L111</f>
        <v>0</v>
      </c>
      <c r="D110" s="37">
        <f>'3. Óvoda'!M111</f>
        <v>0</v>
      </c>
      <c r="E110" s="37">
        <f>'3. Óvoda'!N111</f>
        <v>0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370</v>
      </c>
      <c r="B111" s="5" t="s">
        <v>371</v>
      </c>
      <c r="C111" s="37">
        <f>'3. Óvoda'!L112</f>
        <v>0</v>
      </c>
      <c r="D111" s="37">
        <f>'3. Óvoda'!M112</f>
        <v>0</v>
      </c>
      <c r="E111" s="37">
        <f>'3. Óvoda'!N112</f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372</v>
      </c>
      <c r="B112" s="5" t="s">
        <v>373</v>
      </c>
      <c r="C112" s="37">
        <f>'3. Óvoda'!L113</f>
        <v>0</v>
      </c>
      <c r="D112" s="37">
        <f>'3. Óvoda'!M113</f>
        <v>0</v>
      </c>
      <c r="E112" s="37">
        <f>'3. Óvoda'!N113</f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374</v>
      </c>
      <c r="B113" s="5" t="s">
        <v>375</v>
      </c>
      <c r="C113" s="37">
        <f>'3. Óvoda'!L114</f>
        <v>0</v>
      </c>
      <c r="D113" s="37">
        <f>'3. Óvoda'!M114</f>
        <v>0</v>
      </c>
      <c r="E113" s="37">
        <f>'3. Óvoda'!N114</f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560</v>
      </c>
      <c r="B114" s="36" t="s">
        <v>376</v>
      </c>
      <c r="C114" s="37">
        <f>'3. Óvoda'!L115</f>
        <v>0</v>
      </c>
      <c r="D114" s="37">
        <f>'3. Óvoda'!M115</f>
        <v>0</v>
      </c>
      <c r="E114" s="37">
        <f>'3. Óvoda'!N115</f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377</v>
      </c>
      <c r="B115" s="5" t="s">
        <v>378</v>
      </c>
      <c r="C115" s="37">
        <f>'3. Óvoda'!L116</f>
        <v>0</v>
      </c>
      <c r="D115" s="37">
        <f>'3. Óvoda'!M116</f>
        <v>0</v>
      </c>
      <c r="E115" s="37">
        <f>'3. Óvoda'!N116</f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3" t="s">
        <v>379</v>
      </c>
      <c r="B116" s="5" t="s">
        <v>380</v>
      </c>
      <c r="C116" s="37">
        <f>'3. Óvoda'!L117</f>
        <v>0</v>
      </c>
      <c r="D116" s="37">
        <f>'3. Óvoda'!M117</f>
        <v>0</v>
      </c>
      <c r="E116" s="37">
        <f>'3. Óvoda'!N117</f>
        <v>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593</v>
      </c>
      <c r="B117" s="5" t="s">
        <v>381</v>
      </c>
      <c r="C117" s="37">
        <f>'3. Óvoda'!L118</f>
        <v>0</v>
      </c>
      <c r="D117" s="37">
        <f>'3. Óvoda'!M118</f>
        <v>0</v>
      </c>
      <c r="E117" s="37">
        <f>'3. Óvoda'!N118</f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562</v>
      </c>
      <c r="B118" s="5" t="s">
        <v>382</v>
      </c>
      <c r="C118" s="37">
        <f>'3. Óvoda'!L119</f>
        <v>0</v>
      </c>
      <c r="D118" s="37">
        <f>'3. Óvoda'!M119</f>
        <v>0</v>
      </c>
      <c r="E118" s="37">
        <f>'3. Óvoda'!N119</f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563</v>
      </c>
      <c r="B119" s="36" t="s">
        <v>383</v>
      </c>
      <c r="C119" s="37">
        <f>'3. Óvoda'!L120</f>
        <v>0</v>
      </c>
      <c r="D119" s="37">
        <f>'3. Óvoda'!M120</f>
        <v>0</v>
      </c>
      <c r="E119" s="37">
        <f>'3. Óvoda'!N120</f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3" t="s">
        <v>384</v>
      </c>
      <c r="B120" s="5" t="s">
        <v>385</v>
      </c>
      <c r="C120" s="37">
        <f>'3. Óvoda'!L121</f>
        <v>0</v>
      </c>
      <c r="D120" s="37">
        <f>'3. Óvoda'!M121</f>
        <v>0</v>
      </c>
      <c r="E120" s="37">
        <f>'3. Óvoda'!N121</f>
        <v>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83" t="s">
        <v>597</v>
      </c>
      <c r="B121" s="84" t="s">
        <v>386</v>
      </c>
      <c r="C121" s="120">
        <f>'3. Óvoda'!L122</f>
        <v>0</v>
      </c>
      <c r="D121" s="120">
        <f>'3. Óvoda'!M122</f>
        <v>0</v>
      </c>
      <c r="E121" s="120">
        <f>'3. Óvoda'!N122</f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89" t="s">
        <v>633</v>
      </c>
      <c r="B122" s="92"/>
      <c r="C122" s="109">
        <f>'3. Óvoda'!L123</f>
        <v>54065</v>
      </c>
      <c r="D122" s="109">
        <f>'3. Óvoda'!M123</f>
        <v>54322</v>
      </c>
      <c r="E122" s="109">
        <f>'3. Óvoda'!N123</f>
        <v>51996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59" fitToWidth="0" orientation="portrait" r:id="rId1"/>
  <rowBreaks count="1" manualBreakCount="1">
    <brk id="73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33"/>
    <pageSetUpPr fitToPage="1"/>
  </sheetPr>
  <dimension ref="A1:AE172"/>
  <sheetViews>
    <sheetView topLeftCell="A103" workbookViewId="0">
      <selection activeCell="C49" sqref="C49"/>
    </sheetView>
  </sheetViews>
  <sheetFormatPr defaultRowHeight="15" x14ac:dyDescent="0.25"/>
  <cols>
    <col min="1" max="1" width="83.42578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2.140625" customWidth="1"/>
    <col min="13" max="13" width="12" customWidth="1"/>
    <col min="14" max="14" width="14.42578125" customWidth="1"/>
  </cols>
  <sheetData>
    <row r="1" spans="1:14" ht="21" customHeight="1" x14ac:dyDescent="0.25">
      <c r="A1" s="345" t="s">
        <v>952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7"/>
      <c r="M1" s="348"/>
      <c r="N1" s="348"/>
    </row>
    <row r="2" spans="1:14" ht="18.75" customHeight="1" x14ac:dyDescent="0.25">
      <c r="A2" s="344" t="s">
        <v>675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7"/>
      <c r="M2" s="348"/>
      <c r="N2" s="348"/>
    </row>
    <row r="3" spans="1:14" ht="18" x14ac:dyDescent="0.25">
      <c r="A3" s="117" t="s">
        <v>786</v>
      </c>
    </row>
    <row r="4" spans="1:14" x14ac:dyDescent="0.25">
      <c r="A4" s="68" t="s">
        <v>766</v>
      </c>
    </row>
    <row r="5" spans="1:14" ht="25.5" customHeight="1" x14ac:dyDescent="0.25">
      <c r="A5" s="354" t="s">
        <v>215</v>
      </c>
      <c r="B5" s="356" t="s">
        <v>216</v>
      </c>
      <c r="C5" s="358" t="s">
        <v>705</v>
      </c>
      <c r="D5" s="359"/>
      <c r="E5" s="360"/>
      <c r="F5" s="358" t="s">
        <v>706</v>
      </c>
      <c r="G5" s="359"/>
      <c r="H5" s="360"/>
      <c r="I5" s="358" t="s">
        <v>707</v>
      </c>
      <c r="J5" s="359"/>
      <c r="K5" s="360"/>
      <c r="L5" s="361" t="s">
        <v>781</v>
      </c>
      <c r="M5" s="362"/>
      <c r="N5" s="362"/>
    </row>
    <row r="6" spans="1:14" ht="25.5" x14ac:dyDescent="0.25">
      <c r="A6" s="355"/>
      <c r="B6" s="357"/>
      <c r="C6" s="3" t="s">
        <v>784</v>
      </c>
      <c r="D6" s="3" t="s">
        <v>11</v>
      </c>
      <c r="E6" s="67" t="s">
        <v>12</v>
      </c>
      <c r="F6" s="3" t="s">
        <v>784</v>
      </c>
      <c r="G6" s="3" t="s">
        <v>11</v>
      </c>
      <c r="H6" s="67" t="s">
        <v>12</v>
      </c>
      <c r="I6" s="3" t="s">
        <v>784</v>
      </c>
      <c r="J6" s="3" t="s">
        <v>11</v>
      </c>
      <c r="K6" s="67" t="s">
        <v>12</v>
      </c>
      <c r="L6" s="3" t="s">
        <v>784</v>
      </c>
      <c r="M6" s="3" t="s">
        <v>11</v>
      </c>
      <c r="N6" s="67" t="s">
        <v>12</v>
      </c>
    </row>
    <row r="7" spans="1:14" x14ac:dyDescent="0.25">
      <c r="A7" s="27" t="s">
        <v>217</v>
      </c>
      <c r="B7" s="28" t="s">
        <v>218</v>
      </c>
      <c r="C7" s="28"/>
      <c r="D7" s="28"/>
      <c r="E7" s="37"/>
      <c r="F7" s="37"/>
      <c r="G7" s="37"/>
      <c r="H7" s="37"/>
      <c r="I7" s="37"/>
      <c r="J7" s="37"/>
      <c r="K7" s="37"/>
      <c r="L7" s="26">
        <f>C7+F7+I7</f>
        <v>0</v>
      </c>
      <c r="M7" s="26">
        <f t="shared" ref="M7:N19" si="0">D7+G7+J7</f>
        <v>0</v>
      </c>
      <c r="N7" s="26">
        <f t="shared" si="0"/>
        <v>0</v>
      </c>
    </row>
    <row r="8" spans="1:14" x14ac:dyDescent="0.25">
      <c r="A8" s="27" t="s">
        <v>219</v>
      </c>
      <c r="B8" s="29" t="s">
        <v>220</v>
      </c>
      <c r="C8" s="29"/>
      <c r="D8" s="29"/>
      <c r="E8" s="37"/>
      <c r="F8" s="37"/>
      <c r="G8" s="37"/>
      <c r="H8" s="37"/>
      <c r="I8" s="37"/>
      <c r="J8" s="37"/>
      <c r="K8" s="37"/>
      <c r="L8" s="26">
        <f t="shared" ref="L8:L19" si="1">C8+F8+I8</f>
        <v>0</v>
      </c>
      <c r="M8" s="26">
        <f t="shared" si="0"/>
        <v>0</v>
      </c>
      <c r="N8" s="26">
        <f t="shared" si="0"/>
        <v>0</v>
      </c>
    </row>
    <row r="9" spans="1:14" x14ac:dyDescent="0.25">
      <c r="A9" s="27" t="s">
        <v>221</v>
      </c>
      <c r="B9" s="29" t="s">
        <v>222</v>
      </c>
      <c r="C9" s="29"/>
      <c r="D9" s="29"/>
      <c r="E9" s="37"/>
      <c r="F9" s="37"/>
      <c r="G9" s="37"/>
      <c r="H9" s="37"/>
      <c r="I9" s="37"/>
      <c r="J9" s="37"/>
      <c r="K9" s="37"/>
      <c r="L9" s="26">
        <f t="shared" si="1"/>
        <v>0</v>
      </c>
      <c r="M9" s="26">
        <f t="shared" si="0"/>
        <v>0</v>
      </c>
      <c r="N9" s="26">
        <f t="shared" si="0"/>
        <v>0</v>
      </c>
    </row>
    <row r="10" spans="1:14" x14ac:dyDescent="0.25">
      <c r="A10" s="30" t="s">
        <v>223</v>
      </c>
      <c r="B10" s="29" t="s">
        <v>224</v>
      </c>
      <c r="C10" s="29"/>
      <c r="D10" s="29"/>
      <c r="E10" s="37"/>
      <c r="F10" s="37"/>
      <c r="G10" s="37"/>
      <c r="H10" s="37"/>
      <c r="I10" s="37"/>
      <c r="J10" s="37"/>
      <c r="K10" s="37"/>
      <c r="L10" s="26">
        <f t="shared" si="1"/>
        <v>0</v>
      </c>
      <c r="M10" s="26">
        <f t="shared" si="0"/>
        <v>0</v>
      </c>
      <c r="N10" s="26">
        <f t="shared" si="0"/>
        <v>0</v>
      </c>
    </row>
    <row r="11" spans="1:14" x14ac:dyDescent="0.25">
      <c r="A11" s="30" t="s">
        <v>225</v>
      </c>
      <c r="B11" s="29" t="s">
        <v>226</v>
      </c>
      <c r="C11" s="29"/>
      <c r="D11" s="29"/>
      <c r="E11" s="37"/>
      <c r="F11" s="37"/>
      <c r="G11" s="37"/>
      <c r="H11" s="37"/>
      <c r="I11" s="37"/>
      <c r="J11" s="37"/>
      <c r="K11" s="37"/>
      <c r="L11" s="26">
        <f t="shared" si="1"/>
        <v>0</v>
      </c>
      <c r="M11" s="26">
        <f t="shared" si="0"/>
        <v>0</v>
      </c>
      <c r="N11" s="26">
        <f t="shared" si="0"/>
        <v>0</v>
      </c>
    </row>
    <row r="12" spans="1:14" x14ac:dyDescent="0.25">
      <c r="A12" s="30" t="s">
        <v>227</v>
      </c>
      <c r="B12" s="29" t="s">
        <v>228</v>
      </c>
      <c r="C12" s="29"/>
      <c r="D12" s="29"/>
      <c r="E12" s="37"/>
      <c r="F12" s="37"/>
      <c r="G12" s="37"/>
      <c r="H12" s="37"/>
      <c r="I12" s="37"/>
      <c r="J12" s="37"/>
      <c r="K12" s="37"/>
      <c r="L12" s="26">
        <f t="shared" si="1"/>
        <v>0</v>
      </c>
      <c r="M12" s="26">
        <f t="shared" si="0"/>
        <v>0</v>
      </c>
      <c r="N12" s="26">
        <f t="shared" si="0"/>
        <v>0</v>
      </c>
    </row>
    <row r="13" spans="1:14" x14ac:dyDescent="0.25">
      <c r="A13" s="30" t="s">
        <v>229</v>
      </c>
      <c r="B13" s="29" t="s">
        <v>230</v>
      </c>
      <c r="C13" s="29"/>
      <c r="D13" s="29"/>
      <c r="E13" s="37"/>
      <c r="F13" s="37"/>
      <c r="G13" s="37"/>
      <c r="H13" s="37"/>
      <c r="I13" s="37"/>
      <c r="J13" s="37"/>
      <c r="K13" s="37"/>
      <c r="L13" s="26">
        <f t="shared" si="1"/>
        <v>0</v>
      </c>
      <c r="M13" s="26">
        <f t="shared" si="0"/>
        <v>0</v>
      </c>
      <c r="N13" s="26">
        <f t="shared" si="0"/>
        <v>0</v>
      </c>
    </row>
    <row r="14" spans="1:14" x14ac:dyDescent="0.25">
      <c r="A14" s="30" t="s">
        <v>231</v>
      </c>
      <c r="B14" s="29" t="s">
        <v>232</v>
      </c>
      <c r="C14" s="29"/>
      <c r="D14" s="29"/>
      <c r="E14" s="37"/>
      <c r="F14" s="37"/>
      <c r="G14" s="37"/>
      <c r="H14" s="37"/>
      <c r="I14" s="37"/>
      <c r="J14" s="37"/>
      <c r="K14" s="37"/>
      <c r="L14" s="26">
        <f t="shared" si="1"/>
        <v>0</v>
      </c>
      <c r="M14" s="26">
        <f t="shared" si="0"/>
        <v>0</v>
      </c>
      <c r="N14" s="26">
        <f t="shared" si="0"/>
        <v>0</v>
      </c>
    </row>
    <row r="15" spans="1:14" x14ac:dyDescent="0.25">
      <c r="A15" s="5" t="s">
        <v>233</v>
      </c>
      <c r="B15" s="29" t="s">
        <v>234</v>
      </c>
      <c r="C15" s="29"/>
      <c r="D15" s="29"/>
      <c r="E15" s="37"/>
      <c r="F15" s="37"/>
      <c r="G15" s="37"/>
      <c r="H15" s="37"/>
      <c r="I15" s="37"/>
      <c r="J15" s="37"/>
      <c r="K15" s="37"/>
      <c r="L15" s="26">
        <f t="shared" si="1"/>
        <v>0</v>
      </c>
      <c r="M15" s="26">
        <f t="shared" si="0"/>
        <v>0</v>
      </c>
      <c r="N15" s="26">
        <f t="shared" si="0"/>
        <v>0</v>
      </c>
    </row>
    <row r="16" spans="1:14" x14ac:dyDescent="0.25">
      <c r="A16" s="5" t="s">
        <v>235</v>
      </c>
      <c r="B16" s="29" t="s">
        <v>236</v>
      </c>
      <c r="C16" s="29"/>
      <c r="D16" s="29"/>
      <c r="E16" s="37"/>
      <c r="F16" s="37"/>
      <c r="G16" s="37"/>
      <c r="H16" s="37"/>
      <c r="I16" s="37"/>
      <c r="J16" s="37"/>
      <c r="K16" s="37"/>
      <c r="L16" s="26">
        <f t="shared" si="1"/>
        <v>0</v>
      </c>
      <c r="M16" s="26">
        <f t="shared" si="0"/>
        <v>0</v>
      </c>
      <c r="N16" s="26">
        <f t="shared" si="0"/>
        <v>0</v>
      </c>
    </row>
    <row r="17" spans="1:14" x14ac:dyDescent="0.25">
      <c r="A17" s="5" t="s">
        <v>237</v>
      </c>
      <c r="B17" s="29" t="s">
        <v>238</v>
      </c>
      <c r="C17" s="29"/>
      <c r="D17" s="29"/>
      <c r="E17" s="37"/>
      <c r="F17" s="37"/>
      <c r="G17" s="37"/>
      <c r="H17" s="37"/>
      <c r="I17" s="37"/>
      <c r="J17" s="37"/>
      <c r="K17" s="37"/>
      <c r="L17" s="26">
        <f t="shared" si="1"/>
        <v>0</v>
      </c>
      <c r="M17" s="26">
        <f t="shared" si="0"/>
        <v>0</v>
      </c>
      <c r="N17" s="26">
        <f t="shared" si="0"/>
        <v>0</v>
      </c>
    </row>
    <row r="18" spans="1:14" x14ac:dyDescent="0.25">
      <c r="A18" s="5" t="s">
        <v>239</v>
      </c>
      <c r="B18" s="29" t="s">
        <v>240</v>
      </c>
      <c r="C18" s="29"/>
      <c r="D18" s="29"/>
      <c r="E18" s="37"/>
      <c r="F18" s="37"/>
      <c r="G18" s="37"/>
      <c r="H18" s="37"/>
      <c r="I18" s="37"/>
      <c r="J18" s="37"/>
      <c r="K18" s="37"/>
      <c r="L18" s="26">
        <f t="shared" si="1"/>
        <v>0</v>
      </c>
      <c r="M18" s="26">
        <f t="shared" si="0"/>
        <v>0</v>
      </c>
      <c r="N18" s="26">
        <f t="shared" si="0"/>
        <v>0</v>
      </c>
    </row>
    <row r="19" spans="1:14" x14ac:dyDescent="0.25">
      <c r="A19" s="5" t="s">
        <v>564</v>
      </c>
      <c r="B19" s="29" t="s">
        <v>241</v>
      </c>
      <c r="C19" s="29"/>
      <c r="D19" s="29"/>
      <c r="E19" s="37"/>
      <c r="F19" s="37"/>
      <c r="G19" s="37"/>
      <c r="H19" s="37"/>
      <c r="I19" s="37"/>
      <c r="J19" s="37"/>
      <c r="K19" s="37"/>
      <c r="L19" s="26">
        <f t="shared" si="1"/>
        <v>0</v>
      </c>
      <c r="M19" s="26">
        <f t="shared" si="0"/>
        <v>0</v>
      </c>
      <c r="N19" s="26">
        <f t="shared" si="0"/>
        <v>0</v>
      </c>
    </row>
    <row r="20" spans="1:14" x14ac:dyDescent="0.25">
      <c r="A20" s="31" t="s">
        <v>508</v>
      </c>
      <c r="B20" s="32" t="s">
        <v>242</v>
      </c>
      <c r="C20" s="32">
        <f>SUM(C7:C19)</f>
        <v>0</v>
      </c>
      <c r="D20" s="32">
        <f t="shared" ref="D20:N20" si="2">SUM(D7:D19)</f>
        <v>0</v>
      </c>
      <c r="E20" s="32">
        <f t="shared" si="2"/>
        <v>0</v>
      </c>
      <c r="F20" s="32">
        <f t="shared" si="2"/>
        <v>0</v>
      </c>
      <c r="G20" s="32">
        <f t="shared" si="2"/>
        <v>0</v>
      </c>
      <c r="H20" s="32">
        <f t="shared" si="2"/>
        <v>0</v>
      </c>
      <c r="I20" s="32">
        <f t="shared" si="2"/>
        <v>0</v>
      </c>
      <c r="J20" s="32">
        <f t="shared" si="2"/>
        <v>0</v>
      </c>
      <c r="K20" s="32">
        <f t="shared" si="2"/>
        <v>0</v>
      </c>
      <c r="L20" s="32">
        <f t="shared" si="2"/>
        <v>0</v>
      </c>
      <c r="M20" s="32">
        <f t="shared" si="2"/>
        <v>0</v>
      </c>
      <c r="N20" s="32">
        <f t="shared" si="2"/>
        <v>0</v>
      </c>
    </row>
    <row r="21" spans="1:14" x14ac:dyDescent="0.25">
      <c r="A21" s="5" t="s">
        <v>243</v>
      </c>
      <c r="B21" s="29" t="s">
        <v>244</v>
      </c>
      <c r="C21" s="29"/>
      <c r="D21" s="29"/>
      <c r="E21" s="37"/>
      <c r="F21" s="37"/>
      <c r="G21" s="37"/>
      <c r="H21" s="37"/>
      <c r="I21" s="37"/>
      <c r="J21" s="37"/>
      <c r="K21" s="37"/>
      <c r="L21" s="26">
        <f t="shared" ref="L21:N23" si="3">C21+F21+I21</f>
        <v>0</v>
      </c>
      <c r="M21" s="26">
        <f t="shared" si="3"/>
        <v>0</v>
      </c>
      <c r="N21" s="26">
        <f t="shared" si="3"/>
        <v>0</v>
      </c>
    </row>
    <row r="22" spans="1:14" ht="33.75" customHeight="1" x14ac:dyDescent="0.25">
      <c r="A22" s="5" t="s">
        <v>245</v>
      </c>
      <c r="B22" s="29" t="s">
        <v>246</v>
      </c>
      <c r="C22" s="29"/>
      <c r="D22" s="29"/>
      <c r="E22" s="37"/>
      <c r="F22" s="37"/>
      <c r="G22" s="37"/>
      <c r="H22" s="37"/>
      <c r="I22" s="37"/>
      <c r="J22" s="37"/>
      <c r="K22" s="37"/>
      <c r="L22" s="26">
        <f t="shared" si="3"/>
        <v>0</v>
      </c>
      <c r="M22" s="26">
        <f t="shared" si="3"/>
        <v>0</v>
      </c>
      <c r="N22" s="26">
        <f t="shared" si="3"/>
        <v>0</v>
      </c>
    </row>
    <row r="23" spans="1:14" x14ac:dyDescent="0.25">
      <c r="A23" s="6" t="s">
        <v>247</v>
      </c>
      <c r="B23" s="29" t="s">
        <v>248</v>
      </c>
      <c r="C23" s="29"/>
      <c r="D23" s="29"/>
      <c r="E23" s="37"/>
      <c r="F23" s="37"/>
      <c r="G23" s="37"/>
      <c r="H23" s="37"/>
      <c r="I23" s="37"/>
      <c r="J23" s="37"/>
      <c r="K23" s="37"/>
      <c r="L23" s="26">
        <f t="shared" si="3"/>
        <v>0</v>
      </c>
      <c r="M23" s="26">
        <f t="shared" si="3"/>
        <v>0</v>
      </c>
      <c r="N23" s="26">
        <f t="shared" si="3"/>
        <v>0</v>
      </c>
    </row>
    <row r="24" spans="1:14" x14ac:dyDescent="0.25">
      <c r="A24" s="7" t="s">
        <v>509</v>
      </c>
      <c r="B24" s="32" t="s">
        <v>249</v>
      </c>
      <c r="C24" s="32">
        <f>SUM(C21:C23)</f>
        <v>0</v>
      </c>
      <c r="D24" s="32">
        <f t="shared" ref="D24:N24" si="4">SUM(D21:D23)</f>
        <v>0</v>
      </c>
      <c r="E24" s="32">
        <f t="shared" si="4"/>
        <v>0</v>
      </c>
      <c r="F24" s="32">
        <f t="shared" si="4"/>
        <v>0</v>
      </c>
      <c r="G24" s="32">
        <f t="shared" si="4"/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</row>
    <row r="25" spans="1:14" x14ac:dyDescent="0.25">
      <c r="A25" s="43" t="s">
        <v>594</v>
      </c>
      <c r="B25" s="44" t="s">
        <v>250</v>
      </c>
      <c r="C25" s="44">
        <f>SUM(C24,C20)</f>
        <v>0</v>
      </c>
      <c r="D25" s="44">
        <f t="shared" ref="D25:N25" si="5">SUM(D24,D20)</f>
        <v>0</v>
      </c>
      <c r="E25" s="44">
        <f t="shared" si="5"/>
        <v>0</v>
      </c>
      <c r="F25" s="44">
        <f t="shared" si="5"/>
        <v>0</v>
      </c>
      <c r="G25" s="44">
        <f t="shared" si="5"/>
        <v>0</v>
      </c>
      <c r="H25" s="44">
        <f t="shared" si="5"/>
        <v>0</v>
      </c>
      <c r="I25" s="44">
        <f t="shared" si="5"/>
        <v>0</v>
      </c>
      <c r="J25" s="44">
        <f t="shared" si="5"/>
        <v>0</v>
      </c>
      <c r="K25" s="44">
        <f t="shared" si="5"/>
        <v>0</v>
      </c>
      <c r="L25" s="44">
        <f t="shared" si="5"/>
        <v>0</v>
      </c>
      <c r="M25" s="44">
        <f t="shared" si="5"/>
        <v>0</v>
      </c>
      <c r="N25" s="44">
        <f t="shared" si="5"/>
        <v>0</v>
      </c>
    </row>
    <row r="26" spans="1:14" x14ac:dyDescent="0.25">
      <c r="A26" s="36" t="s">
        <v>565</v>
      </c>
      <c r="B26" s="44" t="s">
        <v>251</v>
      </c>
      <c r="C26" s="44"/>
      <c r="D26" s="44"/>
      <c r="E26" s="109"/>
      <c r="F26" s="37"/>
      <c r="G26" s="37"/>
      <c r="H26" s="37"/>
      <c r="I26" s="37"/>
      <c r="J26" s="37"/>
      <c r="K26" s="37"/>
      <c r="L26" s="110">
        <f t="shared" ref="L26:N29" si="6">C26+F26+I26</f>
        <v>0</v>
      </c>
      <c r="M26" s="110">
        <f t="shared" si="6"/>
        <v>0</v>
      </c>
      <c r="N26" s="110">
        <f t="shared" si="6"/>
        <v>0</v>
      </c>
    </row>
    <row r="27" spans="1:14" x14ac:dyDescent="0.25">
      <c r="A27" s="5" t="s">
        <v>252</v>
      </c>
      <c r="B27" s="29" t="s">
        <v>253</v>
      </c>
      <c r="C27" s="29"/>
      <c r="D27" s="29"/>
      <c r="E27" s="37"/>
      <c r="F27" s="37"/>
      <c r="G27" s="37"/>
      <c r="H27" s="37"/>
      <c r="I27" s="37"/>
      <c r="J27" s="37"/>
      <c r="K27" s="37"/>
      <c r="L27" s="26">
        <f t="shared" si="6"/>
        <v>0</v>
      </c>
      <c r="M27" s="26">
        <f t="shared" si="6"/>
        <v>0</v>
      </c>
      <c r="N27" s="26">
        <f t="shared" si="6"/>
        <v>0</v>
      </c>
    </row>
    <row r="28" spans="1:14" x14ac:dyDescent="0.25">
      <c r="A28" s="5" t="s">
        <v>254</v>
      </c>
      <c r="B28" s="29" t="s">
        <v>255</v>
      </c>
      <c r="C28" s="29"/>
      <c r="D28" s="29"/>
      <c r="E28" s="37"/>
      <c r="F28" s="37"/>
      <c r="G28" s="37"/>
      <c r="H28" s="37"/>
      <c r="I28" s="37"/>
      <c r="J28" s="37"/>
      <c r="K28" s="37"/>
      <c r="L28" s="26">
        <f t="shared" si="6"/>
        <v>0</v>
      </c>
      <c r="M28" s="26">
        <f t="shared" si="6"/>
        <v>0</v>
      </c>
      <c r="N28" s="26">
        <f t="shared" si="6"/>
        <v>0</v>
      </c>
    </row>
    <row r="29" spans="1:14" x14ac:dyDescent="0.25">
      <c r="A29" s="5" t="s">
        <v>256</v>
      </c>
      <c r="B29" s="29" t="s">
        <v>257</v>
      </c>
      <c r="C29" s="29"/>
      <c r="D29" s="29"/>
      <c r="E29" s="37"/>
      <c r="F29" s="37"/>
      <c r="G29" s="37"/>
      <c r="H29" s="37"/>
      <c r="I29" s="37"/>
      <c r="J29" s="37"/>
      <c r="K29" s="37"/>
      <c r="L29" s="26">
        <f t="shared" si="6"/>
        <v>0</v>
      </c>
      <c r="M29" s="26">
        <f t="shared" si="6"/>
        <v>0</v>
      </c>
      <c r="N29" s="26">
        <f t="shared" si="6"/>
        <v>0</v>
      </c>
    </row>
    <row r="30" spans="1:14" x14ac:dyDescent="0.25">
      <c r="A30" s="7" t="s">
        <v>510</v>
      </c>
      <c r="B30" s="32" t="s">
        <v>258</v>
      </c>
      <c r="C30" s="32">
        <f>SUM(C27:C29)</f>
        <v>0</v>
      </c>
      <c r="D30" s="32">
        <f t="shared" ref="D30:N30" si="7">SUM(D27:D29)</f>
        <v>0</v>
      </c>
      <c r="E30" s="32">
        <f t="shared" si="7"/>
        <v>0</v>
      </c>
      <c r="F30" s="32">
        <f t="shared" si="7"/>
        <v>0</v>
      </c>
      <c r="G30" s="32">
        <f t="shared" si="7"/>
        <v>0</v>
      </c>
      <c r="H30" s="32">
        <f t="shared" si="7"/>
        <v>0</v>
      </c>
      <c r="I30" s="32">
        <f t="shared" si="7"/>
        <v>0</v>
      </c>
      <c r="J30" s="32">
        <f t="shared" si="7"/>
        <v>0</v>
      </c>
      <c r="K30" s="32">
        <f t="shared" si="7"/>
        <v>0</v>
      </c>
      <c r="L30" s="32">
        <f t="shared" si="7"/>
        <v>0</v>
      </c>
      <c r="M30" s="32">
        <f t="shared" si="7"/>
        <v>0</v>
      </c>
      <c r="N30" s="32">
        <f t="shared" si="7"/>
        <v>0</v>
      </c>
    </row>
    <row r="31" spans="1:14" x14ac:dyDescent="0.25">
      <c r="A31" s="5" t="s">
        <v>259</v>
      </c>
      <c r="B31" s="29" t="s">
        <v>260</v>
      </c>
      <c r="C31" s="29"/>
      <c r="D31" s="29"/>
      <c r="E31" s="37"/>
      <c r="F31" s="37"/>
      <c r="G31" s="37"/>
      <c r="H31" s="37"/>
      <c r="I31" s="37"/>
      <c r="J31" s="37"/>
      <c r="K31" s="37"/>
      <c r="L31" s="26">
        <f t="shared" ref="L31:N32" si="8">C31+F31+I31</f>
        <v>0</v>
      </c>
      <c r="M31" s="26">
        <f t="shared" si="8"/>
        <v>0</v>
      </c>
      <c r="N31" s="26">
        <f t="shared" si="8"/>
        <v>0</v>
      </c>
    </row>
    <row r="32" spans="1:14" x14ac:dyDescent="0.25">
      <c r="A32" s="5" t="s">
        <v>261</v>
      </c>
      <c r="B32" s="29" t="s">
        <v>262</v>
      </c>
      <c r="C32" s="29"/>
      <c r="D32" s="29"/>
      <c r="E32" s="37"/>
      <c r="F32" s="37"/>
      <c r="G32" s="37"/>
      <c r="H32" s="37"/>
      <c r="I32" s="37"/>
      <c r="J32" s="37"/>
      <c r="K32" s="37"/>
      <c r="L32" s="26">
        <f t="shared" si="8"/>
        <v>0</v>
      </c>
      <c r="M32" s="26">
        <f t="shared" si="8"/>
        <v>0</v>
      </c>
      <c r="N32" s="26">
        <f t="shared" si="8"/>
        <v>0</v>
      </c>
    </row>
    <row r="33" spans="1:14" ht="15" customHeight="1" x14ac:dyDescent="0.25">
      <c r="A33" s="7" t="s">
        <v>595</v>
      </c>
      <c r="B33" s="32" t="s">
        <v>263</v>
      </c>
      <c r="C33" s="32">
        <f>SUM(C31:C32)</f>
        <v>0</v>
      </c>
      <c r="D33" s="32">
        <f t="shared" ref="D33:N33" si="9">SUM(D31:D32)</f>
        <v>0</v>
      </c>
      <c r="E33" s="32">
        <f t="shared" si="9"/>
        <v>0</v>
      </c>
      <c r="F33" s="32">
        <f t="shared" si="9"/>
        <v>0</v>
      </c>
      <c r="G33" s="32">
        <f t="shared" si="9"/>
        <v>0</v>
      </c>
      <c r="H33" s="32">
        <f t="shared" si="9"/>
        <v>0</v>
      </c>
      <c r="I33" s="32">
        <f t="shared" si="9"/>
        <v>0</v>
      </c>
      <c r="J33" s="32">
        <f t="shared" si="9"/>
        <v>0</v>
      </c>
      <c r="K33" s="32">
        <f t="shared" si="9"/>
        <v>0</v>
      </c>
      <c r="L33" s="32">
        <f t="shared" si="9"/>
        <v>0</v>
      </c>
      <c r="M33" s="32">
        <f t="shared" si="9"/>
        <v>0</v>
      </c>
      <c r="N33" s="32">
        <f t="shared" si="9"/>
        <v>0</v>
      </c>
    </row>
    <row r="34" spans="1:14" x14ac:dyDescent="0.25">
      <c r="A34" s="5" t="s">
        <v>264</v>
      </c>
      <c r="B34" s="29" t="s">
        <v>265</v>
      </c>
      <c r="C34" s="29"/>
      <c r="D34" s="29"/>
      <c r="E34" s="37"/>
      <c r="F34" s="37"/>
      <c r="G34" s="37"/>
      <c r="H34" s="37"/>
      <c r="I34" s="37"/>
      <c r="J34" s="37"/>
      <c r="K34" s="37"/>
      <c r="L34" s="26">
        <f t="shared" ref="L34:N40" si="10">C34+F34+I34</f>
        <v>0</v>
      </c>
      <c r="M34" s="26">
        <f t="shared" si="10"/>
        <v>0</v>
      </c>
      <c r="N34" s="26">
        <f t="shared" si="10"/>
        <v>0</v>
      </c>
    </row>
    <row r="35" spans="1:14" x14ac:dyDescent="0.25">
      <c r="A35" s="5" t="s">
        <v>266</v>
      </c>
      <c r="B35" s="29" t="s">
        <v>267</v>
      </c>
      <c r="C35" s="29"/>
      <c r="D35" s="29"/>
      <c r="E35" s="37"/>
      <c r="F35" s="37"/>
      <c r="G35" s="37"/>
      <c r="H35" s="37"/>
      <c r="I35" s="37"/>
      <c r="J35" s="37"/>
      <c r="K35" s="37"/>
      <c r="L35" s="26">
        <f t="shared" si="10"/>
        <v>0</v>
      </c>
      <c r="M35" s="26">
        <f t="shared" si="10"/>
        <v>0</v>
      </c>
      <c r="N35" s="26">
        <f t="shared" si="10"/>
        <v>0</v>
      </c>
    </row>
    <row r="36" spans="1:14" x14ac:dyDescent="0.25">
      <c r="A36" s="5" t="s">
        <v>566</v>
      </c>
      <c r="B36" s="29" t="s">
        <v>268</v>
      </c>
      <c r="C36" s="29"/>
      <c r="D36" s="29"/>
      <c r="E36" s="37"/>
      <c r="F36" s="37"/>
      <c r="G36" s="37"/>
      <c r="H36" s="37"/>
      <c r="I36" s="37"/>
      <c r="J36" s="37"/>
      <c r="K36" s="37"/>
      <c r="L36" s="26">
        <f t="shared" si="10"/>
        <v>0</v>
      </c>
      <c r="M36" s="26">
        <f t="shared" si="10"/>
        <v>0</v>
      </c>
      <c r="N36" s="26">
        <f t="shared" si="10"/>
        <v>0</v>
      </c>
    </row>
    <row r="37" spans="1:14" x14ac:dyDescent="0.25">
      <c r="A37" s="5" t="s">
        <v>269</v>
      </c>
      <c r="B37" s="29" t="s">
        <v>270</v>
      </c>
      <c r="C37" s="29"/>
      <c r="D37" s="29"/>
      <c r="E37" s="37"/>
      <c r="F37" s="37"/>
      <c r="G37" s="37"/>
      <c r="H37" s="37"/>
      <c r="I37" s="37"/>
      <c r="J37" s="37"/>
      <c r="K37" s="37"/>
      <c r="L37" s="26">
        <f t="shared" si="10"/>
        <v>0</v>
      </c>
      <c r="M37" s="26">
        <f t="shared" si="10"/>
        <v>0</v>
      </c>
      <c r="N37" s="26">
        <f t="shared" si="10"/>
        <v>0</v>
      </c>
    </row>
    <row r="38" spans="1:14" x14ac:dyDescent="0.25">
      <c r="A38" s="10" t="s">
        <v>567</v>
      </c>
      <c r="B38" s="29" t="s">
        <v>271</v>
      </c>
      <c r="C38" s="29"/>
      <c r="D38" s="29"/>
      <c r="E38" s="37"/>
      <c r="F38" s="37"/>
      <c r="G38" s="37"/>
      <c r="H38" s="37"/>
      <c r="I38" s="37"/>
      <c r="J38" s="37"/>
      <c r="K38" s="37"/>
      <c r="L38" s="26">
        <f t="shared" si="10"/>
        <v>0</v>
      </c>
      <c r="M38" s="26">
        <f t="shared" si="10"/>
        <v>0</v>
      </c>
      <c r="N38" s="26">
        <f t="shared" si="10"/>
        <v>0</v>
      </c>
    </row>
    <row r="39" spans="1:14" x14ac:dyDescent="0.25">
      <c r="A39" s="6" t="s">
        <v>272</v>
      </c>
      <c r="B39" s="29" t="s">
        <v>273</v>
      </c>
      <c r="C39" s="29"/>
      <c r="D39" s="29"/>
      <c r="E39" s="37"/>
      <c r="F39" s="37"/>
      <c r="G39" s="37"/>
      <c r="H39" s="37"/>
      <c r="I39" s="37"/>
      <c r="J39" s="37"/>
      <c r="K39" s="37"/>
      <c r="L39" s="26">
        <f t="shared" si="10"/>
        <v>0</v>
      </c>
      <c r="M39" s="26">
        <f t="shared" si="10"/>
        <v>0</v>
      </c>
      <c r="N39" s="26">
        <f t="shared" si="10"/>
        <v>0</v>
      </c>
    </row>
    <row r="40" spans="1:14" x14ac:dyDescent="0.25">
      <c r="A40" s="5" t="s">
        <v>568</v>
      </c>
      <c r="B40" s="29" t="s">
        <v>274</v>
      </c>
      <c r="C40" s="29"/>
      <c r="D40" s="29"/>
      <c r="E40" s="37"/>
      <c r="F40" s="37"/>
      <c r="G40" s="37"/>
      <c r="H40" s="37"/>
      <c r="I40" s="37"/>
      <c r="J40" s="37"/>
      <c r="K40" s="37"/>
      <c r="L40" s="26">
        <f t="shared" si="10"/>
        <v>0</v>
      </c>
      <c r="M40" s="26">
        <f t="shared" si="10"/>
        <v>0</v>
      </c>
      <c r="N40" s="26">
        <f t="shared" si="10"/>
        <v>0</v>
      </c>
    </row>
    <row r="41" spans="1:14" x14ac:dyDescent="0.25">
      <c r="A41" s="7" t="s">
        <v>511</v>
      </c>
      <c r="B41" s="32" t="s">
        <v>275</v>
      </c>
      <c r="C41" s="32">
        <f>SUM(C34:C40)</f>
        <v>0</v>
      </c>
      <c r="D41" s="32">
        <f t="shared" ref="D41:N41" si="11">SUM(D34:D40)</f>
        <v>0</v>
      </c>
      <c r="E41" s="32">
        <f t="shared" si="11"/>
        <v>0</v>
      </c>
      <c r="F41" s="32">
        <f t="shared" si="11"/>
        <v>0</v>
      </c>
      <c r="G41" s="32">
        <f t="shared" si="11"/>
        <v>0</v>
      </c>
      <c r="H41" s="32">
        <f t="shared" si="11"/>
        <v>0</v>
      </c>
      <c r="I41" s="32">
        <f t="shared" si="11"/>
        <v>0</v>
      </c>
      <c r="J41" s="32">
        <f t="shared" si="11"/>
        <v>0</v>
      </c>
      <c r="K41" s="32">
        <f t="shared" si="11"/>
        <v>0</v>
      </c>
      <c r="L41" s="32">
        <f t="shared" si="11"/>
        <v>0</v>
      </c>
      <c r="M41" s="32">
        <f t="shared" si="11"/>
        <v>0</v>
      </c>
      <c r="N41" s="32">
        <f t="shared" si="11"/>
        <v>0</v>
      </c>
    </row>
    <row r="42" spans="1:14" x14ac:dyDescent="0.25">
      <c r="A42" s="5" t="s">
        <v>276</v>
      </c>
      <c r="B42" s="29" t="s">
        <v>277</v>
      </c>
      <c r="C42" s="29"/>
      <c r="D42" s="29"/>
      <c r="E42" s="37"/>
      <c r="F42" s="37"/>
      <c r="G42" s="37"/>
      <c r="H42" s="37"/>
      <c r="I42" s="37"/>
      <c r="J42" s="37"/>
      <c r="K42" s="37"/>
      <c r="L42" s="26">
        <f t="shared" ref="L42:N43" si="12">C42+F42+I42</f>
        <v>0</v>
      </c>
      <c r="M42" s="26">
        <f t="shared" si="12"/>
        <v>0</v>
      </c>
      <c r="N42" s="26">
        <f t="shared" si="12"/>
        <v>0</v>
      </c>
    </row>
    <row r="43" spans="1:14" x14ac:dyDescent="0.25">
      <c r="A43" s="5" t="s">
        <v>278</v>
      </c>
      <c r="B43" s="29" t="s">
        <v>279</v>
      </c>
      <c r="C43" s="29"/>
      <c r="D43" s="29"/>
      <c r="E43" s="37"/>
      <c r="F43" s="37"/>
      <c r="G43" s="37"/>
      <c r="H43" s="37"/>
      <c r="I43" s="37"/>
      <c r="J43" s="37"/>
      <c r="K43" s="37"/>
      <c r="L43" s="26">
        <f t="shared" si="12"/>
        <v>0</v>
      </c>
      <c r="M43" s="26">
        <f t="shared" si="12"/>
        <v>0</v>
      </c>
      <c r="N43" s="26">
        <f t="shared" si="12"/>
        <v>0</v>
      </c>
    </row>
    <row r="44" spans="1:14" x14ac:dyDescent="0.25">
      <c r="A44" s="7" t="s">
        <v>512</v>
      </c>
      <c r="B44" s="32" t="s">
        <v>280</v>
      </c>
      <c r="C44" s="32">
        <f>SUM(C42:C43)</f>
        <v>0</v>
      </c>
      <c r="D44" s="32">
        <f t="shared" ref="D44:N44" si="13">SUM(D42:D43)</f>
        <v>0</v>
      </c>
      <c r="E44" s="32">
        <f t="shared" si="13"/>
        <v>0</v>
      </c>
      <c r="F44" s="32">
        <f t="shared" si="13"/>
        <v>0</v>
      </c>
      <c r="G44" s="32">
        <f t="shared" si="13"/>
        <v>0</v>
      </c>
      <c r="H44" s="32">
        <f t="shared" si="13"/>
        <v>0</v>
      </c>
      <c r="I44" s="32">
        <f t="shared" si="13"/>
        <v>0</v>
      </c>
      <c r="J44" s="32">
        <f t="shared" si="13"/>
        <v>0</v>
      </c>
      <c r="K44" s="32">
        <f t="shared" si="13"/>
        <v>0</v>
      </c>
      <c r="L44" s="32">
        <f t="shared" si="13"/>
        <v>0</v>
      </c>
      <c r="M44" s="32">
        <f t="shared" si="13"/>
        <v>0</v>
      </c>
      <c r="N44" s="32">
        <f t="shared" si="13"/>
        <v>0</v>
      </c>
    </row>
    <row r="45" spans="1:14" x14ac:dyDescent="0.25">
      <c r="A45" s="5" t="s">
        <v>281</v>
      </c>
      <c r="B45" s="29" t="s">
        <v>282</v>
      </c>
      <c r="C45" s="29"/>
      <c r="D45" s="29"/>
      <c r="E45" s="37"/>
      <c r="F45" s="37"/>
      <c r="G45" s="37"/>
      <c r="H45" s="37"/>
      <c r="I45" s="37"/>
      <c r="J45" s="37"/>
      <c r="K45" s="37"/>
      <c r="L45" s="26">
        <f t="shared" ref="L45:N49" si="14">C45+F45+I45</f>
        <v>0</v>
      </c>
      <c r="M45" s="26">
        <f t="shared" si="14"/>
        <v>0</v>
      </c>
      <c r="N45" s="26">
        <f t="shared" si="14"/>
        <v>0</v>
      </c>
    </row>
    <row r="46" spans="1:14" x14ac:dyDescent="0.25">
      <c r="A46" s="5" t="s">
        <v>283</v>
      </c>
      <c r="B46" s="29" t="s">
        <v>284</v>
      </c>
      <c r="C46" s="29"/>
      <c r="D46" s="29"/>
      <c r="E46" s="37"/>
      <c r="F46" s="37"/>
      <c r="G46" s="37"/>
      <c r="H46" s="37"/>
      <c r="I46" s="37"/>
      <c r="J46" s="37"/>
      <c r="K46" s="37"/>
      <c r="L46" s="26">
        <f t="shared" si="14"/>
        <v>0</v>
      </c>
      <c r="M46" s="26">
        <f t="shared" si="14"/>
        <v>0</v>
      </c>
      <c r="N46" s="26">
        <f t="shared" si="14"/>
        <v>0</v>
      </c>
    </row>
    <row r="47" spans="1:14" x14ac:dyDescent="0.25">
      <c r="A47" s="5" t="s">
        <v>569</v>
      </c>
      <c r="B47" s="29" t="s">
        <v>285</v>
      </c>
      <c r="C47" s="29"/>
      <c r="D47" s="29"/>
      <c r="E47" s="37"/>
      <c r="F47" s="37"/>
      <c r="G47" s="37"/>
      <c r="H47" s="37"/>
      <c r="I47" s="37"/>
      <c r="J47" s="37"/>
      <c r="K47" s="37"/>
      <c r="L47" s="26">
        <f t="shared" si="14"/>
        <v>0</v>
      </c>
      <c r="M47" s="26">
        <f t="shared" si="14"/>
        <v>0</v>
      </c>
      <c r="N47" s="26">
        <f t="shared" si="14"/>
        <v>0</v>
      </c>
    </row>
    <row r="48" spans="1:14" x14ac:dyDescent="0.25">
      <c r="A48" s="5" t="s">
        <v>570</v>
      </c>
      <c r="B48" s="29" t="s">
        <v>286</v>
      </c>
      <c r="C48" s="29"/>
      <c r="D48" s="29"/>
      <c r="E48" s="37"/>
      <c r="F48" s="37"/>
      <c r="G48" s="37"/>
      <c r="H48" s="37"/>
      <c r="I48" s="37"/>
      <c r="J48" s="37"/>
      <c r="K48" s="37"/>
      <c r="L48" s="26">
        <f t="shared" si="14"/>
        <v>0</v>
      </c>
      <c r="M48" s="26">
        <f t="shared" si="14"/>
        <v>0</v>
      </c>
      <c r="N48" s="26">
        <f t="shared" si="14"/>
        <v>0</v>
      </c>
    </row>
    <row r="49" spans="1:14" x14ac:dyDescent="0.25">
      <c r="A49" s="5" t="s">
        <v>287</v>
      </c>
      <c r="B49" s="29" t="s">
        <v>288</v>
      </c>
      <c r="C49" s="29"/>
      <c r="D49" s="29">
        <v>0</v>
      </c>
      <c r="E49" s="37"/>
      <c r="F49" s="37"/>
      <c r="G49" s="37"/>
      <c r="H49" s="37"/>
      <c r="I49" s="37"/>
      <c r="J49" s="37"/>
      <c r="K49" s="37"/>
      <c r="L49" s="26">
        <f t="shared" si="14"/>
        <v>0</v>
      </c>
      <c r="M49" s="26">
        <f t="shared" si="14"/>
        <v>0</v>
      </c>
      <c r="N49" s="26">
        <f t="shared" si="14"/>
        <v>0</v>
      </c>
    </row>
    <row r="50" spans="1:14" x14ac:dyDescent="0.25">
      <c r="A50" s="7" t="s">
        <v>513</v>
      </c>
      <c r="B50" s="32" t="s">
        <v>289</v>
      </c>
      <c r="C50" s="32">
        <f>SUM(C45:C49)</f>
        <v>0</v>
      </c>
      <c r="D50" s="32">
        <f t="shared" ref="D50:N50" si="15">SUM(D45:D49)</f>
        <v>0</v>
      </c>
      <c r="E50" s="32">
        <f t="shared" si="15"/>
        <v>0</v>
      </c>
      <c r="F50" s="32">
        <f t="shared" si="15"/>
        <v>0</v>
      </c>
      <c r="G50" s="32">
        <f t="shared" si="15"/>
        <v>0</v>
      </c>
      <c r="H50" s="32">
        <f t="shared" si="15"/>
        <v>0</v>
      </c>
      <c r="I50" s="32">
        <f t="shared" si="15"/>
        <v>0</v>
      </c>
      <c r="J50" s="32">
        <f t="shared" si="15"/>
        <v>0</v>
      </c>
      <c r="K50" s="32">
        <f t="shared" si="15"/>
        <v>0</v>
      </c>
      <c r="L50" s="32">
        <f t="shared" si="15"/>
        <v>0</v>
      </c>
      <c r="M50" s="32">
        <f t="shared" si="15"/>
        <v>0</v>
      </c>
      <c r="N50" s="32">
        <f t="shared" si="15"/>
        <v>0</v>
      </c>
    </row>
    <row r="51" spans="1:14" x14ac:dyDescent="0.25">
      <c r="A51" s="36" t="s">
        <v>514</v>
      </c>
      <c r="B51" s="44" t="s">
        <v>290</v>
      </c>
      <c r="C51" s="44">
        <f>C50+C44+C41+C33+C30</f>
        <v>0</v>
      </c>
      <c r="D51" s="44">
        <f t="shared" ref="D51:N51" si="16">D50+D44+D41+D33+D30</f>
        <v>0</v>
      </c>
      <c r="E51" s="44">
        <f t="shared" si="16"/>
        <v>0</v>
      </c>
      <c r="F51" s="44">
        <f t="shared" si="16"/>
        <v>0</v>
      </c>
      <c r="G51" s="44">
        <f t="shared" si="16"/>
        <v>0</v>
      </c>
      <c r="H51" s="44">
        <f t="shared" si="16"/>
        <v>0</v>
      </c>
      <c r="I51" s="44">
        <f t="shared" si="16"/>
        <v>0</v>
      </c>
      <c r="J51" s="44">
        <f t="shared" si="16"/>
        <v>0</v>
      </c>
      <c r="K51" s="44">
        <f t="shared" si="16"/>
        <v>0</v>
      </c>
      <c r="L51" s="44">
        <f t="shared" si="16"/>
        <v>0</v>
      </c>
      <c r="M51" s="44">
        <f t="shared" si="16"/>
        <v>0</v>
      </c>
      <c r="N51" s="44">
        <f t="shared" si="16"/>
        <v>0</v>
      </c>
    </row>
    <row r="52" spans="1:14" x14ac:dyDescent="0.25">
      <c r="A52" s="13" t="s">
        <v>291</v>
      </c>
      <c r="B52" s="29" t="s">
        <v>292</v>
      </c>
      <c r="C52" s="29"/>
      <c r="D52" s="29"/>
      <c r="E52" s="37"/>
      <c r="F52" s="37"/>
      <c r="G52" s="37"/>
      <c r="H52" s="37"/>
      <c r="I52" s="37"/>
      <c r="J52" s="37"/>
      <c r="K52" s="37"/>
      <c r="L52" s="26">
        <f t="shared" ref="L52:N59" si="17">C52+F52+I52</f>
        <v>0</v>
      </c>
      <c r="M52" s="26">
        <f t="shared" si="17"/>
        <v>0</v>
      </c>
      <c r="N52" s="26">
        <f t="shared" si="17"/>
        <v>0</v>
      </c>
    </row>
    <row r="53" spans="1:14" x14ac:dyDescent="0.25">
      <c r="A53" s="13" t="s">
        <v>515</v>
      </c>
      <c r="B53" s="29" t="s">
        <v>293</v>
      </c>
      <c r="C53" s="29"/>
      <c r="D53" s="29"/>
      <c r="E53" s="37"/>
      <c r="F53" s="37"/>
      <c r="G53" s="37"/>
      <c r="H53" s="37"/>
      <c r="I53" s="37"/>
      <c r="J53" s="37"/>
      <c r="K53" s="37"/>
      <c r="L53" s="26">
        <f t="shared" si="17"/>
        <v>0</v>
      </c>
      <c r="M53" s="26">
        <f t="shared" si="17"/>
        <v>0</v>
      </c>
      <c r="N53" s="26">
        <f t="shared" si="17"/>
        <v>0</v>
      </c>
    </row>
    <row r="54" spans="1:14" x14ac:dyDescent="0.25">
      <c r="A54" s="17" t="s">
        <v>571</v>
      </c>
      <c r="B54" s="29" t="s">
        <v>294</v>
      </c>
      <c r="C54" s="29"/>
      <c r="D54" s="29"/>
      <c r="E54" s="37"/>
      <c r="F54" s="37"/>
      <c r="G54" s="37"/>
      <c r="H54" s="37"/>
      <c r="I54" s="37"/>
      <c r="J54" s="37"/>
      <c r="K54" s="37"/>
      <c r="L54" s="26">
        <f t="shared" si="17"/>
        <v>0</v>
      </c>
      <c r="M54" s="26">
        <f t="shared" si="17"/>
        <v>0</v>
      </c>
      <c r="N54" s="26">
        <f t="shared" si="17"/>
        <v>0</v>
      </c>
    </row>
    <row r="55" spans="1:14" x14ac:dyDescent="0.25">
      <c r="A55" s="17" t="s">
        <v>572</v>
      </c>
      <c r="B55" s="29" t="s">
        <v>295</v>
      </c>
      <c r="C55" s="29"/>
      <c r="D55" s="29"/>
      <c r="E55" s="37"/>
      <c r="F55" s="37"/>
      <c r="G55" s="37"/>
      <c r="H55" s="37"/>
      <c r="I55" s="37"/>
      <c r="J55" s="37"/>
      <c r="K55" s="37"/>
      <c r="L55" s="26">
        <f t="shared" si="17"/>
        <v>0</v>
      </c>
      <c r="M55" s="26">
        <f t="shared" si="17"/>
        <v>0</v>
      </c>
      <c r="N55" s="26">
        <f t="shared" si="17"/>
        <v>0</v>
      </c>
    </row>
    <row r="56" spans="1:14" x14ac:dyDescent="0.25">
      <c r="A56" s="17" t="s">
        <v>573</v>
      </c>
      <c r="B56" s="29" t="s">
        <v>296</v>
      </c>
      <c r="C56" s="29"/>
      <c r="D56" s="29"/>
      <c r="E56" s="37"/>
      <c r="F56" s="37"/>
      <c r="G56" s="37"/>
      <c r="H56" s="37"/>
      <c r="I56" s="37"/>
      <c r="J56" s="37"/>
      <c r="K56" s="37"/>
      <c r="L56" s="26">
        <f t="shared" si="17"/>
        <v>0</v>
      </c>
      <c r="M56" s="26">
        <f t="shared" si="17"/>
        <v>0</v>
      </c>
      <c r="N56" s="26">
        <f t="shared" si="17"/>
        <v>0</v>
      </c>
    </row>
    <row r="57" spans="1:14" x14ac:dyDescent="0.25">
      <c r="A57" s="13" t="s">
        <v>574</v>
      </c>
      <c r="B57" s="29" t="s">
        <v>297</v>
      </c>
      <c r="C57" s="29"/>
      <c r="D57" s="29"/>
      <c r="E57" s="37"/>
      <c r="F57" s="37"/>
      <c r="G57" s="37"/>
      <c r="H57" s="37"/>
      <c r="I57" s="37"/>
      <c r="J57" s="37"/>
      <c r="K57" s="37"/>
      <c r="L57" s="26">
        <f t="shared" si="17"/>
        <v>0</v>
      </c>
      <c r="M57" s="26">
        <f t="shared" si="17"/>
        <v>0</v>
      </c>
      <c r="N57" s="26">
        <f t="shared" si="17"/>
        <v>0</v>
      </c>
    </row>
    <row r="58" spans="1:14" x14ac:dyDescent="0.25">
      <c r="A58" s="13" t="s">
        <v>575</v>
      </c>
      <c r="B58" s="29" t="s">
        <v>298</v>
      </c>
      <c r="C58" s="29"/>
      <c r="D58" s="29"/>
      <c r="E58" s="37"/>
      <c r="F58" s="37"/>
      <c r="G58" s="37"/>
      <c r="H58" s="37"/>
      <c r="I58" s="37"/>
      <c r="J58" s="37"/>
      <c r="K58" s="37"/>
      <c r="L58" s="26">
        <f t="shared" si="17"/>
        <v>0</v>
      </c>
      <c r="M58" s="26">
        <f t="shared" si="17"/>
        <v>0</v>
      </c>
      <c r="N58" s="26">
        <f t="shared" si="17"/>
        <v>0</v>
      </c>
    </row>
    <row r="59" spans="1:14" x14ac:dyDescent="0.25">
      <c r="A59" s="13" t="s">
        <v>576</v>
      </c>
      <c r="B59" s="29" t="s">
        <v>299</v>
      </c>
      <c r="C59" s="29"/>
      <c r="D59" s="29"/>
      <c r="E59" s="37"/>
      <c r="F59" s="37"/>
      <c r="G59" s="37"/>
      <c r="H59" s="37"/>
      <c r="I59" s="37"/>
      <c r="J59" s="37"/>
      <c r="K59" s="37"/>
      <c r="L59" s="26">
        <f t="shared" si="17"/>
        <v>0</v>
      </c>
      <c r="M59" s="26">
        <f t="shared" si="17"/>
        <v>0</v>
      </c>
      <c r="N59" s="26">
        <f t="shared" si="17"/>
        <v>0</v>
      </c>
    </row>
    <row r="60" spans="1:14" x14ac:dyDescent="0.25">
      <c r="A60" s="41" t="s">
        <v>543</v>
      </c>
      <c r="B60" s="44" t="s">
        <v>300</v>
      </c>
      <c r="C60" s="44">
        <f>SUM(C52:C59)</f>
        <v>0</v>
      </c>
      <c r="D60" s="44">
        <f t="shared" ref="D60:N60" si="18">SUM(D52:D59)</f>
        <v>0</v>
      </c>
      <c r="E60" s="44">
        <f t="shared" si="18"/>
        <v>0</v>
      </c>
      <c r="F60" s="44">
        <f t="shared" si="18"/>
        <v>0</v>
      </c>
      <c r="G60" s="44">
        <f t="shared" si="18"/>
        <v>0</v>
      </c>
      <c r="H60" s="44">
        <f t="shared" si="18"/>
        <v>0</v>
      </c>
      <c r="I60" s="44">
        <f t="shared" si="18"/>
        <v>0</v>
      </c>
      <c r="J60" s="44">
        <f t="shared" si="18"/>
        <v>0</v>
      </c>
      <c r="K60" s="44">
        <f t="shared" si="18"/>
        <v>0</v>
      </c>
      <c r="L60" s="44">
        <f t="shared" si="18"/>
        <v>0</v>
      </c>
      <c r="M60" s="44">
        <f t="shared" si="18"/>
        <v>0</v>
      </c>
      <c r="N60" s="44">
        <f t="shared" si="18"/>
        <v>0</v>
      </c>
    </row>
    <row r="61" spans="1:14" x14ac:dyDescent="0.25">
      <c r="A61" s="12" t="s">
        <v>577</v>
      </c>
      <c r="B61" s="29" t="s">
        <v>301</v>
      </c>
      <c r="C61" s="29"/>
      <c r="D61" s="29"/>
      <c r="E61" s="37"/>
      <c r="F61" s="37"/>
      <c r="G61" s="37"/>
      <c r="H61" s="37"/>
      <c r="I61" s="37"/>
      <c r="J61" s="37"/>
      <c r="K61" s="37"/>
      <c r="L61" s="26">
        <f t="shared" ref="L61:N73" si="19">C61+F61+I61</f>
        <v>0</v>
      </c>
      <c r="M61" s="26">
        <f t="shared" si="19"/>
        <v>0</v>
      </c>
      <c r="N61" s="26">
        <f t="shared" si="19"/>
        <v>0</v>
      </c>
    </row>
    <row r="62" spans="1:14" x14ac:dyDescent="0.25">
      <c r="A62" s="12" t="s">
        <v>302</v>
      </c>
      <c r="B62" s="29" t="s">
        <v>303</v>
      </c>
      <c r="C62" s="29"/>
      <c r="D62" s="29"/>
      <c r="E62" s="37"/>
      <c r="F62" s="37"/>
      <c r="G62" s="37"/>
      <c r="H62" s="37"/>
      <c r="I62" s="37"/>
      <c r="J62" s="37"/>
      <c r="K62" s="37"/>
      <c r="L62" s="26">
        <f t="shared" si="19"/>
        <v>0</v>
      </c>
      <c r="M62" s="26">
        <f t="shared" si="19"/>
        <v>0</v>
      </c>
      <c r="N62" s="26">
        <f t="shared" si="19"/>
        <v>0</v>
      </c>
    </row>
    <row r="63" spans="1:14" ht="30" x14ac:dyDescent="0.25">
      <c r="A63" s="12" t="s">
        <v>304</v>
      </c>
      <c r="B63" s="29" t="s">
        <v>305</v>
      </c>
      <c r="C63" s="29"/>
      <c r="D63" s="29"/>
      <c r="E63" s="37"/>
      <c r="F63" s="37"/>
      <c r="G63" s="37"/>
      <c r="H63" s="37"/>
      <c r="I63" s="37"/>
      <c r="J63" s="37"/>
      <c r="K63" s="37"/>
      <c r="L63" s="26">
        <f t="shared" si="19"/>
        <v>0</v>
      </c>
      <c r="M63" s="26">
        <f t="shared" si="19"/>
        <v>0</v>
      </c>
      <c r="N63" s="26">
        <f t="shared" si="19"/>
        <v>0</v>
      </c>
    </row>
    <row r="64" spans="1:14" ht="30" x14ac:dyDescent="0.25">
      <c r="A64" s="12" t="s">
        <v>544</v>
      </c>
      <c r="B64" s="29" t="s">
        <v>306</v>
      </c>
      <c r="C64" s="29"/>
      <c r="D64" s="29"/>
      <c r="E64" s="37"/>
      <c r="F64" s="37"/>
      <c r="G64" s="37"/>
      <c r="H64" s="37"/>
      <c r="I64" s="37"/>
      <c r="J64" s="37"/>
      <c r="K64" s="37"/>
      <c r="L64" s="26">
        <f t="shared" si="19"/>
        <v>0</v>
      </c>
      <c r="M64" s="26">
        <f t="shared" si="19"/>
        <v>0</v>
      </c>
      <c r="N64" s="26">
        <f t="shared" si="19"/>
        <v>0</v>
      </c>
    </row>
    <row r="65" spans="1:14" ht="30" x14ac:dyDescent="0.25">
      <c r="A65" s="12" t="s">
        <v>578</v>
      </c>
      <c r="B65" s="29" t="s">
        <v>307</v>
      </c>
      <c r="C65" s="29"/>
      <c r="D65" s="29"/>
      <c r="E65" s="37"/>
      <c r="F65" s="37"/>
      <c r="G65" s="37"/>
      <c r="H65" s="37"/>
      <c r="I65" s="37"/>
      <c r="J65" s="37"/>
      <c r="K65" s="37"/>
      <c r="L65" s="26">
        <f t="shared" si="19"/>
        <v>0</v>
      </c>
      <c r="M65" s="26">
        <f t="shared" si="19"/>
        <v>0</v>
      </c>
      <c r="N65" s="26">
        <f t="shared" si="19"/>
        <v>0</v>
      </c>
    </row>
    <row r="66" spans="1:14" x14ac:dyDescent="0.25">
      <c r="A66" s="12" t="s">
        <v>546</v>
      </c>
      <c r="B66" s="29" t="s">
        <v>308</v>
      </c>
      <c r="C66" s="29"/>
      <c r="D66" s="29"/>
      <c r="E66" s="37"/>
      <c r="F66" s="37"/>
      <c r="G66" s="37"/>
      <c r="H66" s="37"/>
      <c r="I66" s="37"/>
      <c r="J66" s="37"/>
      <c r="K66" s="37"/>
      <c r="L66" s="26">
        <f t="shared" si="19"/>
        <v>0</v>
      </c>
      <c r="M66" s="26">
        <f t="shared" si="19"/>
        <v>0</v>
      </c>
      <c r="N66" s="26">
        <f t="shared" si="19"/>
        <v>0</v>
      </c>
    </row>
    <row r="67" spans="1:14" ht="30" x14ac:dyDescent="0.25">
      <c r="A67" s="12" t="s">
        <v>579</v>
      </c>
      <c r="B67" s="29" t="s">
        <v>309</v>
      </c>
      <c r="C67" s="29"/>
      <c r="D67" s="29"/>
      <c r="E67" s="37"/>
      <c r="F67" s="37"/>
      <c r="G67" s="37"/>
      <c r="H67" s="37"/>
      <c r="I67" s="37"/>
      <c r="J67" s="37"/>
      <c r="K67" s="37"/>
      <c r="L67" s="26">
        <f t="shared" si="19"/>
        <v>0</v>
      </c>
      <c r="M67" s="26">
        <f t="shared" si="19"/>
        <v>0</v>
      </c>
      <c r="N67" s="26">
        <f t="shared" si="19"/>
        <v>0</v>
      </c>
    </row>
    <row r="68" spans="1:14" ht="30" x14ac:dyDescent="0.25">
      <c r="A68" s="12" t="s">
        <v>580</v>
      </c>
      <c r="B68" s="29" t="s">
        <v>310</v>
      </c>
      <c r="C68" s="29"/>
      <c r="D68" s="29"/>
      <c r="E68" s="37"/>
      <c r="F68" s="37"/>
      <c r="G68" s="37"/>
      <c r="H68" s="37"/>
      <c r="I68" s="37"/>
      <c r="J68" s="37"/>
      <c r="K68" s="37"/>
      <c r="L68" s="26">
        <f t="shared" si="19"/>
        <v>0</v>
      </c>
      <c r="M68" s="26">
        <f t="shared" si="19"/>
        <v>0</v>
      </c>
      <c r="N68" s="26">
        <f t="shared" si="19"/>
        <v>0</v>
      </c>
    </row>
    <row r="69" spans="1:14" x14ac:dyDescent="0.25">
      <c r="A69" s="12" t="s">
        <v>311</v>
      </c>
      <c r="B69" s="29" t="s">
        <v>312</v>
      </c>
      <c r="C69" s="29"/>
      <c r="D69" s="29"/>
      <c r="E69" s="37"/>
      <c r="F69" s="37"/>
      <c r="G69" s="37"/>
      <c r="H69" s="37"/>
      <c r="I69" s="37"/>
      <c r="J69" s="37"/>
      <c r="K69" s="37"/>
      <c r="L69" s="26">
        <f t="shared" si="19"/>
        <v>0</v>
      </c>
      <c r="M69" s="26">
        <f t="shared" si="19"/>
        <v>0</v>
      </c>
      <c r="N69" s="26">
        <f t="shared" si="19"/>
        <v>0</v>
      </c>
    </row>
    <row r="70" spans="1:14" x14ac:dyDescent="0.25">
      <c r="A70" s="19" t="s">
        <v>313</v>
      </c>
      <c r="B70" s="29" t="s">
        <v>314</v>
      </c>
      <c r="C70" s="29"/>
      <c r="D70" s="29"/>
      <c r="E70" s="37"/>
      <c r="F70" s="37"/>
      <c r="G70" s="37"/>
      <c r="H70" s="37"/>
      <c r="I70" s="37"/>
      <c r="J70" s="37"/>
      <c r="K70" s="37"/>
      <c r="L70" s="26">
        <f t="shared" si="19"/>
        <v>0</v>
      </c>
      <c r="M70" s="26">
        <f t="shared" si="19"/>
        <v>0</v>
      </c>
      <c r="N70" s="26">
        <f t="shared" si="19"/>
        <v>0</v>
      </c>
    </row>
    <row r="71" spans="1:14" x14ac:dyDescent="0.25">
      <c r="A71" s="12" t="s">
        <v>581</v>
      </c>
      <c r="B71" s="29" t="s">
        <v>315</v>
      </c>
      <c r="C71" s="29"/>
      <c r="D71" s="29"/>
      <c r="E71" s="37"/>
      <c r="F71" s="37"/>
      <c r="G71" s="37"/>
      <c r="H71" s="37"/>
      <c r="I71" s="37"/>
      <c r="J71" s="37"/>
      <c r="K71" s="37"/>
      <c r="L71" s="26">
        <f t="shared" si="19"/>
        <v>0</v>
      </c>
      <c r="M71" s="26">
        <f t="shared" si="19"/>
        <v>0</v>
      </c>
      <c r="N71" s="26">
        <f t="shared" si="19"/>
        <v>0</v>
      </c>
    </row>
    <row r="72" spans="1:14" x14ac:dyDescent="0.25">
      <c r="A72" s="19" t="s">
        <v>758</v>
      </c>
      <c r="B72" s="29" t="s">
        <v>316</v>
      </c>
      <c r="C72" s="29"/>
      <c r="D72" s="29"/>
      <c r="E72" s="37"/>
      <c r="F72" s="37"/>
      <c r="G72" s="37"/>
      <c r="H72" s="37"/>
      <c r="I72" s="37"/>
      <c r="J72" s="37"/>
      <c r="K72" s="37"/>
      <c r="L72" s="26">
        <f t="shared" si="19"/>
        <v>0</v>
      </c>
      <c r="M72" s="26">
        <f t="shared" si="19"/>
        <v>0</v>
      </c>
      <c r="N72" s="26">
        <f t="shared" si="19"/>
        <v>0</v>
      </c>
    </row>
    <row r="73" spans="1:14" x14ac:dyDescent="0.25">
      <c r="A73" s="19" t="s">
        <v>759</v>
      </c>
      <c r="B73" s="29" t="s">
        <v>316</v>
      </c>
      <c r="C73" s="29"/>
      <c r="D73" s="29"/>
      <c r="E73" s="37"/>
      <c r="F73" s="37"/>
      <c r="G73" s="37"/>
      <c r="H73" s="37"/>
      <c r="I73" s="37"/>
      <c r="J73" s="37"/>
      <c r="K73" s="37"/>
      <c r="L73" s="26">
        <f t="shared" si="19"/>
        <v>0</v>
      </c>
      <c r="M73" s="26">
        <f t="shared" si="19"/>
        <v>0</v>
      </c>
      <c r="N73" s="26">
        <f t="shared" si="19"/>
        <v>0</v>
      </c>
    </row>
    <row r="74" spans="1:14" x14ac:dyDescent="0.25">
      <c r="A74" s="41" t="s">
        <v>549</v>
      </c>
      <c r="B74" s="44" t="s">
        <v>317</v>
      </c>
      <c r="C74" s="44">
        <f>SUM(C61:C73)</f>
        <v>0</v>
      </c>
      <c r="D74" s="44">
        <f t="shared" ref="D74:N74" si="20">SUM(D61:D73)</f>
        <v>0</v>
      </c>
      <c r="E74" s="44">
        <f t="shared" si="20"/>
        <v>0</v>
      </c>
      <c r="F74" s="44">
        <f t="shared" si="20"/>
        <v>0</v>
      </c>
      <c r="G74" s="44">
        <f t="shared" si="20"/>
        <v>0</v>
      </c>
      <c r="H74" s="44">
        <f t="shared" si="20"/>
        <v>0</v>
      </c>
      <c r="I74" s="44">
        <f t="shared" si="20"/>
        <v>0</v>
      </c>
      <c r="J74" s="44">
        <f t="shared" si="20"/>
        <v>0</v>
      </c>
      <c r="K74" s="44">
        <f t="shared" si="20"/>
        <v>0</v>
      </c>
      <c r="L74" s="44">
        <f t="shared" si="20"/>
        <v>0</v>
      </c>
      <c r="M74" s="44">
        <f t="shared" si="20"/>
        <v>0</v>
      </c>
      <c r="N74" s="44">
        <f t="shared" si="20"/>
        <v>0</v>
      </c>
    </row>
    <row r="75" spans="1:14" ht="15.75" x14ac:dyDescent="0.25">
      <c r="A75" s="76" t="s">
        <v>704</v>
      </c>
      <c r="B75" s="77"/>
      <c r="C75" s="77">
        <f>C25+C26+C51+C60+C74</f>
        <v>0</v>
      </c>
      <c r="D75" s="77">
        <f t="shared" ref="D75:N75" si="21">D25+D26+D51+D60+D74</f>
        <v>0</v>
      </c>
      <c r="E75" s="77">
        <f t="shared" si="21"/>
        <v>0</v>
      </c>
      <c r="F75" s="77">
        <f t="shared" si="21"/>
        <v>0</v>
      </c>
      <c r="G75" s="77">
        <f t="shared" si="21"/>
        <v>0</v>
      </c>
      <c r="H75" s="77">
        <f t="shared" si="21"/>
        <v>0</v>
      </c>
      <c r="I75" s="77">
        <f t="shared" si="21"/>
        <v>0</v>
      </c>
      <c r="J75" s="77">
        <f t="shared" si="21"/>
        <v>0</v>
      </c>
      <c r="K75" s="77">
        <f t="shared" si="21"/>
        <v>0</v>
      </c>
      <c r="L75" s="77">
        <f t="shared" si="21"/>
        <v>0</v>
      </c>
      <c r="M75" s="77">
        <f t="shared" si="21"/>
        <v>0</v>
      </c>
      <c r="N75" s="77">
        <f t="shared" si="21"/>
        <v>0</v>
      </c>
    </row>
    <row r="76" spans="1:14" x14ac:dyDescent="0.25">
      <c r="A76" s="33" t="s">
        <v>318</v>
      </c>
      <c r="B76" s="29" t="s">
        <v>319</v>
      </c>
      <c r="C76" s="29"/>
      <c r="D76" s="29"/>
      <c r="E76" s="37"/>
      <c r="F76" s="37"/>
      <c r="G76" s="37"/>
      <c r="H76" s="37"/>
      <c r="I76" s="37"/>
      <c r="J76" s="37"/>
      <c r="K76" s="37"/>
      <c r="L76" s="26">
        <f t="shared" ref="L76:N82" si="22">C76+F76+I76</f>
        <v>0</v>
      </c>
      <c r="M76" s="26">
        <f t="shared" si="22"/>
        <v>0</v>
      </c>
      <c r="N76" s="26">
        <f t="shared" si="22"/>
        <v>0</v>
      </c>
    </row>
    <row r="77" spans="1:14" x14ac:dyDescent="0.25">
      <c r="A77" s="33" t="s">
        <v>582</v>
      </c>
      <c r="B77" s="29" t="s">
        <v>320</v>
      </c>
      <c r="C77" s="29"/>
      <c r="D77" s="29"/>
      <c r="E77" s="37"/>
      <c r="F77" s="37"/>
      <c r="G77" s="37"/>
      <c r="H77" s="37"/>
      <c r="I77" s="37"/>
      <c r="J77" s="37"/>
      <c r="K77" s="37"/>
      <c r="L77" s="26">
        <f t="shared" si="22"/>
        <v>0</v>
      </c>
      <c r="M77" s="26">
        <f t="shared" si="22"/>
        <v>0</v>
      </c>
      <c r="N77" s="26">
        <f t="shared" si="22"/>
        <v>0</v>
      </c>
    </row>
    <row r="78" spans="1:14" x14ac:dyDescent="0.25">
      <c r="A78" s="33" t="s">
        <v>321</v>
      </c>
      <c r="B78" s="29" t="s">
        <v>322</v>
      </c>
      <c r="C78" s="29"/>
      <c r="D78" s="29"/>
      <c r="E78" s="37"/>
      <c r="F78" s="37"/>
      <c r="G78" s="37"/>
      <c r="H78" s="37"/>
      <c r="I78" s="37"/>
      <c r="J78" s="37"/>
      <c r="K78" s="37"/>
      <c r="L78" s="26">
        <f t="shared" si="22"/>
        <v>0</v>
      </c>
      <c r="M78" s="26">
        <f t="shared" si="22"/>
        <v>0</v>
      </c>
      <c r="N78" s="26">
        <f t="shared" si="22"/>
        <v>0</v>
      </c>
    </row>
    <row r="79" spans="1:14" x14ac:dyDescent="0.25">
      <c r="A79" s="33" t="s">
        <v>323</v>
      </c>
      <c r="B79" s="29" t="s">
        <v>324</v>
      </c>
      <c r="C79" s="29">
        <v>0</v>
      </c>
      <c r="D79" s="29">
        <v>0</v>
      </c>
      <c r="E79" s="37"/>
      <c r="F79" s="37"/>
      <c r="G79" s="37"/>
      <c r="H79" s="37"/>
      <c r="I79" s="37"/>
      <c r="J79" s="37"/>
      <c r="K79" s="37"/>
      <c r="L79" s="26">
        <f t="shared" si="22"/>
        <v>0</v>
      </c>
      <c r="M79" s="26">
        <f t="shared" si="22"/>
        <v>0</v>
      </c>
      <c r="N79" s="26">
        <f t="shared" si="22"/>
        <v>0</v>
      </c>
    </row>
    <row r="80" spans="1:14" x14ac:dyDescent="0.25">
      <c r="A80" s="6" t="s">
        <v>325</v>
      </c>
      <c r="B80" s="29" t="s">
        <v>326</v>
      </c>
      <c r="C80" s="29"/>
      <c r="D80" s="29"/>
      <c r="E80" s="37"/>
      <c r="F80" s="37"/>
      <c r="G80" s="37"/>
      <c r="H80" s="37"/>
      <c r="I80" s="37"/>
      <c r="J80" s="37"/>
      <c r="K80" s="37"/>
      <c r="L80" s="26">
        <f t="shared" si="22"/>
        <v>0</v>
      </c>
      <c r="M80" s="26">
        <f t="shared" si="22"/>
        <v>0</v>
      </c>
      <c r="N80" s="26">
        <f t="shared" si="22"/>
        <v>0</v>
      </c>
    </row>
    <row r="81" spans="1:14" x14ac:dyDescent="0.25">
      <c r="A81" s="6" t="s">
        <v>327</v>
      </c>
      <c r="B81" s="29" t="s">
        <v>328</v>
      </c>
      <c r="C81" s="29"/>
      <c r="D81" s="29"/>
      <c r="E81" s="37"/>
      <c r="F81" s="37"/>
      <c r="G81" s="37"/>
      <c r="H81" s="37"/>
      <c r="I81" s="37"/>
      <c r="J81" s="37"/>
      <c r="K81" s="37"/>
      <c r="L81" s="26">
        <f t="shared" si="22"/>
        <v>0</v>
      </c>
      <c r="M81" s="26">
        <f t="shared" si="22"/>
        <v>0</v>
      </c>
      <c r="N81" s="26">
        <f t="shared" si="22"/>
        <v>0</v>
      </c>
    </row>
    <row r="82" spans="1:14" x14ac:dyDescent="0.25">
      <c r="A82" s="6" t="s">
        <v>329</v>
      </c>
      <c r="B82" s="29" t="s">
        <v>330</v>
      </c>
      <c r="C82" s="29">
        <v>0</v>
      </c>
      <c r="D82" s="29">
        <v>0</v>
      </c>
      <c r="E82" s="37"/>
      <c r="F82" s="37"/>
      <c r="G82" s="37"/>
      <c r="H82" s="37"/>
      <c r="I82" s="37"/>
      <c r="J82" s="37"/>
      <c r="K82" s="37"/>
      <c r="L82" s="26">
        <f t="shared" si="22"/>
        <v>0</v>
      </c>
      <c r="M82" s="26">
        <f t="shared" si="22"/>
        <v>0</v>
      </c>
      <c r="N82" s="26">
        <f t="shared" si="22"/>
        <v>0</v>
      </c>
    </row>
    <row r="83" spans="1:14" x14ac:dyDescent="0.25">
      <c r="A83" s="42" t="s">
        <v>551</v>
      </c>
      <c r="B83" s="44" t="s">
        <v>331</v>
      </c>
      <c r="C83" s="44">
        <f>SUM(C76:C82)</f>
        <v>0</v>
      </c>
      <c r="D83" s="44">
        <f t="shared" ref="D83:N83" si="23">SUM(D76:D82)</f>
        <v>0</v>
      </c>
      <c r="E83" s="44">
        <f t="shared" si="23"/>
        <v>0</v>
      </c>
      <c r="F83" s="44">
        <f t="shared" si="23"/>
        <v>0</v>
      </c>
      <c r="G83" s="44">
        <f t="shared" si="23"/>
        <v>0</v>
      </c>
      <c r="H83" s="44">
        <f t="shared" si="23"/>
        <v>0</v>
      </c>
      <c r="I83" s="44">
        <f t="shared" si="23"/>
        <v>0</v>
      </c>
      <c r="J83" s="44">
        <f t="shared" si="23"/>
        <v>0</v>
      </c>
      <c r="K83" s="44">
        <f t="shared" si="23"/>
        <v>0</v>
      </c>
      <c r="L83" s="44">
        <f t="shared" si="23"/>
        <v>0</v>
      </c>
      <c r="M83" s="44">
        <f t="shared" si="23"/>
        <v>0</v>
      </c>
      <c r="N83" s="44">
        <f t="shared" si="23"/>
        <v>0</v>
      </c>
    </row>
    <row r="84" spans="1:14" x14ac:dyDescent="0.25">
      <c r="A84" s="13" t="s">
        <v>332</v>
      </c>
      <c r="B84" s="29" t="s">
        <v>333</v>
      </c>
      <c r="C84" s="29"/>
      <c r="D84" s="29"/>
      <c r="E84" s="37"/>
      <c r="F84" s="37"/>
      <c r="G84" s="37"/>
      <c r="H84" s="37"/>
      <c r="I84" s="37"/>
      <c r="J84" s="37"/>
      <c r="K84" s="37"/>
      <c r="L84" s="26">
        <f t="shared" ref="L84:N87" si="24">C84+F84+I84</f>
        <v>0</v>
      </c>
      <c r="M84" s="26">
        <f t="shared" si="24"/>
        <v>0</v>
      </c>
      <c r="N84" s="26">
        <f t="shared" si="24"/>
        <v>0</v>
      </c>
    </row>
    <row r="85" spans="1:14" x14ac:dyDescent="0.25">
      <c r="A85" s="13" t="s">
        <v>334</v>
      </c>
      <c r="B85" s="29" t="s">
        <v>335</v>
      </c>
      <c r="C85" s="29"/>
      <c r="D85" s="29"/>
      <c r="E85" s="37"/>
      <c r="F85" s="37"/>
      <c r="G85" s="37"/>
      <c r="H85" s="37"/>
      <c r="I85" s="37"/>
      <c r="J85" s="37"/>
      <c r="K85" s="37"/>
      <c r="L85" s="26">
        <f t="shared" si="24"/>
        <v>0</v>
      </c>
      <c r="M85" s="26">
        <f t="shared" si="24"/>
        <v>0</v>
      </c>
      <c r="N85" s="26">
        <f t="shared" si="24"/>
        <v>0</v>
      </c>
    </row>
    <row r="86" spans="1:14" x14ac:dyDescent="0.25">
      <c r="A86" s="13" t="s">
        <v>336</v>
      </c>
      <c r="B86" s="29" t="s">
        <v>337</v>
      </c>
      <c r="C86" s="29"/>
      <c r="D86" s="29"/>
      <c r="E86" s="37"/>
      <c r="F86" s="37"/>
      <c r="G86" s="37"/>
      <c r="H86" s="37"/>
      <c r="I86" s="37"/>
      <c r="J86" s="37"/>
      <c r="K86" s="37"/>
      <c r="L86" s="26">
        <f t="shared" si="24"/>
        <v>0</v>
      </c>
      <c r="M86" s="26">
        <f t="shared" si="24"/>
        <v>0</v>
      </c>
      <c r="N86" s="26">
        <f t="shared" si="24"/>
        <v>0</v>
      </c>
    </row>
    <row r="87" spans="1:14" x14ac:dyDescent="0.25">
      <c r="A87" s="13" t="s">
        <v>338</v>
      </c>
      <c r="B87" s="29" t="s">
        <v>339</v>
      </c>
      <c r="C87" s="29"/>
      <c r="D87" s="29"/>
      <c r="E87" s="37"/>
      <c r="F87" s="37"/>
      <c r="G87" s="37"/>
      <c r="H87" s="37"/>
      <c r="I87" s="37"/>
      <c r="J87" s="37"/>
      <c r="K87" s="37"/>
      <c r="L87" s="26">
        <f t="shared" si="24"/>
        <v>0</v>
      </c>
      <c r="M87" s="26">
        <f t="shared" si="24"/>
        <v>0</v>
      </c>
      <c r="N87" s="26">
        <f t="shared" si="24"/>
        <v>0</v>
      </c>
    </row>
    <row r="88" spans="1:14" x14ac:dyDescent="0.25">
      <c r="A88" s="41" t="s">
        <v>552</v>
      </c>
      <c r="B88" s="44" t="s">
        <v>340</v>
      </c>
      <c r="C88" s="44">
        <f>SUM(C84:C87)</f>
        <v>0</v>
      </c>
      <c r="D88" s="44">
        <f t="shared" ref="D88:N88" si="25">SUM(D84:D87)</f>
        <v>0</v>
      </c>
      <c r="E88" s="44">
        <f t="shared" si="25"/>
        <v>0</v>
      </c>
      <c r="F88" s="44">
        <f t="shared" si="25"/>
        <v>0</v>
      </c>
      <c r="G88" s="44">
        <f t="shared" si="25"/>
        <v>0</v>
      </c>
      <c r="H88" s="44">
        <f t="shared" si="25"/>
        <v>0</v>
      </c>
      <c r="I88" s="44">
        <f t="shared" si="25"/>
        <v>0</v>
      </c>
      <c r="J88" s="44">
        <f t="shared" si="25"/>
        <v>0</v>
      </c>
      <c r="K88" s="44">
        <f t="shared" si="25"/>
        <v>0</v>
      </c>
      <c r="L88" s="44">
        <f t="shared" si="25"/>
        <v>0</v>
      </c>
      <c r="M88" s="44">
        <f t="shared" si="25"/>
        <v>0</v>
      </c>
      <c r="N88" s="44">
        <f t="shared" si="25"/>
        <v>0</v>
      </c>
    </row>
    <row r="89" spans="1:14" ht="30" x14ac:dyDescent="0.25">
      <c r="A89" s="13" t="s">
        <v>341</v>
      </c>
      <c r="B89" s="29" t="s">
        <v>342</v>
      </c>
      <c r="C89" s="29"/>
      <c r="D89" s="29"/>
      <c r="E89" s="37"/>
      <c r="F89" s="37"/>
      <c r="G89" s="37"/>
      <c r="H89" s="37"/>
      <c r="I89" s="37"/>
      <c r="J89" s="37"/>
      <c r="K89" s="37"/>
      <c r="L89" s="26"/>
      <c r="M89" s="26"/>
      <c r="N89" s="26"/>
    </row>
    <row r="90" spans="1:14" ht="30" x14ac:dyDescent="0.25">
      <c r="A90" s="13" t="s">
        <v>583</v>
      </c>
      <c r="B90" s="29" t="s">
        <v>343</v>
      </c>
      <c r="C90" s="29"/>
      <c r="D90" s="29"/>
      <c r="E90" s="37"/>
      <c r="F90" s="37"/>
      <c r="G90" s="37"/>
      <c r="H90" s="37"/>
      <c r="I90" s="37"/>
      <c r="J90" s="37"/>
      <c r="K90" s="37"/>
      <c r="L90" s="26"/>
      <c r="M90" s="26"/>
      <c r="N90" s="26"/>
    </row>
    <row r="91" spans="1:14" ht="30" x14ac:dyDescent="0.25">
      <c r="A91" s="13" t="s">
        <v>584</v>
      </c>
      <c r="B91" s="29" t="s">
        <v>344</v>
      </c>
      <c r="C91" s="29"/>
      <c r="D91" s="29"/>
      <c r="E91" s="37"/>
      <c r="F91" s="37"/>
      <c r="G91" s="37"/>
      <c r="H91" s="37"/>
      <c r="I91" s="37"/>
      <c r="J91" s="37"/>
      <c r="K91" s="37"/>
      <c r="L91" s="26"/>
      <c r="M91" s="26"/>
      <c r="N91" s="26"/>
    </row>
    <row r="92" spans="1:14" x14ac:dyDescent="0.25">
      <c r="A92" s="13" t="s">
        <v>585</v>
      </c>
      <c r="B92" s="29" t="s">
        <v>345</v>
      </c>
      <c r="C92" s="29"/>
      <c r="D92" s="29"/>
      <c r="E92" s="37"/>
      <c r="F92" s="37"/>
      <c r="G92" s="37"/>
      <c r="H92" s="37"/>
      <c r="I92" s="37"/>
      <c r="J92" s="37"/>
      <c r="K92" s="37"/>
      <c r="L92" s="26"/>
      <c r="M92" s="26"/>
      <c r="N92" s="26"/>
    </row>
    <row r="93" spans="1:14" ht="30" x14ac:dyDescent="0.25">
      <c r="A93" s="13" t="s">
        <v>586</v>
      </c>
      <c r="B93" s="29" t="s">
        <v>346</v>
      </c>
      <c r="C93" s="29"/>
      <c r="D93" s="29"/>
      <c r="E93" s="37"/>
      <c r="F93" s="37"/>
      <c r="G93" s="37"/>
      <c r="H93" s="37"/>
      <c r="I93" s="37"/>
      <c r="J93" s="37"/>
      <c r="K93" s="37"/>
      <c r="L93" s="26"/>
      <c r="M93" s="26"/>
      <c r="N93" s="26"/>
    </row>
    <row r="94" spans="1:14" ht="30" x14ac:dyDescent="0.25">
      <c r="A94" s="13" t="s">
        <v>587</v>
      </c>
      <c r="B94" s="29" t="s">
        <v>347</v>
      </c>
      <c r="C94" s="29"/>
      <c r="D94" s="29"/>
      <c r="E94" s="37"/>
      <c r="F94" s="37"/>
      <c r="G94" s="37"/>
      <c r="H94" s="37"/>
      <c r="I94" s="37"/>
      <c r="J94" s="37"/>
      <c r="K94" s="37"/>
      <c r="L94" s="26"/>
      <c r="M94" s="26"/>
      <c r="N94" s="26"/>
    </row>
    <row r="95" spans="1:14" x14ac:dyDescent="0.25">
      <c r="A95" s="13" t="s">
        <v>348</v>
      </c>
      <c r="B95" s="29" t="s">
        <v>349</v>
      </c>
      <c r="C95" s="29"/>
      <c r="D95" s="29"/>
      <c r="E95" s="37"/>
      <c r="F95" s="37"/>
      <c r="G95" s="37"/>
      <c r="H95" s="37"/>
      <c r="I95" s="37"/>
      <c r="J95" s="37"/>
      <c r="K95" s="37"/>
      <c r="L95" s="26"/>
      <c r="M95" s="26"/>
      <c r="N95" s="26"/>
    </row>
    <row r="96" spans="1:14" x14ac:dyDescent="0.25">
      <c r="A96" s="13" t="s">
        <v>588</v>
      </c>
      <c r="B96" s="29" t="s">
        <v>350</v>
      </c>
      <c r="C96" s="29"/>
      <c r="D96" s="29"/>
      <c r="E96" s="37"/>
      <c r="F96" s="37"/>
      <c r="G96" s="37"/>
      <c r="H96" s="37"/>
      <c r="I96" s="37"/>
      <c r="J96" s="37"/>
      <c r="K96" s="37"/>
      <c r="L96" s="26"/>
      <c r="M96" s="26"/>
      <c r="N96" s="26"/>
    </row>
    <row r="97" spans="1:31" x14ac:dyDescent="0.25">
      <c r="A97" s="41" t="s">
        <v>553</v>
      </c>
      <c r="B97" s="44" t="s">
        <v>351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</row>
    <row r="98" spans="1:31" ht="15.75" x14ac:dyDescent="0.25">
      <c r="A98" s="76" t="s">
        <v>703</v>
      </c>
      <c r="B98" s="77"/>
      <c r="C98" s="77">
        <f>C83+C88+C97</f>
        <v>0</v>
      </c>
      <c r="D98" s="77">
        <f t="shared" ref="D98:N98" si="26">D83+D88+D97</f>
        <v>0</v>
      </c>
      <c r="E98" s="77">
        <f t="shared" si="26"/>
        <v>0</v>
      </c>
      <c r="F98" s="77">
        <f t="shared" si="26"/>
        <v>0</v>
      </c>
      <c r="G98" s="77">
        <f t="shared" si="26"/>
        <v>0</v>
      </c>
      <c r="H98" s="77">
        <f t="shared" si="26"/>
        <v>0</v>
      </c>
      <c r="I98" s="77">
        <f t="shared" si="26"/>
        <v>0</v>
      </c>
      <c r="J98" s="77">
        <f t="shared" si="26"/>
        <v>0</v>
      </c>
      <c r="K98" s="77">
        <f t="shared" si="26"/>
        <v>0</v>
      </c>
      <c r="L98" s="77">
        <f t="shared" si="26"/>
        <v>0</v>
      </c>
      <c r="M98" s="77">
        <f t="shared" si="26"/>
        <v>0</v>
      </c>
      <c r="N98" s="77">
        <f t="shared" si="26"/>
        <v>0</v>
      </c>
    </row>
    <row r="99" spans="1:31" ht="15.75" x14ac:dyDescent="0.25">
      <c r="A99" s="80" t="s">
        <v>596</v>
      </c>
      <c r="B99" s="81" t="s">
        <v>352</v>
      </c>
      <c r="C99" s="81">
        <f>C97+C88+C83+C74+C60+C51+C26+C25</f>
        <v>0</v>
      </c>
      <c r="D99" s="81">
        <f t="shared" ref="D99:N99" si="27">D97+D88+D83+D74+D60+D51+D26+D25</f>
        <v>0</v>
      </c>
      <c r="E99" s="81">
        <f t="shared" si="27"/>
        <v>0</v>
      </c>
      <c r="F99" s="81">
        <f t="shared" si="27"/>
        <v>0</v>
      </c>
      <c r="G99" s="81">
        <f t="shared" si="27"/>
        <v>0</v>
      </c>
      <c r="H99" s="81">
        <f t="shared" si="27"/>
        <v>0</v>
      </c>
      <c r="I99" s="81">
        <f t="shared" si="27"/>
        <v>0</v>
      </c>
      <c r="J99" s="81">
        <f t="shared" si="27"/>
        <v>0</v>
      </c>
      <c r="K99" s="81">
        <f t="shared" si="27"/>
        <v>0</v>
      </c>
      <c r="L99" s="81">
        <f t="shared" si="27"/>
        <v>0</v>
      </c>
      <c r="M99" s="81">
        <f t="shared" si="27"/>
        <v>0</v>
      </c>
      <c r="N99" s="81">
        <f t="shared" si="27"/>
        <v>0</v>
      </c>
    </row>
    <row r="100" spans="1:31" x14ac:dyDescent="0.25">
      <c r="A100" s="13" t="s">
        <v>589</v>
      </c>
      <c r="B100" s="5" t="s">
        <v>353</v>
      </c>
      <c r="C100" s="5"/>
      <c r="D100" s="5"/>
      <c r="E100" s="13"/>
      <c r="F100" s="13"/>
      <c r="G100" s="13"/>
      <c r="H100" s="13"/>
      <c r="I100" s="13"/>
      <c r="J100" s="13"/>
      <c r="K100" s="13"/>
      <c r="L100" s="111">
        <f t="shared" ref="L100:N114" si="28">C100+F100+I100</f>
        <v>0</v>
      </c>
      <c r="M100" s="111">
        <f t="shared" si="28"/>
        <v>0</v>
      </c>
      <c r="N100" s="111">
        <f t="shared" si="28"/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3" t="s">
        <v>354</v>
      </c>
      <c r="B101" s="5" t="s">
        <v>355</v>
      </c>
      <c r="C101" s="5"/>
      <c r="D101" s="5"/>
      <c r="E101" s="13"/>
      <c r="F101" s="13"/>
      <c r="G101" s="13"/>
      <c r="H101" s="13"/>
      <c r="I101" s="13"/>
      <c r="J101" s="13"/>
      <c r="K101" s="13"/>
      <c r="L101" s="111">
        <f t="shared" si="28"/>
        <v>0</v>
      </c>
      <c r="M101" s="111">
        <f t="shared" si="28"/>
        <v>0</v>
      </c>
      <c r="N101" s="111">
        <f t="shared" si="28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3" t="s">
        <v>590</v>
      </c>
      <c r="B102" s="5" t="s">
        <v>356</v>
      </c>
      <c r="C102" s="5"/>
      <c r="D102" s="5"/>
      <c r="E102" s="13"/>
      <c r="F102" s="13"/>
      <c r="G102" s="13"/>
      <c r="H102" s="13"/>
      <c r="I102" s="13"/>
      <c r="J102" s="13"/>
      <c r="K102" s="13"/>
      <c r="L102" s="111">
        <f t="shared" si="28"/>
        <v>0</v>
      </c>
      <c r="M102" s="111">
        <f t="shared" si="28"/>
        <v>0</v>
      </c>
      <c r="N102" s="111">
        <f t="shared" si="28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5" t="s">
        <v>558</v>
      </c>
      <c r="B103" s="7" t="s">
        <v>357</v>
      </c>
      <c r="C103" s="7"/>
      <c r="D103" s="7"/>
      <c r="E103" s="15"/>
      <c r="F103" s="15"/>
      <c r="G103" s="15"/>
      <c r="H103" s="15"/>
      <c r="I103" s="15"/>
      <c r="J103" s="15"/>
      <c r="K103" s="15"/>
      <c r="L103" s="111">
        <f t="shared" si="28"/>
        <v>0</v>
      </c>
      <c r="M103" s="111">
        <f t="shared" si="28"/>
        <v>0</v>
      </c>
      <c r="N103" s="111">
        <f t="shared" si="28"/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591</v>
      </c>
      <c r="B104" s="5" t="s">
        <v>358</v>
      </c>
      <c r="C104" s="5"/>
      <c r="D104" s="5"/>
      <c r="E104" s="34"/>
      <c r="F104" s="34"/>
      <c r="G104" s="34"/>
      <c r="H104" s="34"/>
      <c r="I104" s="34"/>
      <c r="J104" s="34"/>
      <c r="K104" s="34"/>
      <c r="L104" s="111">
        <f t="shared" si="28"/>
        <v>0</v>
      </c>
      <c r="M104" s="111">
        <f t="shared" si="28"/>
        <v>0</v>
      </c>
      <c r="N104" s="111">
        <f t="shared" si="28"/>
        <v>0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561</v>
      </c>
      <c r="B105" s="5" t="s">
        <v>359</v>
      </c>
      <c r="C105" s="5"/>
      <c r="D105" s="5"/>
      <c r="E105" s="34"/>
      <c r="F105" s="34"/>
      <c r="G105" s="34"/>
      <c r="H105" s="34"/>
      <c r="I105" s="34"/>
      <c r="J105" s="34"/>
      <c r="K105" s="34"/>
      <c r="L105" s="111">
        <f t="shared" si="28"/>
        <v>0</v>
      </c>
      <c r="M105" s="111">
        <f t="shared" si="28"/>
        <v>0</v>
      </c>
      <c r="N105" s="111">
        <f t="shared" si="28"/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3" t="s">
        <v>360</v>
      </c>
      <c r="B106" s="5" t="s">
        <v>361</v>
      </c>
      <c r="C106" s="5"/>
      <c r="D106" s="5"/>
      <c r="E106" s="13"/>
      <c r="F106" s="13"/>
      <c r="G106" s="13"/>
      <c r="H106" s="13"/>
      <c r="I106" s="13"/>
      <c r="J106" s="13"/>
      <c r="K106" s="13"/>
      <c r="L106" s="111">
        <f t="shared" si="28"/>
        <v>0</v>
      </c>
      <c r="M106" s="111">
        <f t="shared" si="28"/>
        <v>0</v>
      </c>
      <c r="N106" s="111">
        <f t="shared" si="28"/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3" t="s">
        <v>592</v>
      </c>
      <c r="B107" s="5" t="s">
        <v>362</v>
      </c>
      <c r="C107" s="5"/>
      <c r="D107" s="5"/>
      <c r="E107" s="13"/>
      <c r="F107" s="13"/>
      <c r="G107" s="13"/>
      <c r="H107" s="13"/>
      <c r="I107" s="13"/>
      <c r="J107" s="13"/>
      <c r="K107" s="13"/>
      <c r="L107" s="111">
        <f t="shared" si="28"/>
        <v>0</v>
      </c>
      <c r="M107" s="111">
        <f t="shared" si="28"/>
        <v>0</v>
      </c>
      <c r="N107" s="111">
        <f t="shared" si="28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4" t="s">
        <v>559</v>
      </c>
      <c r="B108" s="7" t="s">
        <v>363</v>
      </c>
      <c r="C108" s="7"/>
      <c r="D108" s="7"/>
      <c r="E108" s="14"/>
      <c r="F108" s="14"/>
      <c r="G108" s="14"/>
      <c r="H108" s="14"/>
      <c r="I108" s="14"/>
      <c r="J108" s="14"/>
      <c r="K108" s="14"/>
      <c r="L108" s="111">
        <f t="shared" si="28"/>
        <v>0</v>
      </c>
      <c r="M108" s="111">
        <f t="shared" si="28"/>
        <v>0</v>
      </c>
      <c r="N108" s="111">
        <f t="shared" si="28"/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364</v>
      </c>
      <c r="B109" s="5" t="s">
        <v>365</v>
      </c>
      <c r="C109" s="5"/>
      <c r="D109" s="5"/>
      <c r="E109" s="34"/>
      <c r="F109" s="34"/>
      <c r="G109" s="34"/>
      <c r="H109" s="34"/>
      <c r="I109" s="34"/>
      <c r="J109" s="34"/>
      <c r="K109" s="34"/>
      <c r="L109" s="111">
        <f t="shared" si="28"/>
        <v>0</v>
      </c>
      <c r="M109" s="111">
        <f t="shared" si="28"/>
        <v>0</v>
      </c>
      <c r="N109" s="111">
        <f t="shared" si="28"/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366</v>
      </c>
      <c r="B110" s="5" t="s">
        <v>367</v>
      </c>
      <c r="C110" s="5"/>
      <c r="D110" s="5"/>
      <c r="E110" s="34"/>
      <c r="F110" s="34"/>
      <c r="G110" s="34"/>
      <c r="H110" s="34"/>
      <c r="I110" s="34"/>
      <c r="J110" s="34"/>
      <c r="K110" s="34"/>
      <c r="L110" s="111">
        <f t="shared" si="28"/>
        <v>0</v>
      </c>
      <c r="M110" s="111">
        <f t="shared" si="28"/>
        <v>0</v>
      </c>
      <c r="N110" s="111">
        <f t="shared" si="28"/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4" t="s">
        <v>368</v>
      </c>
      <c r="B111" s="7" t="s">
        <v>369</v>
      </c>
      <c r="C111" s="7"/>
      <c r="D111" s="7"/>
      <c r="E111" s="34"/>
      <c r="F111" s="34"/>
      <c r="G111" s="34"/>
      <c r="H111" s="34"/>
      <c r="I111" s="34"/>
      <c r="J111" s="34"/>
      <c r="K111" s="34"/>
      <c r="L111" s="111">
        <f t="shared" si="28"/>
        <v>0</v>
      </c>
      <c r="M111" s="111">
        <f t="shared" si="28"/>
        <v>0</v>
      </c>
      <c r="N111" s="111">
        <f t="shared" si="28"/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370</v>
      </c>
      <c r="B112" s="5" t="s">
        <v>371</v>
      </c>
      <c r="C112" s="5"/>
      <c r="D112" s="5"/>
      <c r="E112" s="34"/>
      <c r="F112" s="34"/>
      <c r="G112" s="34"/>
      <c r="H112" s="34"/>
      <c r="I112" s="34"/>
      <c r="J112" s="34"/>
      <c r="K112" s="34"/>
      <c r="L112" s="111">
        <f t="shared" si="28"/>
        <v>0</v>
      </c>
      <c r="M112" s="111">
        <f t="shared" si="28"/>
        <v>0</v>
      </c>
      <c r="N112" s="111">
        <f t="shared" si="28"/>
        <v>0</v>
      </c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372</v>
      </c>
      <c r="B113" s="5" t="s">
        <v>373</v>
      </c>
      <c r="C113" s="5"/>
      <c r="D113" s="5"/>
      <c r="E113" s="34"/>
      <c r="F113" s="34"/>
      <c r="G113" s="34"/>
      <c r="H113" s="34"/>
      <c r="I113" s="34"/>
      <c r="J113" s="34"/>
      <c r="K113" s="34"/>
      <c r="L113" s="111">
        <f t="shared" si="28"/>
        <v>0</v>
      </c>
      <c r="M113" s="111">
        <f t="shared" si="28"/>
        <v>0</v>
      </c>
      <c r="N113" s="111">
        <f t="shared" si="28"/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374</v>
      </c>
      <c r="B114" s="5" t="s">
        <v>375</v>
      </c>
      <c r="C114" s="5"/>
      <c r="D114" s="5"/>
      <c r="E114" s="34"/>
      <c r="F114" s="34"/>
      <c r="G114" s="34"/>
      <c r="H114" s="34"/>
      <c r="I114" s="34"/>
      <c r="J114" s="34"/>
      <c r="K114" s="34"/>
      <c r="L114" s="111">
        <f t="shared" si="28"/>
        <v>0</v>
      </c>
      <c r="M114" s="111">
        <f t="shared" si="28"/>
        <v>0</v>
      </c>
      <c r="N114" s="111">
        <f t="shared" si="28"/>
        <v>0</v>
      </c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560</v>
      </c>
      <c r="B115" s="36" t="s">
        <v>376</v>
      </c>
      <c r="C115" s="36"/>
      <c r="D115" s="36"/>
      <c r="E115" s="14"/>
      <c r="F115" s="14"/>
      <c r="G115" s="14"/>
      <c r="H115" s="14"/>
      <c r="I115" s="14"/>
      <c r="J115" s="14"/>
      <c r="K115" s="14"/>
      <c r="L115" s="112">
        <f>SUM(L100:L114)</f>
        <v>0</v>
      </c>
      <c r="M115" s="112">
        <f>SUM(M100:M114)</f>
        <v>0</v>
      </c>
      <c r="N115" s="112">
        <f>SUM(N100:N114)</f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377</v>
      </c>
      <c r="B116" s="5" t="s">
        <v>378</v>
      </c>
      <c r="C116" s="5"/>
      <c r="D116" s="5"/>
      <c r="E116" s="34"/>
      <c r="F116" s="34"/>
      <c r="G116" s="34"/>
      <c r="H116" s="34"/>
      <c r="I116" s="34"/>
      <c r="J116" s="34"/>
      <c r="K116" s="34"/>
      <c r="L116" s="64"/>
      <c r="M116" s="64"/>
      <c r="N116" s="6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3" t="s">
        <v>379</v>
      </c>
      <c r="B117" s="5" t="s">
        <v>380</v>
      </c>
      <c r="C117" s="5"/>
      <c r="D117" s="5"/>
      <c r="E117" s="13"/>
      <c r="F117" s="13"/>
      <c r="G117" s="13"/>
      <c r="H117" s="13"/>
      <c r="I117" s="13"/>
      <c r="J117" s="13"/>
      <c r="K117" s="13"/>
      <c r="L117" s="63"/>
      <c r="M117" s="63"/>
      <c r="N117" s="63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593</v>
      </c>
      <c r="B118" s="5" t="s">
        <v>381</v>
      </c>
      <c r="C118" s="5"/>
      <c r="D118" s="5"/>
      <c r="E118" s="34"/>
      <c r="F118" s="34"/>
      <c r="G118" s="34"/>
      <c r="H118" s="34"/>
      <c r="I118" s="34"/>
      <c r="J118" s="34"/>
      <c r="K118" s="34"/>
      <c r="L118" s="64"/>
      <c r="M118" s="64"/>
      <c r="N118" s="6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562</v>
      </c>
      <c r="B119" s="5" t="s">
        <v>382</v>
      </c>
      <c r="C119" s="5"/>
      <c r="D119" s="5"/>
      <c r="E119" s="34"/>
      <c r="F119" s="34"/>
      <c r="G119" s="34"/>
      <c r="H119" s="34"/>
      <c r="I119" s="34"/>
      <c r="J119" s="34"/>
      <c r="K119" s="34"/>
      <c r="L119" s="64"/>
      <c r="M119" s="64"/>
      <c r="N119" s="6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563</v>
      </c>
      <c r="B120" s="36" t="s">
        <v>383</v>
      </c>
      <c r="C120" s="36"/>
      <c r="D120" s="36"/>
      <c r="E120" s="14"/>
      <c r="F120" s="14"/>
      <c r="G120" s="14"/>
      <c r="H120" s="14"/>
      <c r="I120" s="14"/>
      <c r="J120" s="14"/>
      <c r="K120" s="14"/>
      <c r="L120" s="65"/>
      <c r="M120" s="65"/>
      <c r="N120" s="6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3" t="s">
        <v>384</v>
      </c>
      <c r="B121" s="5" t="s">
        <v>385</v>
      </c>
      <c r="C121" s="5"/>
      <c r="D121" s="5"/>
      <c r="E121" s="13"/>
      <c r="F121" s="13"/>
      <c r="G121" s="13"/>
      <c r="H121" s="13"/>
      <c r="I121" s="13"/>
      <c r="J121" s="13"/>
      <c r="K121" s="13"/>
      <c r="L121" s="63"/>
      <c r="M121" s="63"/>
      <c r="N121" s="63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83" t="s">
        <v>597</v>
      </c>
      <c r="B122" s="84" t="s">
        <v>386</v>
      </c>
      <c r="C122" s="113">
        <f>C115</f>
        <v>0</v>
      </c>
      <c r="D122" s="113">
        <f t="shared" ref="D122:N122" si="29">D115</f>
        <v>0</v>
      </c>
      <c r="E122" s="113">
        <f t="shared" si="29"/>
        <v>0</v>
      </c>
      <c r="F122" s="113">
        <f t="shared" si="29"/>
        <v>0</v>
      </c>
      <c r="G122" s="113">
        <f t="shared" si="29"/>
        <v>0</v>
      </c>
      <c r="H122" s="113">
        <f t="shared" si="29"/>
        <v>0</v>
      </c>
      <c r="I122" s="113">
        <f t="shared" si="29"/>
        <v>0</v>
      </c>
      <c r="J122" s="113">
        <f t="shared" si="29"/>
        <v>0</v>
      </c>
      <c r="K122" s="113">
        <f t="shared" si="29"/>
        <v>0</v>
      </c>
      <c r="L122" s="113">
        <f t="shared" si="29"/>
        <v>0</v>
      </c>
      <c r="M122" s="113">
        <f t="shared" si="29"/>
        <v>0</v>
      </c>
      <c r="N122" s="113">
        <f t="shared" si="29"/>
        <v>0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90" t="s">
        <v>633</v>
      </c>
      <c r="B123" s="93"/>
      <c r="C123" s="114">
        <f>C99+C122</f>
        <v>0</v>
      </c>
      <c r="D123" s="114">
        <f t="shared" ref="D123:N123" si="30">D99+D122</f>
        <v>0</v>
      </c>
      <c r="E123" s="114">
        <f t="shared" si="30"/>
        <v>0</v>
      </c>
      <c r="F123" s="114">
        <f t="shared" si="30"/>
        <v>0</v>
      </c>
      <c r="G123" s="114">
        <f t="shared" si="30"/>
        <v>0</v>
      </c>
      <c r="H123" s="114">
        <f t="shared" si="30"/>
        <v>0</v>
      </c>
      <c r="I123" s="114">
        <f t="shared" si="30"/>
        <v>0</v>
      </c>
      <c r="J123" s="114">
        <f t="shared" si="30"/>
        <v>0</v>
      </c>
      <c r="K123" s="114">
        <f t="shared" si="30"/>
        <v>0</v>
      </c>
      <c r="L123" s="114">
        <f t="shared" si="30"/>
        <v>0</v>
      </c>
      <c r="M123" s="114">
        <f t="shared" si="30"/>
        <v>0</v>
      </c>
      <c r="N123" s="114">
        <f t="shared" si="30"/>
        <v>0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8">
    <mergeCell ref="A1:N1"/>
    <mergeCell ref="A2:N2"/>
    <mergeCell ref="A5:A6"/>
    <mergeCell ref="B5:B6"/>
    <mergeCell ref="C5:E5"/>
    <mergeCell ref="F5:H5"/>
    <mergeCell ref="I5:K5"/>
    <mergeCell ref="L5:N5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  <headerFooter>
    <oddHeader>&amp;L4/a sz. melléklet az önkormányzat 2017. évi zárszámadásáról szóló 5/2018. (V.31.) önkormányzati rendeletéhez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  <pageSetUpPr fitToPage="1"/>
  </sheetPr>
  <dimension ref="A1:X171"/>
  <sheetViews>
    <sheetView topLeftCell="A40" workbookViewId="0">
      <selection activeCell="A16" sqref="A16"/>
    </sheetView>
  </sheetViews>
  <sheetFormatPr defaultRowHeight="15" x14ac:dyDescent="0.25"/>
  <cols>
    <col min="1" max="1" width="105.140625" customWidth="1"/>
    <col min="3" max="3" width="17.140625" customWidth="1"/>
    <col min="4" max="4" width="17.7109375" customWidth="1"/>
    <col min="5" max="5" width="16.140625" customWidth="1"/>
  </cols>
  <sheetData>
    <row r="1" spans="1:11" ht="20.25" customHeight="1" x14ac:dyDescent="0.25">
      <c r="A1" s="345" t="s">
        <v>952</v>
      </c>
      <c r="B1" s="346"/>
      <c r="C1" s="346"/>
      <c r="D1" s="346"/>
      <c r="E1" s="346"/>
      <c r="F1" s="106"/>
      <c r="G1" s="106"/>
      <c r="H1" s="106"/>
      <c r="I1" s="106"/>
      <c r="J1" s="106"/>
      <c r="K1" s="107"/>
    </row>
    <row r="2" spans="1:11" ht="19.5" customHeight="1" x14ac:dyDescent="0.25">
      <c r="A2" s="344" t="s">
        <v>675</v>
      </c>
      <c r="B2" s="346"/>
      <c r="C2" s="346"/>
      <c r="D2" s="346"/>
      <c r="E2" s="346"/>
    </row>
    <row r="3" spans="1:11" ht="18" x14ac:dyDescent="0.25">
      <c r="A3" s="117" t="s">
        <v>786</v>
      </c>
    </row>
    <row r="4" spans="1:11" x14ac:dyDescent="0.25">
      <c r="A4" s="68" t="s">
        <v>766</v>
      </c>
    </row>
    <row r="5" spans="1:11" ht="25.5" x14ac:dyDescent="0.25">
      <c r="A5" s="2" t="s">
        <v>215</v>
      </c>
      <c r="B5" s="3" t="s">
        <v>216</v>
      </c>
      <c r="C5" s="3" t="s">
        <v>784</v>
      </c>
      <c r="D5" s="3" t="s">
        <v>11</v>
      </c>
      <c r="E5" s="67" t="s">
        <v>12</v>
      </c>
    </row>
    <row r="6" spans="1:11" x14ac:dyDescent="0.25">
      <c r="A6" s="27" t="s">
        <v>217</v>
      </c>
      <c r="B6" s="28" t="s">
        <v>218</v>
      </c>
      <c r="C6" s="37">
        <f>'4. Közösségi Ház'!L7</f>
        <v>0</v>
      </c>
      <c r="D6" s="37">
        <f>'4. Közösségi Ház'!M7</f>
        <v>0</v>
      </c>
      <c r="E6" s="37">
        <f>'4. Közösségi Ház'!N7</f>
        <v>0</v>
      </c>
    </row>
    <row r="7" spans="1:11" x14ac:dyDescent="0.25">
      <c r="A7" s="27" t="s">
        <v>219</v>
      </c>
      <c r="B7" s="29" t="s">
        <v>220</v>
      </c>
      <c r="C7" s="37">
        <f>'4. Közösségi Ház'!L8</f>
        <v>0</v>
      </c>
      <c r="D7" s="37">
        <f>'4. Közösségi Ház'!M8</f>
        <v>0</v>
      </c>
      <c r="E7" s="37">
        <f>'4. Közösségi Ház'!N8</f>
        <v>0</v>
      </c>
    </row>
    <row r="8" spans="1:11" x14ac:dyDescent="0.25">
      <c r="A8" s="27" t="s">
        <v>221</v>
      </c>
      <c r="B8" s="29" t="s">
        <v>222</v>
      </c>
      <c r="C8" s="37">
        <f>'4. Közösségi Ház'!L9</f>
        <v>0</v>
      </c>
      <c r="D8" s="37">
        <f>'4. Közösségi Ház'!M9</f>
        <v>0</v>
      </c>
      <c r="E8" s="37">
        <f>'4. Közösségi Ház'!N9</f>
        <v>0</v>
      </c>
    </row>
    <row r="9" spans="1:11" x14ac:dyDescent="0.25">
      <c r="A9" s="30" t="s">
        <v>223</v>
      </c>
      <c r="B9" s="29" t="s">
        <v>224</v>
      </c>
      <c r="C9" s="37">
        <f>'4. Közösségi Ház'!L10</f>
        <v>0</v>
      </c>
      <c r="D9" s="37">
        <f>'4. Közösségi Ház'!M10</f>
        <v>0</v>
      </c>
      <c r="E9" s="37">
        <f>'4. Közösségi Ház'!N10</f>
        <v>0</v>
      </c>
    </row>
    <row r="10" spans="1:11" x14ac:dyDescent="0.25">
      <c r="A10" s="30" t="s">
        <v>225</v>
      </c>
      <c r="B10" s="29" t="s">
        <v>226</v>
      </c>
      <c r="C10" s="37">
        <f>'4. Közösségi Ház'!L11</f>
        <v>0</v>
      </c>
      <c r="D10" s="37">
        <f>'4. Közösségi Ház'!M11</f>
        <v>0</v>
      </c>
      <c r="E10" s="37">
        <f>'4. Közösségi Ház'!N11</f>
        <v>0</v>
      </c>
    </row>
    <row r="11" spans="1:11" x14ac:dyDescent="0.25">
      <c r="A11" s="30" t="s">
        <v>227</v>
      </c>
      <c r="B11" s="29" t="s">
        <v>228</v>
      </c>
      <c r="C11" s="37">
        <f>'4. Közösségi Ház'!L12</f>
        <v>0</v>
      </c>
      <c r="D11" s="37">
        <f>'4. Közösségi Ház'!M12</f>
        <v>0</v>
      </c>
      <c r="E11" s="37">
        <f>'4. Közösségi Ház'!N12</f>
        <v>0</v>
      </c>
    </row>
    <row r="12" spans="1:11" x14ac:dyDescent="0.25">
      <c r="A12" s="30" t="s">
        <v>229</v>
      </c>
      <c r="B12" s="29" t="s">
        <v>230</v>
      </c>
      <c r="C12" s="37">
        <f>'4. Közösségi Ház'!L13</f>
        <v>0</v>
      </c>
      <c r="D12" s="37">
        <f>'4. Közösségi Ház'!M13</f>
        <v>0</v>
      </c>
      <c r="E12" s="37">
        <f>'4. Közösségi Ház'!N13</f>
        <v>0</v>
      </c>
    </row>
    <row r="13" spans="1:11" x14ac:dyDescent="0.25">
      <c r="A13" s="30" t="s">
        <v>231</v>
      </c>
      <c r="B13" s="29" t="s">
        <v>232</v>
      </c>
      <c r="C13" s="37">
        <f>'4. Közösségi Ház'!L14</f>
        <v>0</v>
      </c>
      <c r="D13" s="37">
        <f>'4. Közösségi Ház'!M14</f>
        <v>0</v>
      </c>
      <c r="E13" s="37">
        <f>'4. Közösségi Ház'!N14</f>
        <v>0</v>
      </c>
    </row>
    <row r="14" spans="1:11" x14ac:dyDescent="0.25">
      <c r="A14" s="5" t="s">
        <v>233</v>
      </c>
      <c r="B14" s="29" t="s">
        <v>234</v>
      </c>
      <c r="C14" s="37">
        <f>'4. Közösségi Ház'!L15</f>
        <v>0</v>
      </c>
      <c r="D14" s="37">
        <f>'4. Közösségi Ház'!M15</f>
        <v>0</v>
      </c>
      <c r="E14" s="37">
        <f>'4. Közösségi Ház'!N15</f>
        <v>0</v>
      </c>
    </row>
    <row r="15" spans="1:11" x14ac:dyDescent="0.25">
      <c r="A15" s="5" t="s">
        <v>235</v>
      </c>
      <c r="B15" s="29" t="s">
        <v>236</v>
      </c>
      <c r="C15" s="37">
        <f>'4. Közösségi Ház'!L16</f>
        <v>0</v>
      </c>
      <c r="D15" s="37">
        <f>'4. Közösségi Ház'!M16</f>
        <v>0</v>
      </c>
      <c r="E15" s="37">
        <f>'4. Közösségi Ház'!N16</f>
        <v>0</v>
      </c>
    </row>
    <row r="16" spans="1:11" x14ac:dyDescent="0.25">
      <c r="A16" s="5" t="s">
        <v>237</v>
      </c>
      <c r="B16" s="29" t="s">
        <v>238</v>
      </c>
      <c r="C16" s="37">
        <f>'4. Közösségi Ház'!L17</f>
        <v>0</v>
      </c>
      <c r="D16" s="37">
        <f>'4. Közösségi Ház'!M17</f>
        <v>0</v>
      </c>
      <c r="E16" s="37">
        <f>'4. Közösségi Ház'!N17</f>
        <v>0</v>
      </c>
    </row>
    <row r="17" spans="1:5" x14ac:dyDescent="0.25">
      <c r="A17" s="5" t="s">
        <v>239</v>
      </c>
      <c r="B17" s="29" t="s">
        <v>240</v>
      </c>
      <c r="C17" s="37">
        <f>'4. Közösségi Ház'!L18</f>
        <v>0</v>
      </c>
      <c r="D17" s="37">
        <f>'4. Közösségi Ház'!M18</f>
        <v>0</v>
      </c>
      <c r="E17" s="37">
        <f>'4. Közösségi Ház'!N18</f>
        <v>0</v>
      </c>
    </row>
    <row r="18" spans="1:5" x14ac:dyDescent="0.25">
      <c r="A18" s="5" t="s">
        <v>564</v>
      </c>
      <c r="B18" s="29" t="s">
        <v>241</v>
      </c>
      <c r="C18" s="37">
        <f>'4. Közösségi Ház'!L19</f>
        <v>0</v>
      </c>
      <c r="D18" s="37">
        <f>'4. Közösségi Ház'!M19</f>
        <v>0</v>
      </c>
      <c r="E18" s="37">
        <f>'4. Közösségi Ház'!N19</f>
        <v>0</v>
      </c>
    </row>
    <row r="19" spans="1:5" x14ac:dyDescent="0.25">
      <c r="A19" s="31" t="s">
        <v>508</v>
      </c>
      <c r="B19" s="32" t="s">
        <v>242</v>
      </c>
      <c r="C19" s="109">
        <f>'4. Közösségi Ház'!L20</f>
        <v>0</v>
      </c>
      <c r="D19" s="109">
        <f>'4. Közösségi Ház'!M20</f>
        <v>0</v>
      </c>
      <c r="E19" s="109">
        <f>'4. Közösségi Ház'!N20</f>
        <v>0</v>
      </c>
    </row>
    <row r="20" spans="1:5" x14ac:dyDescent="0.25">
      <c r="A20" s="5" t="s">
        <v>243</v>
      </c>
      <c r="B20" s="29" t="s">
        <v>244</v>
      </c>
      <c r="C20" s="37">
        <f>'4. Közösségi Ház'!L21</f>
        <v>0</v>
      </c>
      <c r="D20" s="37">
        <f>'4. Közösségi Ház'!M21</f>
        <v>0</v>
      </c>
      <c r="E20" s="37">
        <f>'4. Közösségi Ház'!N21</f>
        <v>0</v>
      </c>
    </row>
    <row r="21" spans="1:5" x14ac:dyDescent="0.25">
      <c r="A21" s="5" t="s">
        <v>245</v>
      </c>
      <c r="B21" s="29" t="s">
        <v>246</v>
      </c>
      <c r="C21" s="37">
        <f>'4. Közösségi Ház'!L22</f>
        <v>0</v>
      </c>
      <c r="D21" s="37">
        <f>'4. Közösségi Ház'!M22</f>
        <v>0</v>
      </c>
      <c r="E21" s="37">
        <f>'4. Közösségi Ház'!N22</f>
        <v>0</v>
      </c>
    </row>
    <row r="22" spans="1:5" x14ac:dyDescent="0.25">
      <c r="A22" s="6" t="s">
        <v>247</v>
      </c>
      <c r="B22" s="29" t="s">
        <v>248</v>
      </c>
      <c r="C22" s="37">
        <f>'4. Közösségi Ház'!L23</f>
        <v>0</v>
      </c>
      <c r="D22" s="37">
        <f>'4. Közösségi Ház'!M23</f>
        <v>0</v>
      </c>
      <c r="E22" s="37">
        <f>'4. Közösségi Ház'!N23</f>
        <v>0</v>
      </c>
    </row>
    <row r="23" spans="1:5" x14ac:dyDescent="0.25">
      <c r="A23" s="7" t="s">
        <v>509</v>
      </c>
      <c r="B23" s="32" t="s">
        <v>249</v>
      </c>
      <c r="C23" s="109">
        <f>'4. Közösségi Ház'!L24</f>
        <v>0</v>
      </c>
      <c r="D23" s="109">
        <f>'4. Közösségi Ház'!M24</f>
        <v>0</v>
      </c>
      <c r="E23" s="109">
        <f>'4. Közösségi Ház'!N24</f>
        <v>0</v>
      </c>
    </row>
    <row r="24" spans="1:5" x14ac:dyDescent="0.25">
      <c r="A24" s="43" t="s">
        <v>594</v>
      </c>
      <c r="B24" s="44" t="s">
        <v>250</v>
      </c>
      <c r="C24" s="109">
        <f>'4. Közösségi Ház'!L25</f>
        <v>0</v>
      </c>
      <c r="D24" s="109">
        <f>'4. Közösségi Ház'!M25</f>
        <v>0</v>
      </c>
      <c r="E24" s="109">
        <f>'4. Közösségi Ház'!N25</f>
        <v>0</v>
      </c>
    </row>
    <row r="25" spans="1:5" x14ac:dyDescent="0.25">
      <c r="A25" s="36" t="s">
        <v>565</v>
      </c>
      <c r="B25" s="44" t="s">
        <v>251</v>
      </c>
      <c r="C25" s="109">
        <f>'4. Közösségi Ház'!L26</f>
        <v>0</v>
      </c>
      <c r="D25" s="109">
        <f>'4. Közösségi Ház'!M26</f>
        <v>0</v>
      </c>
      <c r="E25" s="109">
        <f>'4. Közösségi Ház'!N26</f>
        <v>0</v>
      </c>
    </row>
    <row r="26" spans="1:5" x14ac:dyDescent="0.25">
      <c r="A26" s="5" t="s">
        <v>252</v>
      </c>
      <c r="B26" s="29" t="s">
        <v>253</v>
      </c>
      <c r="C26" s="37">
        <f>'4. Közösségi Ház'!L27</f>
        <v>0</v>
      </c>
      <c r="D26" s="37">
        <f>'4. Közösségi Ház'!M27</f>
        <v>0</v>
      </c>
      <c r="E26" s="37">
        <f>'4. Közösségi Ház'!N27</f>
        <v>0</v>
      </c>
    </row>
    <row r="27" spans="1:5" x14ac:dyDescent="0.25">
      <c r="A27" s="5" t="s">
        <v>254</v>
      </c>
      <c r="B27" s="29" t="s">
        <v>255</v>
      </c>
      <c r="C27" s="37">
        <f>'4. Közösségi Ház'!L28</f>
        <v>0</v>
      </c>
      <c r="D27" s="37">
        <f>'4. Közösségi Ház'!M28</f>
        <v>0</v>
      </c>
      <c r="E27" s="37">
        <f>'4. Közösségi Ház'!N28</f>
        <v>0</v>
      </c>
    </row>
    <row r="28" spans="1:5" x14ac:dyDescent="0.25">
      <c r="A28" s="5" t="s">
        <v>256</v>
      </c>
      <c r="B28" s="29" t="s">
        <v>257</v>
      </c>
      <c r="C28" s="37">
        <f>'4. Közösségi Ház'!L29</f>
        <v>0</v>
      </c>
      <c r="D28" s="37">
        <f>'4. Közösségi Ház'!M29</f>
        <v>0</v>
      </c>
      <c r="E28" s="37">
        <f>'4. Közösségi Ház'!N29</f>
        <v>0</v>
      </c>
    </row>
    <row r="29" spans="1:5" x14ac:dyDescent="0.25">
      <c r="A29" s="7" t="s">
        <v>510</v>
      </c>
      <c r="B29" s="32" t="s">
        <v>258</v>
      </c>
      <c r="C29" s="109">
        <f>'4. Közösségi Ház'!L30</f>
        <v>0</v>
      </c>
      <c r="D29" s="109">
        <f>'4. Közösségi Ház'!M30</f>
        <v>0</v>
      </c>
      <c r="E29" s="109">
        <f>'4. Közösségi Ház'!N30</f>
        <v>0</v>
      </c>
    </row>
    <row r="30" spans="1:5" x14ac:dyDescent="0.25">
      <c r="A30" s="5" t="s">
        <v>259</v>
      </c>
      <c r="B30" s="29" t="s">
        <v>260</v>
      </c>
      <c r="C30" s="37">
        <f>'4. Közösségi Ház'!L31</f>
        <v>0</v>
      </c>
      <c r="D30" s="37">
        <f>'4. Közösségi Ház'!M31</f>
        <v>0</v>
      </c>
      <c r="E30" s="37">
        <f>'4. Közösségi Ház'!N31</f>
        <v>0</v>
      </c>
    </row>
    <row r="31" spans="1:5" x14ac:dyDescent="0.25">
      <c r="A31" s="5" t="s">
        <v>261</v>
      </c>
      <c r="B31" s="29" t="s">
        <v>262</v>
      </c>
      <c r="C31" s="37">
        <f>'4. Közösségi Ház'!L32</f>
        <v>0</v>
      </c>
      <c r="D31" s="37">
        <f>'4. Közösségi Ház'!M32</f>
        <v>0</v>
      </c>
      <c r="E31" s="37">
        <f>'4. Közösségi Ház'!N32</f>
        <v>0</v>
      </c>
    </row>
    <row r="32" spans="1:5" ht="15" customHeight="1" x14ac:dyDescent="0.25">
      <c r="A32" s="7" t="s">
        <v>595</v>
      </c>
      <c r="B32" s="32" t="s">
        <v>263</v>
      </c>
      <c r="C32" s="109">
        <f>'4. Közösségi Ház'!L33</f>
        <v>0</v>
      </c>
      <c r="D32" s="109">
        <f>'4. Közösségi Ház'!M33</f>
        <v>0</v>
      </c>
      <c r="E32" s="109">
        <f>'4. Közösségi Ház'!N33</f>
        <v>0</v>
      </c>
    </row>
    <row r="33" spans="1:5" x14ac:dyDescent="0.25">
      <c r="A33" s="5" t="s">
        <v>264</v>
      </c>
      <c r="B33" s="29" t="s">
        <v>265</v>
      </c>
      <c r="C33" s="37">
        <f>'4. Közösségi Ház'!L34</f>
        <v>0</v>
      </c>
      <c r="D33" s="37">
        <f>'4. Közösségi Ház'!M34</f>
        <v>0</v>
      </c>
      <c r="E33" s="37">
        <f>'4. Közösségi Ház'!N34</f>
        <v>0</v>
      </c>
    </row>
    <row r="34" spans="1:5" x14ac:dyDescent="0.25">
      <c r="A34" s="5" t="s">
        <v>266</v>
      </c>
      <c r="B34" s="29" t="s">
        <v>267</v>
      </c>
      <c r="C34" s="37">
        <f>'4. Közösségi Ház'!L35</f>
        <v>0</v>
      </c>
      <c r="D34" s="37">
        <f>'4. Közösségi Ház'!M35</f>
        <v>0</v>
      </c>
      <c r="E34" s="37">
        <f>'4. Közösségi Ház'!N35</f>
        <v>0</v>
      </c>
    </row>
    <row r="35" spans="1:5" x14ac:dyDescent="0.25">
      <c r="A35" s="5" t="s">
        <v>566</v>
      </c>
      <c r="B35" s="29" t="s">
        <v>268</v>
      </c>
      <c r="C35" s="37">
        <f>'4. Közösségi Ház'!L36</f>
        <v>0</v>
      </c>
      <c r="D35" s="37">
        <f>'4. Közösségi Ház'!M36</f>
        <v>0</v>
      </c>
      <c r="E35" s="37">
        <f>'4. Közösségi Ház'!N36</f>
        <v>0</v>
      </c>
    </row>
    <row r="36" spans="1:5" x14ac:dyDescent="0.25">
      <c r="A36" s="5" t="s">
        <v>269</v>
      </c>
      <c r="B36" s="29" t="s">
        <v>270</v>
      </c>
      <c r="C36" s="37">
        <f>'4. Közösségi Ház'!L37</f>
        <v>0</v>
      </c>
      <c r="D36" s="37">
        <f>'4. Közösségi Ház'!M37</f>
        <v>0</v>
      </c>
      <c r="E36" s="37">
        <f>'4. Közösségi Ház'!N37</f>
        <v>0</v>
      </c>
    </row>
    <row r="37" spans="1:5" x14ac:dyDescent="0.25">
      <c r="A37" s="10" t="s">
        <v>567</v>
      </c>
      <c r="B37" s="29" t="s">
        <v>271</v>
      </c>
      <c r="C37" s="37">
        <f>'4. Közösségi Ház'!L38</f>
        <v>0</v>
      </c>
      <c r="D37" s="37">
        <f>'4. Közösségi Ház'!M38</f>
        <v>0</v>
      </c>
      <c r="E37" s="37">
        <f>'4. Közösségi Ház'!N38</f>
        <v>0</v>
      </c>
    </row>
    <row r="38" spans="1:5" x14ac:dyDescent="0.25">
      <c r="A38" s="6" t="s">
        <v>272</v>
      </c>
      <c r="B38" s="29" t="s">
        <v>273</v>
      </c>
      <c r="C38" s="37">
        <f>'4. Közösségi Ház'!L39</f>
        <v>0</v>
      </c>
      <c r="D38" s="37">
        <f>'4. Közösségi Ház'!M39</f>
        <v>0</v>
      </c>
      <c r="E38" s="37">
        <f>'4. Közösségi Ház'!N39</f>
        <v>0</v>
      </c>
    </row>
    <row r="39" spans="1:5" x14ac:dyDescent="0.25">
      <c r="A39" s="5" t="s">
        <v>568</v>
      </c>
      <c r="B39" s="29" t="s">
        <v>274</v>
      </c>
      <c r="C39" s="37">
        <f>'4. Közösségi Ház'!L40</f>
        <v>0</v>
      </c>
      <c r="D39" s="37">
        <f>'4. Közösségi Ház'!M40</f>
        <v>0</v>
      </c>
      <c r="E39" s="37">
        <f>'4. Közösségi Ház'!N40</f>
        <v>0</v>
      </c>
    </row>
    <row r="40" spans="1:5" x14ac:dyDescent="0.25">
      <c r="A40" s="7" t="s">
        <v>511</v>
      </c>
      <c r="B40" s="32" t="s">
        <v>275</v>
      </c>
      <c r="C40" s="109">
        <f>'4. Közösségi Ház'!L41</f>
        <v>0</v>
      </c>
      <c r="D40" s="109">
        <f>'4. Közösségi Ház'!M41</f>
        <v>0</v>
      </c>
      <c r="E40" s="109">
        <f>'4. Közösségi Ház'!N41</f>
        <v>0</v>
      </c>
    </row>
    <row r="41" spans="1:5" x14ac:dyDescent="0.25">
      <c r="A41" s="5" t="s">
        <v>276</v>
      </c>
      <c r="B41" s="29" t="s">
        <v>277</v>
      </c>
      <c r="C41" s="37">
        <f>'4. Közösségi Ház'!L42</f>
        <v>0</v>
      </c>
      <c r="D41" s="37">
        <f>'4. Közösségi Ház'!M42</f>
        <v>0</v>
      </c>
      <c r="E41" s="37">
        <f>'4. Közösségi Ház'!N42</f>
        <v>0</v>
      </c>
    </row>
    <row r="42" spans="1:5" x14ac:dyDescent="0.25">
      <c r="A42" s="5" t="s">
        <v>278</v>
      </c>
      <c r="B42" s="29" t="s">
        <v>279</v>
      </c>
      <c r="C42" s="37">
        <f>'4. Közösségi Ház'!L43</f>
        <v>0</v>
      </c>
      <c r="D42" s="37">
        <f>'4. Közösségi Ház'!M43</f>
        <v>0</v>
      </c>
      <c r="E42" s="37">
        <f>'4. Közösségi Ház'!N43</f>
        <v>0</v>
      </c>
    </row>
    <row r="43" spans="1:5" x14ac:dyDescent="0.25">
      <c r="A43" s="7" t="s">
        <v>512</v>
      </c>
      <c r="B43" s="32" t="s">
        <v>280</v>
      </c>
      <c r="C43" s="109">
        <f>'4. Közösségi Ház'!L44</f>
        <v>0</v>
      </c>
      <c r="D43" s="109">
        <f>'4. Közösségi Ház'!M44</f>
        <v>0</v>
      </c>
      <c r="E43" s="109">
        <f>'4. Közösségi Ház'!N44</f>
        <v>0</v>
      </c>
    </row>
    <row r="44" spans="1:5" x14ac:dyDescent="0.25">
      <c r="A44" s="5" t="s">
        <v>281</v>
      </c>
      <c r="B44" s="29" t="s">
        <v>282</v>
      </c>
      <c r="C44" s="37">
        <f>'4. Közösségi Ház'!L45</f>
        <v>0</v>
      </c>
      <c r="D44" s="37">
        <f>'4. Közösségi Ház'!M45</f>
        <v>0</v>
      </c>
      <c r="E44" s="37">
        <f>'4. Közösségi Ház'!N45</f>
        <v>0</v>
      </c>
    </row>
    <row r="45" spans="1:5" x14ac:dyDescent="0.25">
      <c r="A45" s="5" t="s">
        <v>283</v>
      </c>
      <c r="B45" s="29" t="s">
        <v>284</v>
      </c>
      <c r="C45" s="37">
        <f>'4. Közösségi Ház'!L46</f>
        <v>0</v>
      </c>
      <c r="D45" s="37">
        <f>'4. Közösségi Ház'!M46</f>
        <v>0</v>
      </c>
      <c r="E45" s="37">
        <f>'4. Közösségi Ház'!N46</f>
        <v>0</v>
      </c>
    </row>
    <row r="46" spans="1:5" x14ac:dyDescent="0.25">
      <c r="A46" s="5" t="s">
        <v>569</v>
      </c>
      <c r="B46" s="29" t="s">
        <v>285</v>
      </c>
      <c r="C46" s="37">
        <f>'4. Közösségi Ház'!L47</f>
        <v>0</v>
      </c>
      <c r="D46" s="37">
        <f>'4. Közösségi Ház'!M47</f>
        <v>0</v>
      </c>
      <c r="E46" s="37">
        <f>'4. Közösségi Ház'!N47</f>
        <v>0</v>
      </c>
    </row>
    <row r="47" spans="1:5" x14ac:dyDescent="0.25">
      <c r="A47" s="5" t="s">
        <v>570</v>
      </c>
      <c r="B47" s="29" t="s">
        <v>286</v>
      </c>
      <c r="C47" s="37">
        <f>'4. Közösségi Ház'!L48</f>
        <v>0</v>
      </c>
      <c r="D47" s="37">
        <f>'4. Közösségi Ház'!M48</f>
        <v>0</v>
      </c>
      <c r="E47" s="37">
        <f>'4. Közösségi Ház'!N48</f>
        <v>0</v>
      </c>
    </row>
    <row r="48" spans="1:5" x14ac:dyDescent="0.25">
      <c r="A48" s="5" t="s">
        <v>287</v>
      </c>
      <c r="B48" s="29" t="s">
        <v>288</v>
      </c>
      <c r="C48" s="37">
        <f>'4. Közösségi Ház'!L49</f>
        <v>0</v>
      </c>
      <c r="D48" s="37">
        <f>'4. Közösségi Ház'!M49</f>
        <v>0</v>
      </c>
      <c r="E48" s="37">
        <f>'4. Közösségi Ház'!N49</f>
        <v>0</v>
      </c>
    </row>
    <row r="49" spans="1:5" x14ac:dyDescent="0.25">
      <c r="A49" s="7" t="s">
        <v>513</v>
      </c>
      <c r="B49" s="32" t="s">
        <v>289</v>
      </c>
      <c r="C49" s="109">
        <f>'4. Közösségi Ház'!L50</f>
        <v>0</v>
      </c>
      <c r="D49" s="109">
        <f>'4. Közösségi Ház'!M50</f>
        <v>0</v>
      </c>
      <c r="E49" s="109">
        <f>'4. Közösségi Ház'!N50</f>
        <v>0</v>
      </c>
    </row>
    <row r="50" spans="1:5" x14ac:dyDescent="0.25">
      <c r="A50" s="36" t="s">
        <v>514</v>
      </c>
      <c r="B50" s="44" t="s">
        <v>290</v>
      </c>
      <c r="C50" s="109">
        <f>'4. Közösségi Ház'!L51</f>
        <v>0</v>
      </c>
      <c r="D50" s="109">
        <f>'4. Közösségi Ház'!M51</f>
        <v>0</v>
      </c>
      <c r="E50" s="109">
        <f>'4. Közösségi Ház'!N51</f>
        <v>0</v>
      </c>
    </row>
    <row r="51" spans="1:5" x14ac:dyDescent="0.25">
      <c r="A51" s="13" t="s">
        <v>291</v>
      </c>
      <c r="B51" s="29" t="s">
        <v>292</v>
      </c>
      <c r="C51" s="37">
        <f>'4. Közösségi Ház'!L52</f>
        <v>0</v>
      </c>
      <c r="D51" s="37">
        <f>'4. Közösségi Ház'!M52</f>
        <v>0</v>
      </c>
      <c r="E51" s="37">
        <f>'4. Közösségi Ház'!N52</f>
        <v>0</v>
      </c>
    </row>
    <row r="52" spans="1:5" x14ac:dyDescent="0.25">
      <c r="A52" s="13" t="s">
        <v>515</v>
      </c>
      <c r="B52" s="29" t="s">
        <v>293</v>
      </c>
      <c r="C52" s="37">
        <f>'4. Közösségi Ház'!L53</f>
        <v>0</v>
      </c>
      <c r="D52" s="37">
        <f>'4. Közösségi Ház'!M53</f>
        <v>0</v>
      </c>
      <c r="E52" s="37">
        <f>'4. Közösségi Ház'!N53</f>
        <v>0</v>
      </c>
    </row>
    <row r="53" spans="1:5" x14ac:dyDescent="0.25">
      <c r="A53" s="17" t="s">
        <v>571</v>
      </c>
      <c r="B53" s="29" t="s">
        <v>294</v>
      </c>
      <c r="C53" s="37">
        <f>'4. Közösségi Ház'!L54</f>
        <v>0</v>
      </c>
      <c r="D53" s="37">
        <f>'4. Közösségi Ház'!M54</f>
        <v>0</v>
      </c>
      <c r="E53" s="37">
        <f>'4. Közösségi Ház'!N54</f>
        <v>0</v>
      </c>
    </row>
    <row r="54" spans="1:5" x14ac:dyDescent="0.25">
      <c r="A54" s="17" t="s">
        <v>572</v>
      </c>
      <c r="B54" s="29" t="s">
        <v>295</v>
      </c>
      <c r="C54" s="37">
        <f>'4. Közösségi Ház'!L55</f>
        <v>0</v>
      </c>
      <c r="D54" s="37">
        <f>'4. Közösségi Ház'!M55</f>
        <v>0</v>
      </c>
      <c r="E54" s="37">
        <f>'4. Közösségi Ház'!N55</f>
        <v>0</v>
      </c>
    </row>
    <row r="55" spans="1:5" x14ac:dyDescent="0.25">
      <c r="A55" s="17" t="s">
        <v>573</v>
      </c>
      <c r="B55" s="29" t="s">
        <v>296</v>
      </c>
      <c r="C55" s="37">
        <f>'4. Közösségi Ház'!L56</f>
        <v>0</v>
      </c>
      <c r="D55" s="37">
        <f>'4. Közösségi Ház'!M56</f>
        <v>0</v>
      </c>
      <c r="E55" s="37">
        <f>'4. Közösségi Ház'!N56</f>
        <v>0</v>
      </c>
    </row>
    <row r="56" spans="1:5" x14ac:dyDescent="0.25">
      <c r="A56" s="13" t="s">
        <v>574</v>
      </c>
      <c r="B56" s="29" t="s">
        <v>297</v>
      </c>
      <c r="C56" s="37">
        <f>'4. Közösségi Ház'!L57</f>
        <v>0</v>
      </c>
      <c r="D56" s="37">
        <f>'4. Közösségi Ház'!M57</f>
        <v>0</v>
      </c>
      <c r="E56" s="37">
        <f>'4. Közösségi Ház'!N57</f>
        <v>0</v>
      </c>
    </row>
    <row r="57" spans="1:5" x14ac:dyDescent="0.25">
      <c r="A57" s="13" t="s">
        <v>575</v>
      </c>
      <c r="B57" s="29" t="s">
        <v>298</v>
      </c>
      <c r="C57" s="37">
        <f>'4. Közösségi Ház'!L58</f>
        <v>0</v>
      </c>
      <c r="D57" s="37">
        <f>'4. Közösségi Ház'!M58</f>
        <v>0</v>
      </c>
      <c r="E57" s="37">
        <f>'4. Közösségi Ház'!N58</f>
        <v>0</v>
      </c>
    </row>
    <row r="58" spans="1:5" x14ac:dyDescent="0.25">
      <c r="A58" s="13" t="s">
        <v>576</v>
      </c>
      <c r="B58" s="29" t="s">
        <v>299</v>
      </c>
      <c r="C58" s="37">
        <f>'4. Közösségi Ház'!L59</f>
        <v>0</v>
      </c>
      <c r="D58" s="37">
        <f>'4. Közösségi Ház'!M59</f>
        <v>0</v>
      </c>
      <c r="E58" s="37">
        <f>'4. Közösségi Ház'!N59</f>
        <v>0</v>
      </c>
    </row>
    <row r="59" spans="1:5" x14ac:dyDescent="0.25">
      <c r="A59" s="41" t="s">
        <v>543</v>
      </c>
      <c r="B59" s="44" t="s">
        <v>300</v>
      </c>
      <c r="C59" s="37">
        <f>'4. Közösségi Ház'!L60</f>
        <v>0</v>
      </c>
      <c r="D59" s="37">
        <f>'4. Közösségi Ház'!M60</f>
        <v>0</v>
      </c>
      <c r="E59" s="37">
        <f>'4. Közösségi Ház'!N60</f>
        <v>0</v>
      </c>
    </row>
    <row r="60" spans="1:5" x14ac:dyDescent="0.25">
      <c r="A60" s="12" t="s">
        <v>577</v>
      </c>
      <c r="B60" s="29" t="s">
        <v>301</v>
      </c>
      <c r="C60" s="37">
        <f>'4. Közösségi Ház'!L61</f>
        <v>0</v>
      </c>
      <c r="D60" s="37">
        <f>'4. Közösségi Ház'!M61</f>
        <v>0</v>
      </c>
      <c r="E60" s="37">
        <f>'4. Közösségi Ház'!N61</f>
        <v>0</v>
      </c>
    </row>
    <row r="61" spans="1:5" x14ac:dyDescent="0.25">
      <c r="A61" s="12" t="s">
        <v>302</v>
      </c>
      <c r="B61" s="29" t="s">
        <v>303</v>
      </c>
      <c r="C61" s="37">
        <f>'4. Közösségi Ház'!L62</f>
        <v>0</v>
      </c>
      <c r="D61" s="37">
        <f>'4. Közösségi Ház'!M62</f>
        <v>0</v>
      </c>
      <c r="E61" s="37">
        <f>'4. Közösségi Ház'!N62</f>
        <v>0</v>
      </c>
    </row>
    <row r="62" spans="1:5" x14ac:dyDescent="0.25">
      <c r="A62" s="12" t="s">
        <v>304</v>
      </c>
      <c r="B62" s="29" t="s">
        <v>305</v>
      </c>
      <c r="C62" s="37">
        <f>'4. Közösségi Ház'!L63</f>
        <v>0</v>
      </c>
      <c r="D62" s="37">
        <f>'4. Közösségi Ház'!M63</f>
        <v>0</v>
      </c>
      <c r="E62" s="37">
        <f>'4. Közösségi Ház'!N63</f>
        <v>0</v>
      </c>
    </row>
    <row r="63" spans="1:5" x14ac:dyDescent="0.25">
      <c r="A63" s="12" t="s">
        <v>544</v>
      </c>
      <c r="B63" s="29" t="s">
        <v>306</v>
      </c>
      <c r="C63" s="37">
        <f>'4. Közösségi Ház'!L64</f>
        <v>0</v>
      </c>
      <c r="D63" s="37">
        <f>'4. Közösségi Ház'!M64</f>
        <v>0</v>
      </c>
      <c r="E63" s="37">
        <f>'4. Közösségi Ház'!N64</f>
        <v>0</v>
      </c>
    </row>
    <row r="64" spans="1:5" x14ac:dyDescent="0.25">
      <c r="A64" s="12" t="s">
        <v>578</v>
      </c>
      <c r="B64" s="29" t="s">
        <v>307</v>
      </c>
      <c r="C64" s="37">
        <f>'4. Közösségi Ház'!L65</f>
        <v>0</v>
      </c>
      <c r="D64" s="37">
        <f>'4. Közösségi Ház'!M65</f>
        <v>0</v>
      </c>
      <c r="E64" s="37">
        <f>'4. Közösségi Ház'!N65</f>
        <v>0</v>
      </c>
    </row>
    <row r="65" spans="1:5" x14ac:dyDescent="0.25">
      <c r="A65" s="12" t="s">
        <v>546</v>
      </c>
      <c r="B65" s="29" t="s">
        <v>308</v>
      </c>
      <c r="C65" s="37">
        <f>'4. Közösségi Ház'!L66</f>
        <v>0</v>
      </c>
      <c r="D65" s="37">
        <f>'4. Közösségi Ház'!M66</f>
        <v>0</v>
      </c>
      <c r="E65" s="37">
        <f>'4. Közösségi Ház'!N66</f>
        <v>0</v>
      </c>
    </row>
    <row r="66" spans="1:5" x14ac:dyDescent="0.25">
      <c r="A66" s="12" t="s">
        <v>579</v>
      </c>
      <c r="B66" s="29" t="s">
        <v>309</v>
      </c>
      <c r="C66" s="37">
        <f>'4. Közösségi Ház'!L67</f>
        <v>0</v>
      </c>
      <c r="D66" s="37">
        <f>'4. Közösségi Ház'!M67</f>
        <v>0</v>
      </c>
      <c r="E66" s="37">
        <f>'4. Közösségi Ház'!N67</f>
        <v>0</v>
      </c>
    </row>
    <row r="67" spans="1:5" x14ac:dyDescent="0.25">
      <c r="A67" s="12" t="s">
        <v>580</v>
      </c>
      <c r="B67" s="29" t="s">
        <v>310</v>
      </c>
      <c r="C67" s="37">
        <f>'4. Közösségi Ház'!L68</f>
        <v>0</v>
      </c>
      <c r="D67" s="37">
        <f>'4. Közösségi Ház'!M68</f>
        <v>0</v>
      </c>
      <c r="E67" s="37">
        <f>'4. Közösségi Ház'!N68</f>
        <v>0</v>
      </c>
    </row>
    <row r="68" spans="1:5" x14ac:dyDescent="0.25">
      <c r="A68" s="12" t="s">
        <v>311</v>
      </c>
      <c r="B68" s="29" t="s">
        <v>312</v>
      </c>
      <c r="C68" s="37">
        <f>'4. Közösségi Ház'!L69</f>
        <v>0</v>
      </c>
      <c r="D68" s="37">
        <f>'4. Közösségi Ház'!M69</f>
        <v>0</v>
      </c>
      <c r="E68" s="37">
        <f>'4. Közösségi Ház'!N69</f>
        <v>0</v>
      </c>
    </row>
    <row r="69" spans="1:5" x14ac:dyDescent="0.25">
      <c r="A69" s="19" t="s">
        <v>313</v>
      </c>
      <c r="B69" s="29" t="s">
        <v>314</v>
      </c>
      <c r="C69" s="37">
        <f>'4. Közösségi Ház'!L70</f>
        <v>0</v>
      </c>
      <c r="D69" s="37">
        <f>'4. Közösségi Ház'!M70</f>
        <v>0</v>
      </c>
      <c r="E69" s="37">
        <f>'4. Közösségi Ház'!N70</f>
        <v>0</v>
      </c>
    </row>
    <row r="70" spans="1:5" x14ac:dyDescent="0.25">
      <c r="A70" s="12" t="s">
        <v>581</v>
      </c>
      <c r="B70" s="29" t="s">
        <v>315</v>
      </c>
      <c r="C70" s="37">
        <f>'4. Közösségi Ház'!L71</f>
        <v>0</v>
      </c>
      <c r="D70" s="37">
        <f>'4. Közösségi Ház'!M71</f>
        <v>0</v>
      </c>
      <c r="E70" s="37">
        <f>'4. Közösségi Ház'!N71</f>
        <v>0</v>
      </c>
    </row>
    <row r="71" spans="1:5" x14ac:dyDescent="0.25">
      <c r="A71" s="19" t="s">
        <v>758</v>
      </c>
      <c r="B71" s="29" t="s">
        <v>316</v>
      </c>
      <c r="C71" s="37">
        <f>'4. Közösségi Ház'!L72</f>
        <v>0</v>
      </c>
      <c r="D71" s="37">
        <f>'4. Közösségi Ház'!M72</f>
        <v>0</v>
      </c>
      <c r="E71" s="37">
        <f>'4. Közösségi Ház'!N72</f>
        <v>0</v>
      </c>
    </row>
    <row r="72" spans="1:5" x14ac:dyDescent="0.25">
      <c r="A72" s="19" t="s">
        <v>759</v>
      </c>
      <c r="B72" s="29" t="s">
        <v>316</v>
      </c>
      <c r="C72" s="37">
        <f>'4. Közösségi Ház'!L73</f>
        <v>0</v>
      </c>
      <c r="D72" s="37">
        <f>'4. Közösségi Ház'!M73</f>
        <v>0</v>
      </c>
      <c r="E72" s="37">
        <f>'4. Közösségi Ház'!N73</f>
        <v>0</v>
      </c>
    </row>
    <row r="73" spans="1:5" x14ac:dyDescent="0.25">
      <c r="A73" s="41" t="s">
        <v>549</v>
      </c>
      <c r="B73" s="44" t="s">
        <v>317</v>
      </c>
      <c r="C73" s="37">
        <f>'4. Közösségi Ház'!L74</f>
        <v>0</v>
      </c>
      <c r="D73" s="37">
        <f>'4. Közösségi Ház'!M74</f>
        <v>0</v>
      </c>
      <c r="E73" s="37">
        <f>'4. Közösségi Ház'!N74</f>
        <v>0</v>
      </c>
    </row>
    <row r="74" spans="1:5" ht="15.75" x14ac:dyDescent="0.25">
      <c r="A74" s="76" t="s">
        <v>704</v>
      </c>
      <c r="B74" s="77"/>
      <c r="C74" s="118">
        <f>'4. Közösségi Ház'!L75</f>
        <v>0</v>
      </c>
      <c r="D74" s="118">
        <f>'4. Közösségi Ház'!M75</f>
        <v>0</v>
      </c>
      <c r="E74" s="118">
        <f>'4. Közösségi Ház'!N75</f>
        <v>0</v>
      </c>
    </row>
    <row r="75" spans="1:5" x14ac:dyDescent="0.25">
      <c r="A75" s="33" t="s">
        <v>318</v>
      </c>
      <c r="B75" s="29" t="s">
        <v>319</v>
      </c>
      <c r="C75" s="37">
        <f>'4. Közösségi Ház'!L76</f>
        <v>0</v>
      </c>
      <c r="D75" s="37">
        <f>'4. Közösségi Ház'!M76</f>
        <v>0</v>
      </c>
      <c r="E75" s="37">
        <f>'4. Közösségi Ház'!N76</f>
        <v>0</v>
      </c>
    </row>
    <row r="76" spans="1:5" x14ac:dyDescent="0.25">
      <c r="A76" s="33" t="s">
        <v>582</v>
      </c>
      <c r="B76" s="29" t="s">
        <v>320</v>
      </c>
      <c r="C76" s="37">
        <f>'4. Közösségi Ház'!L77</f>
        <v>0</v>
      </c>
      <c r="D76" s="37">
        <f>'4. Közösségi Ház'!M77</f>
        <v>0</v>
      </c>
      <c r="E76" s="37">
        <f>'4. Közösségi Ház'!N77</f>
        <v>0</v>
      </c>
    </row>
    <row r="77" spans="1:5" x14ac:dyDescent="0.25">
      <c r="A77" s="33" t="s">
        <v>321</v>
      </c>
      <c r="B77" s="29" t="s">
        <v>322</v>
      </c>
      <c r="C77" s="37">
        <f>'4. Közösségi Ház'!L78</f>
        <v>0</v>
      </c>
      <c r="D77" s="37">
        <f>'4. Közösségi Ház'!M78</f>
        <v>0</v>
      </c>
      <c r="E77" s="37">
        <f>'4. Közösségi Ház'!N78</f>
        <v>0</v>
      </c>
    </row>
    <row r="78" spans="1:5" x14ac:dyDescent="0.25">
      <c r="A78" s="33" t="s">
        <v>323</v>
      </c>
      <c r="B78" s="29" t="s">
        <v>324</v>
      </c>
      <c r="C78" s="37">
        <f>'4. Közösségi Ház'!L79</f>
        <v>0</v>
      </c>
      <c r="D78" s="37">
        <f>'4. Közösségi Ház'!M79</f>
        <v>0</v>
      </c>
      <c r="E78" s="37">
        <f>'4. Közösségi Ház'!N79</f>
        <v>0</v>
      </c>
    </row>
    <row r="79" spans="1:5" x14ac:dyDescent="0.25">
      <c r="A79" s="6" t="s">
        <v>325</v>
      </c>
      <c r="B79" s="29" t="s">
        <v>326</v>
      </c>
      <c r="C79" s="37">
        <f>'4. Közösségi Ház'!L80</f>
        <v>0</v>
      </c>
      <c r="D79" s="37">
        <f>'4. Közösségi Ház'!M80</f>
        <v>0</v>
      </c>
      <c r="E79" s="37">
        <f>'4. Közösségi Ház'!N80</f>
        <v>0</v>
      </c>
    </row>
    <row r="80" spans="1:5" x14ac:dyDescent="0.25">
      <c r="A80" s="6" t="s">
        <v>327</v>
      </c>
      <c r="B80" s="29" t="s">
        <v>328</v>
      </c>
      <c r="C80" s="37">
        <f>'4. Közösségi Ház'!L81</f>
        <v>0</v>
      </c>
      <c r="D80" s="37">
        <f>'4. Közösségi Ház'!M81</f>
        <v>0</v>
      </c>
      <c r="E80" s="37">
        <f>'4. Közösségi Ház'!N81</f>
        <v>0</v>
      </c>
    </row>
    <row r="81" spans="1:5" x14ac:dyDescent="0.25">
      <c r="A81" s="6" t="s">
        <v>329</v>
      </c>
      <c r="B81" s="29" t="s">
        <v>330</v>
      </c>
      <c r="C81" s="37">
        <f>'4. Közösségi Ház'!L82</f>
        <v>0</v>
      </c>
      <c r="D81" s="37">
        <f>'4. Közösségi Ház'!M82</f>
        <v>0</v>
      </c>
      <c r="E81" s="37">
        <f>'4. Közösségi Ház'!N82</f>
        <v>0</v>
      </c>
    </row>
    <row r="82" spans="1:5" x14ac:dyDescent="0.25">
      <c r="A82" s="42" t="s">
        <v>551</v>
      </c>
      <c r="B82" s="44" t="s">
        <v>331</v>
      </c>
      <c r="C82" s="37">
        <f>'4. Közösségi Ház'!L83</f>
        <v>0</v>
      </c>
      <c r="D82" s="37">
        <f>'4. Közösségi Ház'!M83</f>
        <v>0</v>
      </c>
      <c r="E82" s="37">
        <f>'4. Közösségi Ház'!N83</f>
        <v>0</v>
      </c>
    </row>
    <row r="83" spans="1:5" x14ac:dyDescent="0.25">
      <c r="A83" s="13" t="s">
        <v>332</v>
      </c>
      <c r="B83" s="29" t="s">
        <v>333</v>
      </c>
      <c r="C83" s="37">
        <f>'4. Közösségi Ház'!L84</f>
        <v>0</v>
      </c>
      <c r="D83" s="37">
        <f>'4. Közösségi Ház'!M84</f>
        <v>0</v>
      </c>
      <c r="E83" s="37">
        <f>'4. Közösségi Ház'!N84</f>
        <v>0</v>
      </c>
    </row>
    <row r="84" spans="1:5" x14ac:dyDescent="0.25">
      <c r="A84" s="13" t="s">
        <v>334</v>
      </c>
      <c r="B84" s="29" t="s">
        <v>335</v>
      </c>
      <c r="C84" s="37">
        <f>'4. Közösségi Ház'!L85</f>
        <v>0</v>
      </c>
      <c r="D84" s="37">
        <f>'4. Közösségi Ház'!M85</f>
        <v>0</v>
      </c>
      <c r="E84" s="37">
        <f>'4. Közösségi Ház'!N85</f>
        <v>0</v>
      </c>
    </row>
    <row r="85" spans="1:5" x14ac:dyDescent="0.25">
      <c r="A85" s="13" t="s">
        <v>336</v>
      </c>
      <c r="B85" s="29" t="s">
        <v>337</v>
      </c>
      <c r="C85" s="37">
        <f>'4. Közösségi Ház'!L86</f>
        <v>0</v>
      </c>
      <c r="D85" s="37">
        <f>'4. Közösségi Ház'!M86</f>
        <v>0</v>
      </c>
      <c r="E85" s="37">
        <f>'4. Közösségi Ház'!N86</f>
        <v>0</v>
      </c>
    </row>
    <row r="86" spans="1:5" x14ac:dyDescent="0.25">
      <c r="A86" s="13" t="s">
        <v>338</v>
      </c>
      <c r="B86" s="29" t="s">
        <v>339</v>
      </c>
      <c r="C86" s="37">
        <f>'4. Közösségi Ház'!L87</f>
        <v>0</v>
      </c>
      <c r="D86" s="37">
        <f>'4. Közösségi Ház'!M87</f>
        <v>0</v>
      </c>
      <c r="E86" s="37">
        <f>'4. Közösségi Ház'!N87</f>
        <v>0</v>
      </c>
    </row>
    <row r="87" spans="1:5" x14ac:dyDescent="0.25">
      <c r="A87" s="41" t="s">
        <v>552</v>
      </c>
      <c r="B87" s="44" t="s">
        <v>340</v>
      </c>
      <c r="C87" s="37">
        <f>'4. Közösségi Ház'!L88</f>
        <v>0</v>
      </c>
      <c r="D87" s="37">
        <f>'4. Közösségi Ház'!M88</f>
        <v>0</v>
      </c>
      <c r="E87" s="37">
        <f>'4. Közösségi Ház'!N88</f>
        <v>0</v>
      </c>
    </row>
    <row r="88" spans="1:5" x14ac:dyDescent="0.25">
      <c r="A88" s="13" t="s">
        <v>341</v>
      </c>
      <c r="B88" s="29" t="s">
        <v>342</v>
      </c>
      <c r="C88" s="37">
        <f>'4. Közösségi Ház'!L89</f>
        <v>0</v>
      </c>
      <c r="D88" s="37">
        <f>'4. Közösségi Ház'!M89</f>
        <v>0</v>
      </c>
      <c r="E88" s="37">
        <f>'4. Közösségi Ház'!N89</f>
        <v>0</v>
      </c>
    </row>
    <row r="89" spans="1:5" x14ac:dyDescent="0.25">
      <c r="A89" s="13" t="s">
        <v>583</v>
      </c>
      <c r="B89" s="29" t="s">
        <v>343</v>
      </c>
      <c r="C89" s="37">
        <f>'4. Közösségi Ház'!L90</f>
        <v>0</v>
      </c>
      <c r="D89" s="37">
        <f>'4. Közösségi Ház'!M90</f>
        <v>0</v>
      </c>
      <c r="E89" s="37">
        <f>'4. Közösségi Ház'!N90</f>
        <v>0</v>
      </c>
    </row>
    <row r="90" spans="1:5" x14ac:dyDescent="0.25">
      <c r="A90" s="13" t="s">
        <v>584</v>
      </c>
      <c r="B90" s="29" t="s">
        <v>344</v>
      </c>
      <c r="C90" s="37">
        <f>'4. Közösségi Ház'!L91</f>
        <v>0</v>
      </c>
      <c r="D90" s="37">
        <f>'4. Közösségi Ház'!M91</f>
        <v>0</v>
      </c>
      <c r="E90" s="37">
        <f>'4. Közösségi Ház'!N91</f>
        <v>0</v>
      </c>
    </row>
    <row r="91" spans="1:5" x14ac:dyDescent="0.25">
      <c r="A91" s="13" t="s">
        <v>585</v>
      </c>
      <c r="B91" s="29" t="s">
        <v>345</v>
      </c>
      <c r="C91" s="37">
        <f>'4. Közösségi Ház'!L92</f>
        <v>0</v>
      </c>
      <c r="D91" s="37">
        <f>'4. Közösségi Ház'!M92</f>
        <v>0</v>
      </c>
      <c r="E91" s="37">
        <f>'4. Közösségi Ház'!N92</f>
        <v>0</v>
      </c>
    </row>
    <row r="92" spans="1:5" x14ac:dyDescent="0.25">
      <c r="A92" s="13" t="s">
        <v>586</v>
      </c>
      <c r="B92" s="29" t="s">
        <v>346</v>
      </c>
      <c r="C92" s="37">
        <f>'4. Közösségi Ház'!L93</f>
        <v>0</v>
      </c>
      <c r="D92" s="37">
        <f>'4. Közösségi Ház'!M93</f>
        <v>0</v>
      </c>
      <c r="E92" s="37">
        <f>'4. Közösségi Ház'!N93</f>
        <v>0</v>
      </c>
    </row>
    <row r="93" spans="1:5" x14ac:dyDescent="0.25">
      <c r="A93" s="13" t="s">
        <v>587</v>
      </c>
      <c r="B93" s="29" t="s">
        <v>347</v>
      </c>
      <c r="C93" s="37">
        <f>'4. Közösségi Ház'!L94</f>
        <v>0</v>
      </c>
      <c r="D93" s="37">
        <f>'4. Közösségi Ház'!M94</f>
        <v>0</v>
      </c>
      <c r="E93" s="37">
        <f>'4. Közösségi Ház'!N94</f>
        <v>0</v>
      </c>
    </row>
    <row r="94" spans="1:5" x14ac:dyDescent="0.25">
      <c r="A94" s="13" t="s">
        <v>348</v>
      </c>
      <c r="B94" s="29" t="s">
        <v>349</v>
      </c>
      <c r="C94" s="37">
        <f>'4. Közösségi Ház'!L95</f>
        <v>0</v>
      </c>
      <c r="D94" s="37">
        <f>'4. Közösségi Ház'!M95</f>
        <v>0</v>
      </c>
      <c r="E94" s="37">
        <f>'4. Közösségi Ház'!N95</f>
        <v>0</v>
      </c>
    </row>
    <row r="95" spans="1:5" x14ac:dyDescent="0.25">
      <c r="A95" s="13" t="s">
        <v>588</v>
      </c>
      <c r="B95" s="29" t="s">
        <v>350</v>
      </c>
      <c r="C95" s="37">
        <f>'4. Közösségi Ház'!L96</f>
        <v>0</v>
      </c>
      <c r="D95" s="37">
        <f>'4. Közösségi Ház'!M96</f>
        <v>0</v>
      </c>
      <c r="E95" s="37">
        <f>'4. Közösségi Ház'!N96</f>
        <v>0</v>
      </c>
    </row>
    <row r="96" spans="1:5" x14ac:dyDescent="0.25">
      <c r="A96" s="41" t="s">
        <v>553</v>
      </c>
      <c r="B96" s="44" t="s">
        <v>351</v>
      </c>
      <c r="C96" s="37">
        <f>'4. Közösségi Ház'!L97</f>
        <v>0</v>
      </c>
      <c r="D96" s="37">
        <f>'4. Közösségi Ház'!M97</f>
        <v>0</v>
      </c>
      <c r="E96" s="37">
        <f>'4. Közösségi Ház'!N97</f>
        <v>0</v>
      </c>
    </row>
    <row r="97" spans="1:24" ht="15.75" x14ac:dyDescent="0.25">
      <c r="A97" s="76" t="s">
        <v>703</v>
      </c>
      <c r="B97" s="77"/>
      <c r="C97" s="37">
        <f>'4. Közösségi Ház'!L98</f>
        <v>0</v>
      </c>
      <c r="D97" s="37">
        <f>'4. Közösségi Ház'!M98</f>
        <v>0</v>
      </c>
      <c r="E97" s="37">
        <f>'4. Közösségi Ház'!N98</f>
        <v>0</v>
      </c>
    </row>
    <row r="98" spans="1:24" ht="15.75" x14ac:dyDescent="0.25">
      <c r="A98" s="80" t="s">
        <v>596</v>
      </c>
      <c r="B98" s="81" t="s">
        <v>352</v>
      </c>
      <c r="C98" s="120">
        <f>'4. Közösségi Ház'!L99</f>
        <v>0</v>
      </c>
      <c r="D98" s="120">
        <f>'4. Közösségi Ház'!M99</f>
        <v>0</v>
      </c>
      <c r="E98" s="120">
        <f>'4. Közösségi Ház'!N99</f>
        <v>0</v>
      </c>
    </row>
    <row r="99" spans="1:24" x14ac:dyDescent="0.25">
      <c r="A99" s="13" t="s">
        <v>589</v>
      </c>
      <c r="B99" s="5" t="s">
        <v>353</v>
      </c>
      <c r="C99" s="37">
        <f>'4. Közösségi Ház'!L100</f>
        <v>0</v>
      </c>
      <c r="D99" s="37">
        <f>'4. Közösségi Ház'!M100</f>
        <v>0</v>
      </c>
      <c r="E99" s="37">
        <f>'4. Közösségi Ház'!N100</f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3" t="s">
        <v>354</v>
      </c>
      <c r="B100" s="5" t="s">
        <v>355</v>
      </c>
      <c r="C100" s="37">
        <f>'4. Közösségi Ház'!L101</f>
        <v>0</v>
      </c>
      <c r="D100" s="37">
        <f>'4. Közösségi Ház'!M101</f>
        <v>0</v>
      </c>
      <c r="E100" s="37">
        <f>'4. Közösségi Ház'!N101</f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3" t="s">
        <v>590</v>
      </c>
      <c r="B101" s="5" t="s">
        <v>356</v>
      </c>
      <c r="C101" s="37">
        <f>'4. Közösségi Ház'!L102</f>
        <v>0</v>
      </c>
      <c r="D101" s="37">
        <f>'4. Közösségi Ház'!M102</f>
        <v>0</v>
      </c>
      <c r="E101" s="37">
        <f>'4. Közösségi Ház'!N102</f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5" t="s">
        <v>558</v>
      </c>
      <c r="B102" s="7" t="s">
        <v>357</v>
      </c>
      <c r="C102" s="37">
        <f>'4. Közösségi Ház'!L103</f>
        <v>0</v>
      </c>
      <c r="D102" s="37">
        <f>'4. Közösségi Ház'!M103</f>
        <v>0</v>
      </c>
      <c r="E102" s="37">
        <f>'4. Közösségi Ház'!N103</f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591</v>
      </c>
      <c r="B103" s="5" t="s">
        <v>358</v>
      </c>
      <c r="C103" s="37">
        <f>'4. Közösségi Ház'!L104</f>
        <v>0</v>
      </c>
      <c r="D103" s="37">
        <f>'4. Közösségi Ház'!M104</f>
        <v>0</v>
      </c>
      <c r="E103" s="37">
        <f>'4. Közösségi Ház'!N104</f>
        <v>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561</v>
      </c>
      <c r="B104" s="5" t="s">
        <v>359</v>
      </c>
      <c r="C104" s="37">
        <f>'4. Közösségi Ház'!L105</f>
        <v>0</v>
      </c>
      <c r="D104" s="37">
        <f>'4. Közösségi Ház'!M105</f>
        <v>0</v>
      </c>
      <c r="E104" s="37">
        <f>'4. Közösségi Ház'!N105</f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3" t="s">
        <v>360</v>
      </c>
      <c r="B105" s="5" t="s">
        <v>361</v>
      </c>
      <c r="C105" s="37">
        <f>'4. Közösségi Ház'!L106</f>
        <v>0</v>
      </c>
      <c r="D105" s="37">
        <f>'4. Közösségi Ház'!M106</f>
        <v>0</v>
      </c>
      <c r="E105" s="37">
        <f>'4. Közösségi Ház'!N106</f>
        <v>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3" t="s">
        <v>592</v>
      </c>
      <c r="B106" s="5" t="s">
        <v>362</v>
      </c>
      <c r="C106" s="37">
        <f>'4. Közösségi Ház'!L107</f>
        <v>0</v>
      </c>
      <c r="D106" s="37">
        <f>'4. Közösségi Ház'!M107</f>
        <v>0</v>
      </c>
      <c r="E106" s="37">
        <f>'4. Közösségi Ház'!N107</f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4" t="s">
        <v>559</v>
      </c>
      <c r="B107" s="7" t="s">
        <v>363</v>
      </c>
      <c r="C107" s="37">
        <f>'4. Közösségi Ház'!L108</f>
        <v>0</v>
      </c>
      <c r="D107" s="37">
        <f>'4. Közösségi Ház'!M108</f>
        <v>0</v>
      </c>
      <c r="E107" s="37">
        <f>'4. Közösségi Ház'!N108</f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364</v>
      </c>
      <c r="B108" s="5" t="s">
        <v>365</v>
      </c>
      <c r="C108" s="37">
        <f>'4. Közösségi Ház'!L109</f>
        <v>0</v>
      </c>
      <c r="D108" s="37">
        <f>'4. Közösségi Ház'!M109</f>
        <v>0</v>
      </c>
      <c r="E108" s="37">
        <f>'4. Közösségi Ház'!N109</f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366</v>
      </c>
      <c r="B109" s="5" t="s">
        <v>367</v>
      </c>
      <c r="C109" s="37">
        <f>'4. Közösségi Ház'!L110</f>
        <v>0</v>
      </c>
      <c r="D109" s="37">
        <f>'4. Közösségi Ház'!M110</f>
        <v>0</v>
      </c>
      <c r="E109" s="37">
        <f>'4. Közösségi Ház'!N110</f>
        <v>0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4" t="s">
        <v>368</v>
      </c>
      <c r="B110" s="7" t="s">
        <v>369</v>
      </c>
      <c r="C110" s="37">
        <f>'4. Közösségi Ház'!L111</f>
        <v>0</v>
      </c>
      <c r="D110" s="37">
        <f>'4. Közösségi Ház'!M111</f>
        <v>0</v>
      </c>
      <c r="E110" s="37">
        <f>'4. Közösségi Ház'!N111</f>
        <v>0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370</v>
      </c>
      <c r="B111" s="5" t="s">
        <v>371</v>
      </c>
      <c r="C111" s="37">
        <f>'4. Közösségi Ház'!L112</f>
        <v>0</v>
      </c>
      <c r="D111" s="37">
        <f>'4. Közösségi Ház'!M112</f>
        <v>0</v>
      </c>
      <c r="E111" s="37">
        <f>'4. Közösségi Ház'!N112</f>
        <v>0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372</v>
      </c>
      <c r="B112" s="5" t="s">
        <v>373</v>
      </c>
      <c r="C112" s="37">
        <f>'4. Közösségi Ház'!L113</f>
        <v>0</v>
      </c>
      <c r="D112" s="37">
        <f>'4. Közösségi Ház'!M113</f>
        <v>0</v>
      </c>
      <c r="E112" s="37">
        <f>'4. Közösségi Ház'!N113</f>
        <v>0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374</v>
      </c>
      <c r="B113" s="5" t="s">
        <v>375</v>
      </c>
      <c r="C113" s="37">
        <f>'4. Közösségi Ház'!L114</f>
        <v>0</v>
      </c>
      <c r="D113" s="37">
        <f>'4. Közösségi Ház'!M114</f>
        <v>0</v>
      </c>
      <c r="E113" s="37">
        <f>'4. Közösségi Ház'!N114</f>
        <v>0</v>
      </c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560</v>
      </c>
      <c r="B114" s="36" t="s">
        <v>376</v>
      </c>
      <c r="C114" s="37">
        <f>'4. Közösségi Ház'!L115</f>
        <v>0</v>
      </c>
      <c r="D114" s="37">
        <f>'4. Közösségi Ház'!M115</f>
        <v>0</v>
      </c>
      <c r="E114" s="37">
        <f>'4. Közösségi Ház'!N115</f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377</v>
      </c>
      <c r="B115" s="5" t="s">
        <v>378</v>
      </c>
      <c r="C115" s="37">
        <f>'4. Közösségi Ház'!L116</f>
        <v>0</v>
      </c>
      <c r="D115" s="37">
        <f>'4. Közösségi Ház'!M116</f>
        <v>0</v>
      </c>
      <c r="E115" s="37">
        <f>'4. Közösségi Ház'!N116</f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3" t="s">
        <v>379</v>
      </c>
      <c r="B116" s="5" t="s">
        <v>380</v>
      </c>
      <c r="C116" s="37">
        <f>'4. Közösségi Ház'!L117</f>
        <v>0</v>
      </c>
      <c r="D116" s="37">
        <f>'4. Közösségi Ház'!M117</f>
        <v>0</v>
      </c>
      <c r="E116" s="37">
        <f>'4. Közösségi Ház'!N117</f>
        <v>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593</v>
      </c>
      <c r="B117" s="5" t="s">
        <v>381</v>
      </c>
      <c r="C117" s="37">
        <f>'4. Közösségi Ház'!L118</f>
        <v>0</v>
      </c>
      <c r="D117" s="37">
        <f>'4. Közösségi Ház'!M118</f>
        <v>0</v>
      </c>
      <c r="E117" s="37">
        <f>'4. Közösségi Ház'!N118</f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562</v>
      </c>
      <c r="B118" s="5" t="s">
        <v>382</v>
      </c>
      <c r="C118" s="37">
        <f>'4. Közösségi Ház'!L119</f>
        <v>0</v>
      </c>
      <c r="D118" s="37">
        <f>'4. Közösségi Ház'!M119</f>
        <v>0</v>
      </c>
      <c r="E118" s="37">
        <f>'4. Közösségi Ház'!N119</f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563</v>
      </c>
      <c r="B119" s="36" t="s">
        <v>383</v>
      </c>
      <c r="C119" s="37">
        <f>'4. Közösségi Ház'!L120</f>
        <v>0</v>
      </c>
      <c r="D119" s="37">
        <f>'4. Közösségi Ház'!M120</f>
        <v>0</v>
      </c>
      <c r="E119" s="37">
        <f>'4. Közösségi Ház'!N120</f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3" t="s">
        <v>384</v>
      </c>
      <c r="B120" s="5" t="s">
        <v>385</v>
      </c>
      <c r="C120" s="37">
        <f>'4. Közösségi Ház'!L121</f>
        <v>0</v>
      </c>
      <c r="D120" s="37">
        <f>'4. Közösségi Ház'!M121</f>
        <v>0</v>
      </c>
      <c r="E120" s="37">
        <f>'4. Közösségi Ház'!N121</f>
        <v>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83" t="s">
        <v>597</v>
      </c>
      <c r="B121" s="84" t="s">
        <v>386</v>
      </c>
      <c r="C121" s="120">
        <f>'4. Közösségi Ház'!L122</f>
        <v>0</v>
      </c>
      <c r="D121" s="120">
        <f>'4. Közösségi Ház'!M122</f>
        <v>0</v>
      </c>
      <c r="E121" s="120">
        <f>'4. Közösségi Ház'!N122</f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89" t="s">
        <v>633</v>
      </c>
      <c r="B122" s="92"/>
      <c r="C122" s="109">
        <f>'4. Közösségi Ház'!L123</f>
        <v>0</v>
      </c>
      <c r="D122" s="109">
        <f>'4. Közösségi Ház'!M123</f>
        <v>0</v>
      </c>
      <c r="E122" s="109">
        <f>'4. Közösségi Ház'!N123</f>
        <v>0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52" fitToHeight="2" orientation="portrait" r:id="rId1"/>
  <headerFooter>
    <oddHeader>&amp;L4/b sz. melléklet az önkormányzat 2017. évi zárszámadásáról szóló 5/2018. (V.31.) önkormányzati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52</vt:i4>
      </vt:variant>
      <vt:variant>
        <vt:lpstr>Névvel ellátott tartományok</vt:lpstr>
      </vt:variant>
      <vt:variant>
        <vt:i4>104</vt:i4>
      </vt:variant>
    </vt:vector>
  </HeadingPairs>
  <TitlesOfParts>
    <vt:vector size="156" baseType="lpstr">
      <vt:lpstr>1.sz. mell. teljesítési adatok</vt:lpstr>
      <vt:lpstr>2.kiadások önk</vt:lpstr>
      <vt:lpstr>2.a kiad. egyszerűsített önkorm</vt:lpstr>
      <vt:lpstr>2. Polgármesteri Hivatal</vt:lpstr>
      <vt:lpstr>2. Polg.Hiv. egyszerűs</vt:lpstr>
      <vt:lpstr>3. Óvoda</vt:lpstr>
      <vt:lpstr>3.a Óvoda egyszer.</vt:lpstr>
      <vt:lpstr>4. Közösségi Ház</vt:lpstr>
      <vt:lpstr>4. Közösségi Ház egyszer</vt:lpstr>
      <vt:lpstr>4. kiadások összesen</vt:lpstr>
      <vt:lpstr>4.a  kiad. egyszerűsített össz</vt:lpstr>
      <vt:lpstr>5. bevételek önk</vt:lpstr>
      <vt:lpstr>5.a bevét. egyszerűsített önk</vt:lpstr>
      <vt:lpstr>7. bevételek kv hivatal</vt:lpstr>
      <vt:lpstr>7. bev. egyszerűsített hIVATAL</vt:lpstr>
      <vt:lpstr>8. bevételek kv Közösséegi</vt:lpstr>
      <vt:lpstr>8. bevétel egysz Közösség</vt:lpstr>
      <vt:lpstr>6. bevételek kv Óvoda</vt:lpstr>
      <vt:lpstr>6.a  bev. egyszerűsített Óvoda</vt:lpstr>
      <vt:lpstr>7.bevételek összesen</vt:lpstr>
      <vt:lpstr>7.a  bev. egysz összes</vt:lpstr>
      <vt:lpstr>8. maradvány kimutatás</vt:lpstr>
      <vt:lpstr>9. Állami támogatások</vt:lpstr>
      <vt:lpstr>10.átvett</vt:lpstr>
      <vt:lpstr>11.átadott</vt:lpstr>
      <vt:lpstr>12.beruházások felújítások </vt:lpstr>
      <vt:lpstr>13. szociális kiadások</vt:lpstr>
      <vt:lpstr>14. helyi adók</vt:lpstr>
      <vt:lpstr>15. tartalékok</vt:lpstr>
      <vt:lpstr>16. EU projektek</vt:lpstr>
      <vt:lpstr>17. létszám</vt:lpstr>
      <vt:lpstr>18. finanszírozás</vt:lpstr>
      <vt:lpstr>19.vagyonmérleg önkorm</vt:lpstr>
      <vt:lpstr>23.vagyonmérleg HIVATAL</vt:lpstr>
      <vt:lpstr>24. vagyonmérlegKÖZÖSSÉGI</vt:lpstr>
      <vt:lpstr>20. vagyonmérleg ÓVODA</vt:lpstr>
      <vt:lpstr>21. eredménykimutatás önkorm</vt:lpstr>
      <vt:lpstr>27.eredménykimutatás hIVATAL</vt:lpstr>
      <vt:lpstr>28. eredménykimutatás KH </vt:lpstr>
      <vt:lpstr>22. eredménykimutatás ÓVODA</vt:lpstr>
      <vt:lpstr>23.VAGYONKIMUTATÁS</vt:lpstr>
      <vt:lpstr>stabilitási 1</vt:lpstr>
      <vt:lpstr>stabilitási 2</vt:lpstr>
      <vt:lpstr>hitelek</vt:lpstr>
      <vt:lpstr>MÉRLEG</vt:lpstr>
      <vt:lpstr>MÉRLEG ÖNK</vt:lpstr>
      <vt:lpstr>MÉRLEG HIVATAL</vt:lpstr>
      <vt:lpstr>MÉRLEG KÖZÖSSH</vt:lpstr>
      <vt:lpstr>MÉRLEG ÓVODA</vt:lpstr>
      <vt:lpstr>TÖBB ÉVES</vt:lpstr>
      <vt:lpstr>KÖZVETETT</vt:lpstr>
      <vt:lpstr>GÖRDÜLŐ</vt:lpstr>
      <vt:lpstr>KÖZVETETT!_pr232</vt:lpstr>
      <vt:lpstr>'MÉRLEG HIVATAL'!_pr232</vt:lpstr>
      <vt:lpstr>'MÉRLEG KÖZÖSSH'!_pr232</vt:lpstr>
      <vt:lpstr>'MÉRLEG ÓVODA'!_pr232</vt:lpstr>
      <vt:lpstr>'MÉRLEG ÖNK'!_pr232</vt:lpstr>
      <vt:lpstr>'TÖBB ÉVES'!_pr232</vt:lpstr>
      <vt:lpstr>KÖZVETETT!_pr233</vt:lpstr>
      <vt:lpstr>'MÉRLEG HIVATAL'!_pr233</vt:lpstr>
      <vt:lpstr>'MÉRLEG KÖZÖSSH'!_pr233</vt:lpstr>
      <vt:lpstr>'MÉRLEG ÓVODA'!_pr233</vt:lpstr>
      <vt:lpstr>'MÉRLEG ÖNK'!_pr233</vt:lpstr>
      <vt:lpstr>'TÖBB ÉVES'!_pr233</vt:lpstr>
      <vt:lpstr>KÖZVETETT!_pr234</vt:lpstr>
      <vt:lpstr>'MÉRLEG HIVATAL'!_pr234</vt:lpstr>
      <vt:lpstr>'MÉRLEG KÖZÖSSH'!_pr234</vt:lpstr>
      <vt:lpstr>'MÉRLEG ÓVODA'!_pr234</vt:lpstr>
      <vt:lpstr>'MÉRLEG ÖNK'!_pr234</vt:lpstr>
      <vt:lpstr>'TÖBB ÉVES'!_pr234</vt:lpstr>
      <vt:lpstr>KÖZVETETT!_pr235</vt:lpstr>
      <vt:lpstr>'MÉRLEG HIVATAL'!_pr235</vt:lpstr>
      <vt:lpstr>'MÉRLEG KÖZÖSSH'!_pr235</vt:lpstr>
      <vt:lpstr>'MÉRLEG ÓVODA'!_pr235</vt:lpstr>
      <vt:lpstr>'MÉRLEG ÖNK'!_pr235</vt:lpstr>
      <vt:lpstr>'TÖBB ÉVES'!_pr235</vt:lpstr>
      <vt:lpstr>KÖZVETETT!_pr236</vt:lpstr>
      <vt:lpstr>'MÉRLEG HIVATAL'!_pr236</vt:lpstr>
      <vt:lpstr>'MÉRLEG KÖZÖSSH'!_pr236</vt:lpstr>
      <vt:lpstr>'MÉRLEG ÓVODA'!_pr236</vt:lpstr>
      <vt:lpstr>'MÉRLEG ÖNK'!_pr236</vt:lpstr>
      <vt:lpstr>'TÖBB ÉVES'!_pr236</vt:lpstr>
      <vt:lpstr>'MÉRLEG HIVATAL'!_pr312</vt:lpstr>
      <vt:lpstr>'MÉRLEG KÖZÖSSH'!_pr312</vt:lpstr>
      <vt:lpstr>'MÉRLEG ÓVODA'!_pr312</vt:lpstr>
      <vt:lpstr>'MÉRLEG ÖNK'!_pr312</vt:lpstr>
      <vt:lpstr>'TÖBB ÉVES'!_pr312</vt:lpstr>
      <vt:lpstr>'MÉRLEG HIVATAL'!_pr313</vt:lpstr>
      <vt:lpstr>'MÉRLEG KÖZÖSSH'!_pr313</vt:lpstr>
      <vt:lpstr>'MÉRLEG ÓVODA'!_pr313</vt:lpstr>
      <vt:lpstr>'MÉRLEG ÖNK'!_pr313</vt:lpstr>
      <vt:lpstr>'TÖBB ÉVES'!_pr313</vt:lpstr>
      <vt:lpstr>KÖZVETETT!_pr314</vt:lpstr>
      <vt:lpstr>'MÉRLEG HIVATAL'!_pr314</vt:lpstr>
      <vt:lpstr>'MÉRLEG KÖZÖSSH'!_pr314</vt:lpstr>
      <vt:lpstr>'MÉRLEG ÓVODA'!_pr314</vt:lpstr>
      <vt:lpstr>'MÉRLEG ÖNK'!_pr314</vt:lpstr>
      <vt:lpstr>'TÖBB ÉVES'!_pr314</vt:lpstr>
      <vt:lpstr>'MÉRLEG HIVATAL'!_pr315</vt:lpstr>
      <vt:lpstr>'MÉRLEG KÖZÖSSH'!_pr315</vt:lpstr>
      <vt:lpstr>'MÉRLEG ÓVODA'!_pr315</vt:lpstr>
      <vt:lpstr>'MÉRLEG ÖNK'!_pr315</vt:lpstr>
      <vt:lpstr>'TÖBB ÉVES'!_pr315</vt:lpstr>
      <vt:lpstr>'stabilitási 2'!foot_4_place</vt:lpstr>
      <vt:lpstr>'stabilitási 2'!foot_53_place</vt:lpstr>
      <vt:lpstr>'1.sz. mell. teljesítési adatok'!Nyomtatási_terület</vt:lpstr>
      <vt:lpstr>'10.átvett'!Nyomtatási_terület</vt:lpstr>
      <vt:lpstr>'11.átadott'!Nyomtatási_terület</vt:lpstr>
      <vt:lpstr>'12.beruházások felújítások '!Nyomtatási_terület</vt:lpstr>
      <vt:lpstr>'13. szociális kiadások'!Nyomtatási_terület</vt:lpstr>
      <vt:lpstr>'14. helyi adók'!Nyomtatási_terület</vt:lpstr>
      <vt:lpstr>'15. tartalékok'!Nyomtatási_terület</vt:lpstr>
      <vt:lpstr>'16. EU projektek'!Nyomtatási_terület</vt:lpstr>
      <vt:lpstr>'17. létszám'!Nyomtatási_terület</vt:lpstr>
      <vt:lpstr>'18. finanszírozás'!Nyomtatási_terület</vt:lpstr>
      <vt:lpstr>'19.vagyonmérleg önkorm'!Nyomtatási_terület</vt:lpstr>
      <vt:lpstr>'2. Polg.Hiv. egyszerűs'!Nyomtatási_terület</vt:lpstr>
      <vt:lpstr>'2. Polgármesteri Hivatal'!Nyomtatási_terület</vt:lpstr>
      <vt:lpstr>'2.a kiad. egyszerűsített önkorm'!Nyomtatási_terület</vt:lpstr>
      <vt:lpstr>'2.kiadások önk'!Nyomtatási_terület</vt:lpstr>
      <vt:lpstr>'20. vagyonmérleg ÓVODA'!Nyomtatási_terület</vt:lpstr>
      <vt:lpstr>'21. eredménykimutatás önkorm'!Nyomtatási_terület</vt:lpstr>
      <vt:lpstr>'22. eredménykimutatás ÓVODA'!Nyomtatási_terület</vt:lpstr>
      <vt:lpstr>'23.VAGYONKIMUTATÁS'!Nyomtatási_terület</vt:lpstr>
      <vt:lpstr>'23.vagyonmérleg HIVATAL'!Nyomtatási_terület</vt:lpstr>
      <vt:lpstr>'24. vagyonmérlegKÖZÖSSÉGI'!Nyomtatási_terület</vt:lpstr>
      <vt:lpstr>'27.eredménykimutatás hIVATAL'!Nyomtatási_terület</vt:lpstr>
      <vt:lpstr>'28. eredménykimutatás KH '!Nyomtatási_terület</vt:lpstr>
      <vt:lpstr>'3. Óvoda'!Nyomtatási_terület</vt:lpstr>
      <vt:lpstr>'3.a Óvoda egyszer.'!Nyomtatási_terület</vt:lpstr>
      <vt:lpstr>'4. kiadások összesen'!Nyomtatási_terület</vt:lpstr>
      <vt:lpstr>'4. Közösségi Ház'!Nyomtatási_terület</vt:lpstr>
      <vt:lpstr>'4. Közösségi Ház egyszer'!Nyomtatási_terület</vt:lpstr>
      <vt:lpstr>'4.a  kiad. egyszerűsített össz'!Nyomtatási_terület</vt:lpstr>
      <vt:lpstr>'5. bevételek önk'!Nyomtatási_terület</vt:lpstr>
      <vt:lpstr>'5.a bevét. egyszerűsített önk'!Nyomtatási_terület</vt:lpstr>
      <vt:lpstr>'6. bevételek kv Óvoda'!Nyomtatási_terület</vt:lpstr>
      <vt:lpstr>'6.a  bev. egyszerűsített Óvoda'!Nyomtatási_terület</vt:lpstr>
      <vt:lpstr>'7. bev. egyszerűsített hIVATAL'!Nyomtatási_terület</vt:lpstr>
      <vt:lpstr>'7. bevételek kv hivatal'!Nyomtatási_terület</vt:lpstr>
      <vt:lpstr>'7.a  bev. egysz összes'!Nyomtatási_terület</vt:lpstr>
      <vt:lpstr>'7.bevételek összesen'!Nyomtatási_terület</vt:lpstr>
      <vt:lpstr>'8. bevétel egysz Közösség'!Nyomtatási_terület</vt:lpstr>
      <vt:lpstr>'8. bevételek kv Közösséegi'!Nyomtatási_terület</vt:lpstr>
      <vt:lpstr>'8. maradvány kimutatás'!Nyomtatási_terület</vt:lpstr>
      <vt:lpstr>GÖRDÜLŐ!Nyomtatási_terület</vt:lpstr>
      <vt:lpstr>hitelek!Nyomtatási_terület</vt:lpstr>
      <vt:lpstr>KÖZVETETT!Nyomtatási_terület</vt:lpstr>
      <vt:lpstr>MÉRLEG!Nyomtatási_terület</vt:lpstr>
      <vt:lpstr>'MÉRLEG HIVATAL'!Nyomtatási_terület</vt:lpstr>
      <vt:lpstr>'MÉRLEG KÖZÖSSH'!Nyomtatási_terület</vt:lpstr>
      <vt:lpstr>'MÉRLEG ÓVODA'!Nyomtatási_terület</vt:lpstr>
      <vt:lpstr>'MÉRLEG ÖNK'!Nyomtatási_terület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WS12</cp:lastModifiedBy>
  <cp:lastPrinted>2020-07-13T09:21:03Z</cp:lastPrinted>
  <dcterms:created xsi:type="dcterms:W3CDTF">2014-01-03T21:48:14Z</dcterms:created>
  <dcterms:modified xsi:type="dcterms:W3CDTF">2020-07-21T13:26:19Z</dcterms:modified>
</cp:coreProperties>
</file>