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73" i="1"/>
  <c r="J73"/>
  <c r="K73"/>
  <c r="M19"/>
  <c r="M21"/>
  <c r="M48"/>
  <c r="M64"/>
  <c r="M65"/>
  <c r="I74"/>
  <c r="J74"/>
  <c r="L74"/>
  <c r="L73" s="1"/>
  <c r="L69" s="1"/>
  <c r="L68" s="1"/>
  <c r="I63"/>
  <c r="J63"/>
  <c r="K63"/>
  <c r="L63"/>
  <c r="L49"/>
  <c r="L66" s="1"/>
  <c r="I57"/>
  <c r="J57"/>
  <c r="L57"/>
  <c r="I44"/>
  <c r="J44"/>
  <c r="L44"/>
  <c r="I31"/>
  <c r="J31"/>
  <c r="L31"/>
  <c r="I25"/>
  <c r="J25"/>
  <c r="L25"/>
  <c r="I11"/>
  <c r="J11"/>
  <c r="L11"/>
  <c r="L10" s="1"/>
  <c r="L47" s="1"/>
  <c r="L67" s="1"/>
  <c r="I10"/>
  <c r="J10"/>
  <c r="J47" s="1"/>
  <c r="H11"/>
  <c r="H10" s="1"/>
  <c r="H63"/>
  <c r="M63" s="1"/>
  <c r="H44"/>
  <c r="H31"/>
  <c r="H74"/>
  <c r="H73" s="1"/>
  <c r="H49"/>
  <c r="H66" s="1"/>
  <c r="H57"/>
  <c r="H70"/>
  <c r="I50"/>
  <c r="I49" s="1"/>
  <c r="I66" s="1"/>
  <c r="J50"/>
  <c r="J49" s="1"/>
  <c r="J66" s="1"/>
  <c r="J54"/>
  <c r="I54"/>
  <c r="H25"/>
  <c r="J69"/>
  <c r="J68" s="1"/>
  <c r="K12"/>
  <c r="M12" s="1"/>
  <c r="K13"/>
  <c r="M13" s="1"/>
  <c r="K14"/>
  <c r="M14" s="1"/>
  <c r="K15"/>
  <c r="M15" s="1"/>
  <c r="K16"/>
  <c r="M16" s="1"/>
  <c r="K17"/>
  <c r="M17" s="1"/>
  <c r="K18"/>
  <c r="M18" s="1"/>
  <c r="K20"/>
  <c r="M20" s="1"/>
  <c r="K22"/>
  <c r="M22" s="1"/>
  <c r="K23"/>
  <c r="M23" s="1"/>
  <c r="K24"/>
  <c r="M24" s="1"/>
  <c r="K26"/>
  <c r="M26" s="1"/>
  <c r="K27"/>
  <c r="M27" s="1"/>
  <c r="K28"/>
  <c r="M28" s="1"/>
  <c r="K29"/>
  <c r="M29" s="1"/>
  <c r="K30"/>
  <c r="M30" s="1"/>
  <c r="K32"/>
  <c r="M32" s="1"/>
  <c r="K33"/>
  <c r="M33" s="1"/>
  <c r="K34"/>
  <c r="M34" s="1"/>
  <c r="K35"/>
  <c r="M35" s="1"/>
  <c r="K36"/>
  <c r="M36" s="1"/>
  <c r="K37"/>
  <c r="M37" s="1"/>
  <c r="K38"/>
  <c r="M38" s="1"/>
  <c r="K39"/>
  <c r="M39" s="1"/>
  <c r="K40"/>
  <c r="M40" s="1"/>
  <c r="K41"/>
  <c r="M41" s="1"/>
  <c r="K42"/>
  <c r="M42" s="1"/>
  <c r="K43"/>
  <c r="M43" s="1"/>
  <c r="K45"/>
  <c r="M45" s="1"/>
  <c r="K46"/>
  <c r="M46" s="1"/>
  <c r="K50"/>
  <c r="M50" s="1"/>
  <c r="K51"/>
  <c r="M51" s="1"/>
  <c r="K52"/>
  <c r="M52" s="1"/>
  <c r="K53"/>
  <c r="M53" s="1"/>
  <c r="K54"/>
  <c r="M54" s="1"/>
  <c r="K55"/>
  <c r="M55" s="1"/>
  <c r="K56"/>
  <c r="M56" s="1"/>
  <c r="K58"/>
  <c r="M58" s="1"/>
  <c r="K59"/>
  <c r="M59" s="1"/>
  <c r="K60"/>
  <c r="M60" s="1"/>
  <c r="K61"/>
  <c r="M61" s="1"/>
  <c r="K62"/>
  <c r="M62" s="1"/>
  <c r="I69"/>
  <c r="I68" s="1"/>
  <c r="K70"/>
  <c r="M70" s="1"/>
  <c r="K71"/>
  <c r="M71" s="1"/>
  <c r="K72"/>
  <c r="M72" s="1"/>
  <c r="K75"/>
  <c r="M75" s="1"/>
  <c r="K76"/>
  <c r="M76" s="1"/>
  <c r="L77" l="1"/>
  <c r="J67"/>
  <c r="J77" s="1"/>
  <c r="K11"/>
  <c r="K25"/>
  <c r="M25" s="1"/>
  <c r="K31"/>
  <c r="M31" s="1"/>
  <c r="K44"/>
  <c r="M44" s="1"/>
  <c r="I47"/>
  <c r="K57"/>
  <c r="M57" s="1"/>
  <c r="K49"/>
  <c r="K74"/>
  <c r="M74" s="1"/>
  <c r="H69"/>
  <c r="H68" s="1"/>
  <c r="H47"/>
  <c r="H67" s="1"/>
  <c r="K69" l="1"/>
  <c r="M73"/>
  <c r="M49"/>
  <c r="K66"/>
  <c r="M66" s="1"/>
  <c r="I67"/>
  <c r="M11"/>
  <c r="K10"/>
  <c r="H77"/>
  <c r="K68" l="1"/>
  <c r="M68" s="1"/>
  <c r="M69"/>
  <c r="K47"/>
  <c r="M10"/>
  <c r="I77"/>
  <c r="K67" l="1"/>
  <c r="M47"/>
  <c r="K77" l="1"/>
  <c r="M77" s="1"/>
  <c r="M67"/>
</calcChain>
</file>

<file path=xl/sharedStrings.xml><?xml version="1.0" encoding="utf-8"?>
<sst xmlns="http://schemas.openxmlformats.org/spreadsheetml/2006/main" count="123" uniqueCount="119">
  <si>
    <t>Megnevezés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</si>
  <si>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</si>
  <si>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</si>
  <si>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</si>
  <si>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</si>
  <si>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</si>
  <si>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</si>
  <si>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</si>
  <si>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</si>
  <si>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</si>
  <si>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</si>
  <si>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Bevételek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</si>
  <si>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</si>
  <si>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</si>
  <si>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</si>
  <si>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</si>
  <si>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</si>
  <si>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</si>
  <si>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</si>
  <si>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</si>
  <si>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</si>
  <si>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</si>
  <si>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</si>
  <si>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</si>
  <si>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</si>
  <si>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</si>
  <si>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</si>
  <si>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</si>
  <si>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</si>
  <si>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</si>
  <si>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</si>
  <si>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</si>
  <si>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</si>
  <si>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</si>
  <si>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</si>
  <si>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</si>
  <si>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</si>
  <si>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</si>
  <si>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</si>
  <si>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</si>
  <si>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</si>
  <si>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</si>
  <si>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</si>
  <si>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</si>
  <si>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</si>
  <si>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</si>
  <si>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</si>
  <si>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</si>
  <si>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</si>
  <si>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</si>
  <si>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</si>
  <si>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</si>
  <si>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</si>
  <si>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</si>
  <si>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</si>
  <si>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</si>
  <si>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</si>
  <si>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</si>
  <si>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</si>
  <si>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</si>
  <si>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</si>
  <si>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</si>
  <si>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</si>
  <si>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</si>
  <si>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</si>
  <si>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</si>
  <si>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</si>
  <si>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</si>
  <si>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</si>
  <si>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</si>
  <si>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</si>
  <si>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</si>
  <si>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</si>
  <si>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</si>
  <si>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</si>
  <si>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</si>
  <si>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</si>
  <si>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</si>
  <si>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</si>
  <si>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</si>
  <si>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</si>
  <si>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</si>
  <si>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</si>
  <si>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</si>
  <si>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</si>
  <si>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</si>
  <si>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</si>
  <si>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</si>
  <si>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</si>
  <si>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</si>
  <si>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</si>
  <si>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</si>
  <si>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</si>
  <si>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</si>
  <si>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</si>
  <si>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</si>
  <si>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</si>
  <si>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</si>
  <si>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</si>
  <si>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</si>
  <si>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</si>
  <si>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</si>
  <si>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</si>
  <si>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</si>
  <si>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</si>
  <si>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</si>
  <si>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</si>
  <si>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</si>
  <si>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</si>
  <si>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 xml:space="preserve">   1. Működési célra </t>
  </si>
  <si>
    <t xml:space="preserve">   2. Felhalmozási célra</t>
  </si>
  <si>
    <t xml:space="preserve">MŰKÖDÉSI KÖLTSÉGVETÉS </t>
  </si>
  <si>
    <t xml:space="preserve">FELHALMOZÁSI KÖLTSÉGVETÉS </t>
  </si>
  <si>
    <t>Működési célú visszatérÍtendő támogatás, kölcsön visszatérülése ÁHT-n belülről</t>
  </si>
  <si>
    <t>Jelenlegi mód.</t>
  </si>
  <si>
    <t xml:space="preserve">Mód. Ei. </t>
  </si>
  <si>
    <t xml:space="preserve">1. számú előirányzat módosítás 2015. évi költségvetés </t>
  </si>
  <si>
    <t xml:space="preserve">  Fülöp Község Önkormányzat ÖSSZESEN</t>
  </si>
  <si>
    <t>1/c sz. melléklet a a 13/2015.(IX.29.)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</si>
</sst>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indexed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sz val="8"/>
      <name val="Arial"/>
      <charset val="238"/>
    </font>
    <font>
      <sz val="10"/>
      <name val="Arial"/>
      <charset val="238"/>
    </font>
    <font>
      <b/>
      <sz val="11"/>
      <color indexed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6" borderId="2" xfId="0" applyFont="1" applyFill="1" applyBorder="1" applyAlignment="1"/>
    <xf numFmtId="0" fontId="7" fillId="0" borderId="2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6" fillId="5" borderId="4" xfId="0" applyFont="1" applyFill="1" applyBorder="1" applyAlignment="1"/>
    <xf numFmtId="0" fontId="6" fillId="6" borderId="4" xfId="0" applyFont="1" applyFill="1" applyBorder="1" applyAlignment="1"/>
    <xf numFmtId="0" fontId="7" fillId="0" borderId="4" xfId="0" applyFont="1" applyFill="1" applyBorder="1" applyAlignment="1"/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11" fillId="0" borderId="0" xfId="0" applyFont="1"/>
    <xf numFmtId="3" fontId="12" fillId="5" borderId="12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49" fontId="1" fillId="2" borderId="16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" fillId="0" borderId="4" xfId="0" applyNumberFormat="1" applyFont="1" applyFill="1" applyBorder="1" applyAlignment="1">
      <alignment vertical="center"/>
    </xf>
    <xf numFmtId="0" fontId="2" fillId="9" borderId="15" xfId="0" applyFont="1" applyFill="1" applyBorder="1" applyAlignment="1"/>
    <xf numFmtId="0" fontId="2" fillId="9" borderId="4" xfId="0" applyFont="1" applyFill="1" applyBorder="1" applyAlignment="1">
      <alignment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vertical="center" wrapText="1"/>
    </xf>
    <xf numFmtId="3" fontId="1" fillId="8" borderId="34" xfId="0" applyNumberFormat="1" applyFont="1" applyFill="1" applyBorder="1" applyAlignment="1">
      <alignment horizontal="center" vertical="center" wrapText="1"/>
    </xf>
    <xf numFmtId="3" fontId="1" fillId="8" borderId="35" xfId="0" applyNumberFormat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D1" zoomScaleNormal="100" workbookViewId="0">
      <selection activeCell="M6" sqref="M6"/>
    </sheetView>
  </sheetViews>
  <sheetFormatPr defaultRowHeight="12.75"/>
  <cols>
    <col min="1" max="1" width="8.28515625" customWidth="1"/>
    <col min="2" max="2" width="0.7109375" hidden="1" customWidth="1"/>
    <col min="3" max="3" width="3.42578125" customWidth="1"/>
    <col min="4" max="4" width="3.5703125" customWidth="1"/>
    <col min="5" max="5" width="0.140625" style="35" customWidth="1"/>
    <col min="6" max="6" width="11.28515625" customWidth="1"/>
    <col min="7" max="7" width="55.140625" customWidth="1"/>
    <col min="8" max="8" width="18.42578125" customWidth="1"/>
    <col min="9" max="9" width="14.42578125" hidden="1" customWidth="1"/>
    <col min="10" max="10" width="3.85546875" hidden="1" customWidth="1"/>
    <col min="11" max="11" width="0.28515625" style="92" hidden="1" customWidth="1"/>
    <col min="12" max="12" width="13.5703125" style="113" customWidth="1"/>
    <col min="13" max="13" width="14.85546875" customWidth="1"/>
  </cols>
  <sheetData>
    <row r="1" spans="1:13" ht="32.25" customHeight="1">
      <c r="E1" s="34"/>
      <c r="F1" s="1"/>
      <c r="G1" s="2"/>
      <c r="H1" s="96"/>
      <c r="I1" s="3"/>
      <c r="J1" s="96"/>
      <c r="K1" s="96"/>
    </row>
    <row r="3" spans="1:13" ht="15">
      <c r="E3" s="129" t="s">
        <v>117</v>
      </c>
      <c r="F3" s="130"/>
      <c r="G3" s="130"/>
      <c r="H3" s="130"/>
      <c r="I3" s="131"/>
      <c r="J3" s="131"/>
      <c r="K3" s="131"/>
    </row>
    <row r="4" spans="1:13" ht="15">
      <c r="E4" s="129" t="s">
        <v>11</v>
      </c>
      <c r="F4" s="132"/>
      <c r="G4" s="132"/>
      <c r="H4" s="130"/>
      <c r="I4" s="131"/>
      <c r="J4" s="131"/>
      <c r="K4" s="131"/>
    </row>
    <row r="5" spans="1:13" ht="15">
      <c r="E5" s="129" t="s">
        <v>116</v>
      </c>
      <c r="F5" s="132"/>
      <c r="G5" s="132"/>
      <c r="H5" s="130"/>
      <c r="I5" s="131"/>
      <c r="J5" s="131"/>
      <c r="K5" s="131"/>
    </row>
    <row r="6" spans="1:13" ht="21.75" customHeight="1" thickBot="1">
      <c r="E6" s="34"/>
      <c r="F6" s="1"/>
      <c r="G6" s="2"/>
      <c r="H6" s="88" t="s">
        <v>89</v>
      </c>
      <c r="I6" s="3"/>
      <c r="J6" s="3"/>
      <c r="K6" s="88" t="s">
        <v>89</v>
      </c>
      <c r="M6" t="s">
        <v>118</v>
      </c>
    </row>
    <row r="7" spans="1:13" ht="12.75" customHeight="1">
      <c r="E7" s="140" t="s">
        <v>0</v>
      </c>
      <c r="F7" s="141"/>
      <c r="G7" s="142"/>
      <c r="H7" s="124" t="s">
        <v>90</v>
      </c>
      <c r="I7" s="124" t="s">
        <v>90</v>
      </c>
      <c r="J7" s="124" t="s">
        <v>90</v>
      </c>
      <c r="K7" s="124" t="s">
        <v>90</v>
      </c>
      <c r="L7" s="124" t="s">
        <v>114</v>
      </c>
      <c r="M7" s="124" t="s">
        <v>115</v>
      </c>
    </row>
    <row r="8" spans="1:13" ht="20.25" customHeight="1" thickBot="1">
      <c r="E8" s="143"/>
      <c r="F8" s="144"/>
      <c r="G8" s="145"/>
      <c r="H8" s="125"/>
      <c r="I8" s="125"/>
      <c r="J8" s="125"/>
      <c r="K8" s="125"/>
      <c r="L8" s="125"/>
      <c r="M8" s="125"/>
    </row>
    <row r="9" spans="1:13" ht="30" customHeight="1" thickBot="1">
      <c r="E9" s="138" t="s">
        <v>1</v>
      </c>
      <c r="F9" s="139"/>
      <c r="G9" s="126" t="s">
        <v>111</v>
      </c>
      <c r="H9" s="127"/>
      <c r="I9" s="127"/>
      <c r="J9" s="127"/>
      <c r="K9" s="127"/>
      <c r="L9" s="127"/>
      <c r="M9" s="128"/>
    </row>
    <row r="10" spans="1:13" ht="15">
      <c r="E10" s="36"/>
      <c r="F10" s="104" t="s">
        <v>12</v>
      </c>
      <c r="G10" s="105" t="s">
        <v>3</v>
      </c>
      <c r="H10" s="106">
        <f>+H11+H20+H21+H22</f>
        <v>213657</v>
      </c>
      <c r="I10" s="106">
        <f t="shared" ref="I10:L10" si="0">+I11+I20+I21+I22</f>
        <v>0</v>
      </c>
      <c r="J10" s="106">
        <f t="shared" si="0"/>
        <v>0</v>
      </c>
      <c r="K10" s="106">
        <f t="shared" si="0"/>
        <v>0</v>
      </c>
      <c r="L10" s="106">
        <f t="shared" si="0"/>
        <v>23238</v>
      </c>
      <c r="M10" s="106">
        <f>SUM(H10:L10)</f>
        <v>236895</v>
      </c>
    </row>
    <row r="11" spans="1:13" ht="15.75" thickBot="1">
      <c r="E11" s="36"/>
      <c r="F11" s="17" t="s">
        <v>13</v>
      </c>
      <c r="G11" s="52" t="s">
        <v>88</v>
      </c>
      <c r="H11" s="67">
        <f>+H12+H13+H14+H15+H16+H17</f>
        <v>113587</v>
      </c>
      <c r="I11" s="67">
        <f t="shared" ref="I11:L11" si="1">+I12+I13+I14+I15+I16+I17</f>
        <v>0</v>
      </c>
      <c r="J11" s="67">
        <f t="shared" si="1"/>
        <v>0</v>
      </c>
      <c r="K11" s="67">
        <f t="shared" si="1"/>
        <v>0</v>
      </c>
      <c r="L11" s="67">
        <f t="shared" si="1"/>
        <v>21449</v>
      </c>
      <c r="M11" s="106">
        <f t="shared" ref="M11:M74" si="2">SUM(H11:L11)</f>
        <v>135036</v>
      </c>
    </row>
    <row r="12" spans="1:13" ht="15.75" thickBot="1">
      <c r="E12" s="36"/>
      <c r="F12" s="18" t="s">
        <v>14</v>
      </c>
      <c r="G12" s="53" t="s">
        <v>15</v>
      </c>
      <c r="H12" s="14">
        <v>32681</v>
      </c>
      <c r="I12" s="14"/>
      <c r="J12" s="78"/>
      <c r="K12" s="14">
        <f t="shared" ref="K12:K76" si="3">+I12+J12</f>
        <v>0</v>
      </c>
      <c r="L12" s="114"/>
      <c r="M12" s="106">
        <f t="shared" si="2"/>
        <v>32681</v>
      </c>
    </row>
    <row r="13" spans="1:13" ht="15.75" thickBot="1">
      <c r="E13" s="36"/>
      <c r="F13" s="18" t="s">
        <v>16</v>
      </c>
      <c r="G13" s="53" t="s">
        <v>91</v>
      </c>
      <c r="H13" s="14">
        <v>25790</v>
      </c>
      <c r="I13" s="14"/>
      <c r="J13" s="81"/>
      <c r="K13" s="14">
        <f t="shared" si="3"/>
        <v>0</v>
      </c>
      <c r="L13" s="114"/>
      <c r="M13" s="106">
        <f t="shared" si="2"/>
        <v>25790</v>
      </c>
    </row>
    <row r="14" spans="1:13" ht="30.75" thickBot="1">
      <c r="E14" s="36"/>
      <c r="F14" s="17" t="s">
        <v>17</v>
      </c>
      <c r="G14" s="52" t="s">
        <v>18</v>
      </c>
      <c r="H14" s="67">
        <v>53119</v>
      </c>
      <c r="I14" s="67"/>
      <c r="J14" s="81"/>
      <c r="K14" s="14">
        <f t="shared" si="3"/>
        <v>0</v>
      </c>
      <c r="L14" s="114">
        <v>3364</v>
      </c>
      <c r="M14" s="106">
        <f t="shared" si="2"/>
        <v>56483</v>
      </c>
    </row>
    <row r="15" spans="1:13" ht="15.75" thickBot="1">
      <c r="E15" s="36"/>
      <c r="F15" s="17" t="s">
        <v>19</v>
      </c>
      <c r="G15" s="52" t="s">
        <v>92</v>
      </c>
      <c r="H15" s="67">
        <v>1997</v>
      </c>
      <c r="I15" s="67"/>
      <c r="J15" s="81"/>
      <c r="K15" s="14">
        <f t="shared" si="3"/>
        <v>0</v>
      </c>
      <c r="L15" s="114"/>
      <c r="M15" s="106">
        <f t="shared" si="2"/>
        <v>1997</v>
      </c>
    </row>
    <row r="16" spans="1:13" s="107" customFormat="1" ht="30.75" thickBot="1">
      <c r="A16" s="100"/>
      <c r="B16" s="100"/>
      <c r="E16" s="97"/>
      <c r="F16" s="19" t="s">
        <v>20</v>
      </c>
      <c r="G16" s="53" t="s">
        <v>93</v>
      </c>
      <c r="H16" s="14"/>
      <c r="I16" s="98"/>
      <c r="J16" s="99"/>
      <c r="K16" s="14">
        <f t="shared" si="3"/>
        <v>0</v>
      </c>
      <c r="L16" s="115">
        <v>18085</v>
      </c>
      <c r="M16" s="106">
        <f t="shared" si="2"/>
        <v>18085</v>
      </c>
    </row>
    <row r="17" spans="1:13" s="107" customFormat="1" ht="15.75" thickBot="1">
      <c r="A17" s="101"/>
      <c r="B17" s="101"/>
      <c r="C17" s="5"/>
      <c r="D17" s="5"/>
      <c r="E17" s="97"/>
      <c r="F17" s="19" t="s">
        <v>21</v>
      </c>
      <c r="G17" s="53" t="s">
        <v>94</v>
      </c>
      <c r="H17" s="14"/>
      <c r="I17" s="98"/>
      <c r="J17" s="99"/>
      <c r="K17" s="14">
        <f t="shared" si="3"/>
        <v>0</v>
      </c>
      <c r="L17" s="116"/>
      <c r="M17" s="106">
        <f t="shared" si="2"/>
        <v>0</v>
      </c>
    </row>
    <row r="18" spans="1:13" ht="15.75" thickBot="1">
      <c r="A18" s="5"/>
      <c r="B18" s="5"/>
      <c r="C18" s="5"/>
      <c r="D18" s="5"/>
      <c r="E18" s="36"/>
      <c r="F18" s="19"/>
      <c r="G18" s="53"/>
      <c r="H18" s="4"/>
      <c r="I18" s="4"/>
      <c r="J18" s="81"/>
      <c r="K18" s="14">
        <f t="shared" si="3"/>
        <v>0</v>
      </c>
      <c r="L18" s="116"/>
      <c r="M18" s="106">
        <f t="shared" si="2"/>
        <v>0</v>
      </c>
    </row>
    <row r="19" spans="1:13" ht="15.75" thickBot="1">
      <c r="A19" s="5"/>
      <c r="B19" s="5"/>
      <c r="C19" s="5"/>
      <c r="D19" s="5"/>
      <c r="E19" s="36"/>
      <c r="F19" s="19"/>
      <c r="G19" s="53"/>
      <c r="H19" s="4"/>
      <c r="I19" s="4"/>
      <c r="J19" s="81"/>
      <c r="K19" s="14"/>
      <c r="L19" s="116"/>
      <c r="M19" s="106">
        <f t="shared" si="2"/>
        <v>0</v>
      </c>
    </row>
    <row r="20" spans="1:13" ht="15.75" thickBot="1">
      <c r="A20" s="6"/>
      <c r="B20" s="6"/>
      <c r="C20" s="6"/>
      <c r="D20" s="6"/>
      <c r="E20" s="37"/>
      <c r="F20" s="19" t="s">
        <v>22</v>
      </c>
      <c r="G20" s="53" t="s">
        <v>23</v>
      </c>
      <c r="H20" s="7"/>
      <c r="I20" s="7"/>
      <c r="J20" s="78"/>
      <c r="K20" s="14">
        <f t="shared" si="3"/>
        <v>0</v>
      </c>
      <c r="L20" s="117"/>
      <c r="M20" s="106">
        <f t="shared" si="2"/>
        <v>0</v>
      </c>
    </row>
    <row r="21" spans="1:13" ht="30.75" thickBot="1">
      <c r="A21" s="6"/>
      <c r="B21" s="6"/>
      <c r="C21" s="6"/>
      <c r="D21" s="6"/>
      <c r="E21" s="37"/>
      <c r="F21" s="19" t="s">
        <v>108</v>
      </c>
      <c r="G21" s="53" t="s">
        <v>113</v>
      </c>
      <c r="H21" s="7"/>
      <c r="I21" s="7"/>
      <c r="J21" s="78"/>
      <c r="K21" s="14"/>
      <c r="L21" s="117"/>
      <c r="M21" s="106">
        <f t="shared" si="2"/>
        <v>0</v>
      </c>
    </row>
    <row r="22" spans="1:13" ht="15.75" thickBot="1">
      <c r="A22" s="6"/>
      <c r="B22" s="6"/>
      <c r="C22" s="6"/>
      <c r="D22" s="6"/>
      <c r="E22" s="37"/>
      <c r="F22" s="20" t="s">
        <v>24</v>
      </c>
      <c r="G22" s="53" t="s">
        <v>87</v>
      </c>
      <c r="H22" s="14">
        <v>100070</v>
      </c>
      <c r="I22" s="14"/>
      <c r="J22" s="81"/>
      <c r="K22" s="14">
        <f t="shared" si="3"/>
        <v>0</v>
      </c>
      <c r="L22" s="117">
        <v>1789</v>
      </c>
      <c r="M22" s="106">
        <f t="shared" si="2"/>
        <v>101859</v>
      </c>
    </row>
    <row r="23" spans="1:13" ht="15.75" thickBot="1">
      <c r="A23" s="6"/>
      <c r="B23" s="6"/>
      <c r="C23" s="6"/>
      <c r="D23" s="6"/>
      <c r="E23" s="37"/>
      <c r="F23" s="21"/>
      <c r="G23" s="54"/>
      <c r="H23" s="7"/>
      <c r="I23" s="7"/>
      <c r="J23" s="78"/>
      <c r="K23" s="14">
        <f t="shared" si="3"/>
        <v>0</v>
      </c>
      <c r="L23" s="117"/>
      <c r="M23" s="106">
        <f t="shared" si="2"/>
        <v>0</v>
      </c>
    </row>
    <row r="24" spans="1:13" ht="15.75" thickBot="1">
      <c r="A24" s="8"/>
      <c r="B24" s="8"/>
      <c r="C24" s="8"/>
      <c r="D24" s="8"/>
      <c r="E24" s="38"/>
      <c r="F24" s="22"/>
      <c r="G24" s="55"/>
      <c r="H24" s="68"/>
      <c r="I24" s="73"/>
      <c r="J24" s="79"/>
      <c r="K24" s="14">
        <f t="shared" si="3"/>
        <v>0</v>
      </c>
      <c r="L24" s="118"/>
      <c r="M24" s="106">
        <f t="shared" si="2"/>
        <v>0</v>
      </c>
    </row>
    <row r="25" spans="1:13" ht="15" thickBot="1">
      <c r="A25" s="8"/>
      <c r="B25" s="8"/>
      <c r="C25" s="8"/>
      <c r="D25" s="8"/>
      <c r="E25" s="40"/>
      <c r="F25" s="16" t="s">
        <v>25</v>
      </c>
      <c r="G25" s="51" t="s">
        <v>2</v>
      </c>
      <c r="H25" s="9">
        <f>+H26+H27+H28</f>
        <v>17766</v>
      </c>
      <c r="I25" s="9">
        <f t="shared" ref="I25:L25" si="4">+I26+I27+I28</f>
        <v>0</v>
      </c>
      <c r="J25" s="9">
        <f t="shared" si="4"/>
        <v>0</v>
      </c>
      <c r="K25" s="9">
        <f t="shared" si="4"/>
        <v>0</v>
      </c>
      <c r="L25" s="9">
        <f t="shared" si="4"/>
        <v>-600</v>
      </c>
      <c r="M25" s="106">
        <f t="shared" si="2"/>
        <v>17166</v>
      </c>
    </row>
    <row r="26" spans="1:13" ht="15.75" thickBot="1">
      <c r="A26" s="2"/>
      <c r="B26" s="2"/>
      <c r="C26" s="112"/>
      <c r="D26" s="112"/>
      <c r="E26" s="41"/>
      <c r="F26" s="23" t="s">
        <v>26</v>
      </c>
      <c r="G26" s="52" t="s">
        <v>27</v>
      </c>
      <c r="H26" s="67">
        <v>2580</v>
      </c>
      <c r="I26" s="67"/>
      <c r="J26" s="79"/>
      <c r="K26" s="39">
        <f t="shared" si="3"/>
        <v>0</v>
      </c>
      <c r="L26" s="119"/>
      <c r="M26" s="106">
        <f t="shared" si="2"/>
        <v>2580</v>
      </c>
    </row>
    <row r="27" spans="1:13" ht="15.75" thickBot="1">
      <c r="A27" s="2"/>
      <c r="B27" s="2"/>
      <c r="C27" s="112"/>
      <c r="D27" s="112"/>
      <c r="E27" s="41"/>
      <c r="F27" s="23" t="s">
        <v>28</v>
      </c>
      <c r="G27" s="52" t="s">
        <v>29</v>
      </c>
      <c r="H27" s="67">
        <v>14006</v>
      </c>
      <c r="I27" s="67"/>
      <c r="J27" s="79"/>
      <c r="K27" s="39">
        <f t="shared" si="3"/>
        <v>0</v>
      </c>
      <c r="L27" s="119"/>
      <c r="M27" s="106">
        <f t="shared" si="2"/>
        <v>14006</v>
      </c>
    </row>
    <row r="28" spans="1:13" ht="15.75" thickBot="1">
      <c r="A28" s="2"/>
      <c r="B28" s="2"/>
      <c r="C28" s="112"/>
      <c r="D28" s="112"/>
      <c r="E28" s="41"/>
      <c r="F28" s="23" t="s">
        <v>30</v>
      </c>
      <c r="G28" s="52" t="s">
        <v>31</v>
      </c>
      <c r="H28" s="67">
        <v>1180</v>
      </c>
      <c r="I28" s="67"/>
      <c r="J28" s="79"/>
      <c r="K28" s="39">
        <f t="shared" si="3"/>
        <v>0</v>
      </c>
      <c r="L28" s="119">
        <v>-600</v>
      </c>
      <c r="M28" s="106">
        <f t="shared" si="2"/>
        <v>580</v>
      </c>
    </row>
    <row r="29" spans="1:13" ht="15.75" thickBot="1">
      <c r="A29" s="2"/>
      <c r="B29" s="2"/>
      <c r="C29" s="112"/>
      <c r="D29" s="112"/>
      <c r="E29" s="41"/>
      <c r="F29" s="23"/>
      <c r="G29" s="56"/>
      <c r="H29" s="67"/>
      <c r="I29" s="74"/>
      <c r="J29" s="79"/>
      <c r="K29" s="39">
        <f t="shared" si="3"/>
        <v>0</v>
      </c>
      <c r="L29" s="119"/>
      <c r="M29" s="106">
        <f t="shared" si="2"/>
        <v>0</v>
      </c>
    </row>
    <row r="30" spans="1:13" ht="15.75" thickBot="1">
      <c r="A30" s="2"/>
      <c r="B30" s="2"/>
      <c r="C30" s="112"/>
      <c r="D30" s="112"/>
      <c r="E30" s="42"/>
      <c r="F30" s="23"/>
      <c r="G30" s="56"/>
      <c r="H30" s="67"/>
      <c r="I30" s="75"/>
      <c r="J30" s="80"/>
      <c r="K30" s="39">
        <f t="shared" si="3"/>
        <v>0</v>
      </c>
      <c r="L30" s="119"/>
      <c r="M30" s="106">
        <f t="shared" si="2"/>
        <v>0</v>
      </c>
    </row>
    <row r="31" spans="1:13" ht="15" thickBot="1">
      <c r="A31" s="10"/>
      <c r="B31" s="10"/>
      <c r="C31" s="10"/>
      <c r="D31" s="10"/>
      <c r="E31" s="43"/>
      <c r="F31" s="24" t="s">
        <v>32</v>
      </c>
      <c r="G31" s="57" t="s">
        <v>33</v>
      </c>
      <c r="H31" s="69">
        <f>SUM(H32:H43)</f>
        <v>34995</v>
      </c>
      <c r="I31" s="69">
        <f t="shared" ref="I31:L31" si="5">SUM(I32:I43)</f>
        <v>0</v>
      </c>
      <c r="J31" s="69">
        <f t="shared" si="5"/>
        <v>0</v>
      </c>
      <c r="K31" s="69">
        <f t="shared" si="5"/>
        <v>0</v>
      </c>
      <c r="L31" s="69">
        <f t="shared" si="5"/>
        <v>1519</v>
      </c>
      <c r="M31" s="106">
        <f t="shared" si="2"/>
        <v>36514</v>
      </c>
    </row>
    <row r="32" spans="1:13" ht="15.75" thickBot="1">
      <c r="A32" s="11"/>
      <c r="B32" s="11"/>
      <c r="C32" s="11"/>
      <c r="D32" s="11"/>
      <c r="E32" s="44"/>
      <c r="F32" s="25" t="s">
        <v>34</v>
      </c>
      <c r="G32" s="58" t="s">
        <v>35</v>
      </c>
      <c r="H32" s="70">
        <v>5500</v>
      </c>
      <c r="I32" s="70"/>
      <c r="J32" s="89"/>
      <c r="K32" s="39">
        <f t="shared" si="3"/>
        <v>0</v>
      </c>
      <c r="L32" s="120"/>
      <c r="M32" s="106">
        <f t="shared" si="2"/>
        <v>5500</v>
      </c>
    </row>
    <row r="33" spans="1:14" ht="15.75" thickBot="1">
      <c r="A33" s="11"/>
      <c r="B33" s="11"/>
      <c r="C33" s="11"/>
      <c r="D33" s="11"/>
      <c r="E33" s="44"/>
      <c r="F33" s="25" t="s">
        <v>36</v>
      </c>
      <c r="G33" s="58" t="s">
        <v>37</v>
      </c>
      <c r="H33" s="70">
        <v>11663</v>
      </c>
      <c r="I33" s="70"/>
      <c r="J33" s="89"/>
      <c r="K33" s="39">
        <f t="shared" si="3"/>
        <v>0</v>
      </c>
      <c r="L33" s="120">
        <v>600</v>
      </c>
      <c r="M33" s="106">
        <f t="shared" si="2"/>
        <v>12263</v>
      </c>
    </row>
    <row r="34" spans="1:14" ht="15.75" thickBot="1">
      <c r="A34" s="11"/>
      <c r="B34" s="11"/>
      <c r="C34" s="11"/>
      <c r="D34" s="11"/>
      <c r="E34" s="44"/>
      <c r="F34" s="25" t="s">
        <v>38</v>
      </c>
      <c r="G34" s="58" t="s">
        <v>39</v>
      </c>
      <c r="H34" s="70">
        <v>675</v>
      </c>
      <c r="I34" s="70"/>
      <c r="J34" s="89"/>
      <c r="K34" s="39">
        <f t="shared" si="3"/>
        <v>0</v>
      </c>
      <c r="L34" s="120"/>
      <c r="M34" s="106">
        <f t="shared" si="2"/>
        <v>675</v>
      </c>
    </row>
    <row r="35" spans="1:14" ht="15.75" thickBot="1">
      <c r="A35" s="11"/>
      <c r="B35" s="11"/>
      <c r="C35" s="11"/>
      <c r="D35" s="11"/>
      <c r="E35" s="44"/>
      <c r="F35" s="25" t="s">
        <v>40</v>
      </c>
      <c r="G35" s="58" t="s">
        <v>41</v>
      </c>
      <c r="H35" s="70">
        <v>3882</v>
      </c>
      <c r="I35" s="70"/>
      <c r="J35" s="89"/>
      <c r="K35" s="39">
        <f t="shared" si="3"/>
        <v>0</v>
      </c>
      <c r="L35" s="120"/>
      <c r="M35" s="106">
        <f t="shared" si="2"/>
        <v>3882</v>
      </c>
    </row>
    <row r="36" spans="1:14" ht="15.75" thickBot="1">
      <c r="A36" s="11"/>
      <c r="B36" s="11"/>
      <c r="C36" s="11"/>
      <c r="D36" s="11"/>
      <c r="E36" s="44"/>
      <c r="F36" s="25" t="s">
        <v>42</v>
      </c>
      <c r="G36" s="58" t="s">
        <v>43</v>
      </c>
      <c r="H36" s="70">
        <v>221</v>
      </c>
      <c r="I36" s="70"/>
      <c r="J36" s="89"/>
      <c r="K36" s="39">
        <f t="shared" si="3"/>
        <v>0</v>
      </c>
      <c r="L36" s="120"/>
      <c r="M36" s="106">
        <f t="shared" si="2"/>
        <v>221</v>
      </c>
    </row>
    <row r="37" spans="1:14" ht="15.75" thickBot="1">
      <c r="A37" s="11"/>
      <c r="B37" s="11"/>
      <c r="C37" s="11"/>
      <c r="D37" s="11"/>
      <c r="E37" s="44"/>
      <c r="F37" s="25" t="s">
        <v>44</v>
      </c>
      <c r="G37" s="58" t="s">
        <v>45</v>
      </c>
      <c r="H37" s="70">
        <v>3381</v>
      </c>
      <c r="I37" s="70"/>
      <c r="J37" s="89"/>
      <c r="K37" s="39">
        <f t="shared" si="3"/>
        <v>0</v>
      </c>
      <c r="L37" s="120">
        <v>729</v>
      </c>
      <c r="M37" s="106">
        <f t="shared" si="2"/>
        <v>4110</v>
      </c>
    </row>
    <row r="38" spans="1:14" ht="15.75" thickBot="1">
      <c r="A38" s="12"/>
      <c r="B38" s="12"/>
      <c r="C38" s="12"/>
      <c r="D38" s="12"/>
      <c r="E38" s="45"/>
      <c r="F38" s="26" t="s">
        <v>46</v>
      </c>
      <c r="G38" s="59" t="s">
        <v>47</v>
      </c>
      <c r="H38" s="71">
        <v>9621</v>
      </c>
      <c r="I38" s="90"/>
      <c r="J38" s="91"/>
      <c r="K38" s="39">
        <f t="shared" si="3"/>
        <v>0</v>
      </c>
      <c r="L38" s="121"/>
      <c r="M38" s="106">
        <f t="shared" si="2"/>
        <v>9621</v>
      </c>
    </row>
    <row r="39" spans="1:14" ht="15.75" thickBot="1">
      <c r="A39" s="12"/>
      <c r="B39" s="12"/>
      <c r="C39" s="12"/>
      <c r="D39" s="12"/>
      <c r="E39" s="45"/>
      <c r="F39" s="26" t="s">
        <v>48</v>
      </c>
      <c r="G39" s="59" t="s">
        <v>49</v>
      </c>
      <c r="H39" s="71">
        <v>52</v>
      </c>
      <c r="I39" s="90"/>
      <c r="J39" s="91"/>
      <c r="K39" s="39">
        <f t="shared" si="3"/>
        <v>0</v>
      </c>
      <c r="L39" s="121"/>
      <c r="M39" s="106">
        <f t="shared" si="2"/>
        <v>52</v>
      </c>
    </row>
    <row r="40" spans="1:14" ht="15.75" thickBot="1">
      <c r="A40" s="12"/>
      <c r="B40" s="12"/>
      <c r="C40" s="12"/>
      <c r="D40" s="12"/>
      <c r="E40" s="45"/>
      <c r="F40" s="26" t="s">
        <v>50</v>
      </c>
      <c r="G40" s="59" t="s">
        <v>51</v>
      </c>
      <c r="H40" s="71"/>
      <c r="I40" s="90"/>
      <c r="J40" s="91"/>
      <c r="K40" s="39">
        <f t="shared" si="3"/>
        <v>0</v>
      </c>
      <c r="L40" s="121"/>
      <c r="M40" s="106">
        <f t="shared" si="2"/>
        <v>0</v>
      </c>
    </row>
    <row r="41" spans="1:14" s="107" customFormat="1" ht="15.75" thickBot="1">
      <c r="A41" s="11"/>
      <c r="B41" s="11"/>
      <c r="C41" s="11"/>
      <c r="D41" s="11"/>
      <c r="E41" s="44"/>
      <c r="F41" s="25" t="s">
        <v>96</v>
      </c>
      <c r="G41" s="58" t="s">
        <v>95</v>
      </c>
      <c r="H41" s="70"/>
      <c r="I41" s="70"/>
      <c r="J41" s="89"/>
      <c r="K41" s="39">
        <f t="shared" si="3"/>
        <v>0</v>
      </c>
      <c r="L41" s="120">
        <v>190</v>
      </c>
      <c r="M41" s="106">
        <f t="shared" si="2"/>
        <v>190</v>
      </c>
    </row>
    <row r="42" spans="1:14" s="107" customFormat="1" ht="15.75" thickBot="1">
      <c r="A42" s="11"/>
      <c r="B42" s="11"/>
      <c r="C42" s="11"/>
      <c r="D42" s="11"/>
      <c r="E42" s="44"/>
      <c r="F42" s="25" t="s">
        <v>97</v>
      </c>
      <c r="G42" s="108" t="s">
        <v>53</v>
      </c>
      <c r="H42" s="70"/>
      <c r="I42" s="70"/>
      <c r="J42" s="89"/>
      <c r="K42" s="39">
        <f t="shared" si="3"/>
        <v>0</v>
      </c>
      <c r="L42" s="120"/>
      <c r="M42" s="106">
        <f t="shared" si="2"/>
        <v>0</v>
      </c>
    </row>
    <row r="43" spans="1:14" ht="15.75" thickBot="1">
      <c r="A43" s="12"/>
      <c r="B43" s="12"/>
      <c r="C43" s="12"/>
      <c r="D43" s="12"/>
      <c r="E43" s="45"/>
      <c r="F43" s="26"/>
      <c r="G43" s="60"/>
      <c r="H43" s="71"/>
      <c r="I43" s="90"/>
      <c r="J43" s="91"/>
      <c r="K43" s="39">
        <f t="shared" si="3"/>
        <v>0</v>
      </c>
      <c r="L43" s="121"/>
      <c r="M43" s="106">
        <f t="shared" si="2"/>
        <v>0</v>
      </c>
    </row>
    <row r="44" spans="1:14" ht="15.75" thickBot="1">
      <c r="A44" s="2"/>
      <c r="B44" s="2"/>
      <c r="C44" s="112"/>
      <c r="D44" s="112"/>
      <c r="E44" s="40"/>
      <c r="F44" s="16" t="s">
        <v>52</v>
      </c>
      <c r="G44" s="51" t="s">
        <v>4</v>
      </c>
      <c r="H44" s="9">
        <f>H45+H46</f>
        <v>0</v>
      </c>
      <c r="I44" s="9">
        <f t="shared" ref="I44:L44" si="6">I45+I46</f>
        <v>0</v>
      </c>
      <c r="J44" s="9">
        <f t="shared" si="6"/>
        <v>0</v>
      </c>
      <c r="K44" s="9">
        <f t="shared" si="6"/>
        <v>0</v>
      </c>
      <c r="L44" s="9">
        <f t="shared" si="6"/>
        <v>0</v>
      </c>
      <c r="M44" s="106">
        <f t="shared" si="2"/>
        <v>0</v>
      </c>
      <c r="N44" s="84"/>
    </row>
    <row r="45" spans="1:14" s="107" customFormat="1" ht="30.75" thickBot="1">
      <c r="A45" s="6"/>
      <c r="B45" s="6"/>
      <c r="C45" s="6"/>
      <c r="D45" s="6"/>
      <c r="E45" s="47"/>
      <c r="F45" s="28" t="s">
        <v>98</v>
      </c>
      <c r="G45" s="53" t="s">
        <v>99</v>
      </c>
      <c r="H45" s="14"/>
      <c r="I45" s="14"/>
      <c r="J45" s="81"/>
      <c r="K45" s="39">
        <f t="shared" si="3"/>
        <v>0</v>
      </c>
      <c r="L45" s="117"/>
      <c r="M45" s="106">
        <f t="shared" si="2"/>
        <v>0</v>
      </c>
    </row>
    <row r="46" spans="1:14" s="107" customFormat="1" ht="15.75" thickBot="1">
      <c r="A46" s="6"/>
      <c r="B46" s="6"/>
      <c r="C46" s="6"/>
      <c r="D46" s="6"/>
      <c r="E46" s="47"/>
      <c r="F46" s="28" t="s">
        <v>100</v>
      </c>
      <c r="G46" s="53" t="s">
        <v>105</v>
      </c>
      <c r="H46" s="14"/>
      <c r="I46" s="14"/>
      <c r="J46" s="79"/>
      <c r="K46" s="39">
        <f t="shared" si="3"/>
        <v>0</v>
      </c>
      <c r="L46" s="117"/>
      <c r="M46" s="106">
        <f t="shared" si="2"/>
        <v>0</v>
      </c>
    </row>
    <row r="47" spans="1:14" ht="29.25" thickBot="1">
      <c r="A47" s="2"/>
      <c r="B47" s="2"/>
      <c r="C47" s="112"/>
      <c r="D47" s="112"/>
      <c r="E47" s="46"/>
      <c r="F47" s="27" t="s">
        <v>54</v>
      </c>
      <c r="G47" s="61" t="s">
        <v>5</v>
      </c>
      <c r="H47" s="13">
        <f>H10+H25+H31+H44</f>
        <v>266418</v>
      </c>
      <c r="I47" s="13">
        <f t="shared" ref="I47:L47" si="7">I10+I25+I31+I44</f>
        <v>0</v>
      </c>
      <c r="J47" s="13">
        <f t="shared" si="7"/>
        <v>0</v>
      </c>
      <c r="K47" s="13">
        <f t="shared" si="7"/>
        <v>0</v>
      </c>
      <c r="L47" s="13">
        <f t="shared" si="7"/>
        <v>24157</v>
      </c>
      <c r="M47" s="106">
        <f t="shared" si="2"/>
        <v>290575</v>
      </c>
    </row>
    <row r="48" spans="1:14" ht="28.5" customHeight="1" thickBot="1">
      <c r="A48" s="2"/>
      <c r="B48" s="2"/>
      <c r="C48" s="112"/>
      <c r="D48" s="112"/>
      <c r="E48" s="133" t="s">
        <v>6</v>
      </c>
      <c r="F48" s="134"/>
      <c r="G48" s="146" t="s">
        <v>112</v>
      </c>
      <c r="H48" s="147"/>
      <c r="I48" s="147"/>
      <c r="J48" s="147"/>
      <c r="K48" s="148"/>
      <c r="L48" s="119"/>
      <c r="M48" s="106">
        <f t="shared" si="2"/>
        <v>0</v>
      </c>
    </row>
    <row r="49" spans="1:13" ht="15.75" thickBot="1">
      <c r="A49" s="2"/>
      <c r="B49" s="2"/>
      <c r="C49" s="112"/>
      <c r="D49" s="112"/>
      <c r="E49" s="40"/>
      <c r="F49" s="16" t="s">
        <v>55</v>
      </c>
      <c r="G49" s="51" t="s">
        <v>8</v>
      </c>
      <c r="H49" s="9">
        <f>H50+H54</f>
        <v>269700</v>
      </c>
      <c r="I49" s="9">
        <f t="shared" ref="I49:L49" si="8">I50+I54</f>
        <v>0</v>
      </c>
      <c r="J49" s="9">
        <f t="shared" si="8"/>
        <v>0</v>
      </c>
      <c r="K49" s="9">
        <f t="shared" si="8"/>
        <v>0</v>
      </c>
      <c r="L49" s="9">
        <f t="shared" si="8"/>
        <v>0</v>
      </c>
      <c r="M49" s="106">
        <f t="shared" si="2"/>
        <v>269700</v>
      </c>
    </row>
    <row r="50" spans="1:13" ht="13.15" customHeight="1" thickBot="1">
      <c r="A50" s="6"/>
      <c r="B50" s="6"/>
      <c r="C50" s="6"/>
      <c r="D50" s="6"/>
      <c r="E50" s="47"/>
      <c r="F50" s="28" t="s">
        <v>56</v>
      </c>
      <c r="G50" s="53" t="s">
        <v>57</v>
      </c>
      <c r="H50" s="14">
        <v>23477</v>
      </c>
      <c r="I50" s="14">
        <f>+I51+I52</f>
        <v>0</v>
      </c>
      <c r="J50" s="14">
        <f>+J51+J52</f>
        <v>0</v>
      </c>
      <c r="K50" s="39">
        <f t="shared" si="3"/>
        <v>0</v>
      </c>
      <c r="L50" s="117"/>
      <c r="M50" s="106">
        <f t="shared" si="2"/>
        <v>23477</v>
      </c>
    </row>
    <row r="51" spans="1:13" ht="15.75" hidden="1" thickBot="1">
      <c r="A51" s="6"/>
      <c r="B51" s="6"/>
      <c r="C51" s="6"/>
      <c r="D51" s="6"/>
      <c r="E51" s="47"/>
      <c r="F51" s="28"/>
      <c r="G51" s="102"/>
      <c r="H51" s="14"/>
      <c r="I51" s="14"/>
      <c r="J51" s="81"/>
      <c r="K51" s="39">
        <f t="shared" si="3"/>
        <v>0</v>
      </c>
      <c r="L51" s="117"/>
      <c r="M51" s="106">
        <f t="shared" si="2"/>
        <v>0</v>
      </c>
    </row>
    <row r="52" spans="1:13" ht="15.75" hidden="1" thickBot="1">
      <c r="A52" s="6"/>
      <c r="B52" s="6"/>
      <c r="C52" s="6"/>
      <c r="D52" s="6"/>
      <c r="E52" s="47"/>
      <c r="F52" s="28"/>
      <c r="G52" s="53"/>
      <c r="H52" s="14"/>
      <c r="I52" s="14"/>
      <c r="J52" s="81"/>
      <c r="K52" s="39">
        <f t="shared" si="3"/>
        <v>0</v>
      </c>
      <c r="L52" s="117"/>
      <c r="M52" s="106">
        <f t="shared" si="2"/>
        <v>0</v>
      </c>
    </row>
    <row r="53" spans="1:13" ht="15.75" hidden="1" thickBot="1">
      <c r="A53" s="6"/>
      <c r="B53" s="6"/>
      <c r="C53" s="6"/>
      <c r="D53" s="6"/>
      <c r="E53" s="47"/>
      <c r="F53" s="28"/>
      <c r="G53" s="53"/>
      <c r="H53" s="14"/>
      <c r="I53" s="14"/>
      <c r="J53" s="81"/>
      <c r="K53" s="39">
        <f t="shared" si="3"/>
        <v>0</v>
      </c>
      <c r="L53" s="117"/>
      <c r="M53" s="106">
        <f t="shared" si="2"/>
        <v>0</v>
      </c>
    </row>
    <row r="54" spans="1:13" ht="15.75" thickBot="1">
      <c r="A54" s="6"/>
      <c r="B54" s="6"/>
      <c r="C54" s="6"/>
      <c r="D54" s="6"/>
      <c r="E54" s="47"/>
      <c r="F54" s="28" t="s">
        <v>58</v>
      </c>
      <c r="G54" s="53" t="s">
        <v>59</v>
      </c>
      <c r="H54" s="14">
        <v>246223</v>
      </c>
      <c r="I54" s="14">
        <f>+I55+I56</f>
        <v>0</v>
      </c>
      <c r="J54" s="14">
        <f>+J55+J56</f>
        <v>0</v>
      </c>
      <c r="K54" s="39">
        <f t="shared" si="3"/>
        <v>0</v>
      </c>
      <c r="L54" s="117"/>
      <c r="M54" s="106">
        <f t="shared" si="2"/>
        <v>246223</v>
      </c>
    </row>
    <row r="55" spans="1:13" ht="15.75" hidden="1" thickBot="1">
      <c r="A55" s="6"/>
      <c r="B55" s="6"/>
      <c r="C55" s="6"/>
      <c r="D55" s="6"/>
      <c r="E55" s="47"/>
      <c r="F55" s="28"/>
      <c r="G55" s="53"/>
      <c r="H55" s="14"/>
      <c r="I55" s="14"/>
      <c r="J55" s="81"/>
      <c r="K55" s="39">
        <f t="shared" si="3"/>
        <v>0</v>
      </c>
      <c r="L55" s="117"/>
      <c r="M55" s="106">
        <f t="shared" si="2"/>
        <v>0</v>
      </c>
    </row>
    <row r="56" spans="1:13" ht="15.75" hidden="1" thickBot="1">
      <c r="A56" s="6"/>
      <c r="B56" s="6"/>
      <c r="C56" s="6"/>
      <c r="D56" s="6"/>
      <c r="E56" s="47"/>
      <c r="F56" s="28"/>
      <c r="G56" s="53"/>
      <c r="H56" s="14"/>
      <c r="I56" s="14"/>
      <c r="J56" s="79"/>
      <c r="K56" s="39">
        <f t="shared" si="3"/>
        <v>0</v>
      </c>
      <c r="L56" s="117"/>
      <c r="M56" s="106">
        <f t="shared" si="2"/>
        <v>0</v>
      </c>
    </row>
    <row r="57" spans="1:13" ht="15.75" thickBot="1">
      <c r="A57" s="2"/>
      <c r="B57" s="2"/>
      <c r="C57" s="112"/>
      <c r="D57" s="112"/>
      <c r="E57" s="40"/>
      <c r="F57" s="16" t="s">
        <v>60</v>
      </c>
      <c r="G57" s="51" t="s">
        <v>7</v>
      </c>
      <c r="H57" s="9">
        <f>H58+H59+H60+H61</f>
        <v>0</v>
      </c>
      <c r="I57" s="9">
        <f t="shared" ref="I57:L57" si="9">I58+I59+I60+I61</f>
        <v>0</v>
      </c>
      <c r="J57" s="9">
        <f t="shared" si="9"/>
        <v>0</v>
      </c>
      <c r="K57" s="9">
        <f t="shared" si="9"/>
        <v>0</v>
      </c>
      <c r="L57" s="9">
        <f t="shared" si="9"/>
        <v>2700</v>
      </c>
      <c r="M57" s="106">
        <f t="shared" si="2"/>
        <v>2700</v>
      </c>
    </row>
    <row r="58" spans="1:13" ht="15.75" thickBot="1">
      <c r="A58" s="2"/>
      <c r="B58" s="2"/>
      <c r="C58" s="112"/>
      <c r="D58" s="112"/>
      <c r="E58" s="41"/>
      <c r="F58" s="23" t="s">
        <v>61</v>
      </c>
      <c r="G58" s="52" t="s">
        <v>62</v>
      </c>
      <c r="H58" s="67"/>
      <c r="I58" s="76"/>
      <c r="J58" s="82"/>
      <c r="K58" s="39">
        <f t="shared" si="3"/>
        <v>0</v>
      </c>
      <c r="L58" s="117"/>
      <c r="M58" s="106">
        <f t="shared" si="2"/>
        <v>0</v>
      </c>
    </row>
    <row r="59" spans="1:13" ht="15.75" thickBot="1">
      <c r="A59" s="2"/>
      <c r="B59" s="2"/>
      <c r="C59" s="112"/>
      <c r="D59" s="112"/>
      <c r="E59" s="41"/>
      <c r="F59" s="23" t="s">
        <v>63</v>
      </c>
      <c r="G59" s="52" t="s">
        <v>64</v>
      </c>
      <c r="H59" s="67"/>
      <c r="I59" s="67"/>
      <c r="J59" s="82"/>
      <c r="K59" s="39">
        <f t="shared" si="3"/>
        <v>0</v>
      </c>
      <c r="L59" s="117"/>
      <c r="M59" s="106">
        <f t="shared" si="2"/>
        <v>0</v>
      </c>
    </row>
    <row r="60" spans="1:13" ht="15.75" thickBot="1">
      <c r="A60" s="2"/>
      <c r="B60" s="2"/>
      <c r="C60" s="112"/>
      <c r="D60" s="112"/>
      <c r="E60" s="41"/>
      <c r="F60" s="23" t="s">
        <v>65</v>
      </c>
      <c r="G60" s="62" t="s">
        <v>66</v>
      </c>
      <c r="H60" s="67"/>
      <c r="I60" s="76"/>
      <c r="J60" s="82"/>
      <c r="K60" s="39">
        <f t="shared" si="3"/>
        <v>0</v>
      </c>
      <c r="L60" s="117">
        <v>2700</v>
      </c>
      <c r="M60" s="106">
        <f t="shared" si="2"/>
        <v>2700</v>
      </c>
    </row>
    <row r="61" spans="1:13" ht="15.75" thickBot="1">
      <c r="A61" s="6"/>
      <c r="B61" s="6"/>
      <c r="C61" s="6"/>
      <c r="D61" s="6"/>
      <c r="E61" s="47"/>
      <c r="F61" s="28" t="s">
        <v>67</v>
      </c>
      <c r="G61" s="53" t="s">
        <v>68</v>
      </c>
      <c r="H61" s="14"/>
      <c r="I61" s="14"/>
      <c r="J61" s="79"/>
      <c r="K61" s="39">
        <f t="shared" si="3"/>
        <v>0</v>
      </c>
      <c r="L61" s="117"/>
      <c r="M61" s="106">
        <f t="shared" si="2"/>
        <v>0</v>
      </c>
    </row>
    <row r="62" spans="1:13" ht="15.75" thickBot="1">
      <c r="A62" s="6"/>
      <c r="B62" s="6"/>
      <c r="C62" s="6"/>
      <c r="D62" s="6"/>
      <c r="E62" s="48"/>
      <c r="F62" s="29"/>
      <c r="G62" s="63"/>
      <c r="H62" s="14"/>
      <c r="I62" s="39"/>
      <c r="J62" s="79"/>
      <c r="K62" s="39">
        <f t="shared" si="3"/>
        <v>0</v>
      </c>
      <c r="L62" s="117"/>
      <c r="M62" s="106">
        <f t="shared" si="2"/>
        <v>0</v>
      </c>
    </row>
    <row r="63" spans="1:13" ht="15">
      <c r="A63" s="2"/>
      <c r="B63" s="2"/>
      <c r="C63" s="112"/>
      <c r="D63" s="112"/>
      <c r="E63" s="40"/>
      <c r="F63" s="16" t="s">
        <v>69</v>
      </c>
      <c r="G63" s="51" t="s">
        <v>9</v>
      </c>
      <c r="H63" s="9">
        <f>+H64+H65</f>
        <v>0</v>
      </c>
      <c r="I63" s="9">
        <f t="shared" ref="I63:L63" si="10">+I64+I65</f>
        <v>0</v>
      </c>
      <c r="J63" s="9">
        <f t="shared" si="10"/>
        <v>0</v>
      </c>
      <c r="K63" s="9">
        <f t="shared" si="10"/>
        <v>0</v>
      </c>
      <c r="L63" s="9">
        <f t="shared" si="10"/>
        <v>0</v>
      </c>
      <c r="M63" s="106">
        <f t="shared" si="2"/>
        <v>0</v>
      </c>
    </row>
    <row r="64" spans="1:13" s="107" customFormat="1" ht="30">
      <c r="A64" s="6"/>
      <c r="B64" s="6"/>
      <c r="C64" s="6"/>
      <c r="D64" s="6"/>
      <c r="E64" s="47"/>
      <c r="F64" s="123" t="s">
        <v>101</v>
      </c>
      <c r="G64" s="102" t="s">
        <v>103</v>
      </c>
      <c r="H64" s="14"/>
      <c r="I64" s="14"/>
      <c r="J64" s="14"/>
      <c r="K64" s="14"/>
      <c r="L64" s="14"/>
      <c r="M64" s="106">
        <f t="shared" si="2"/>
        <v>0</v>
      </c>
    </row>
    <row r="65" spans="1:13" s="107" customFormat="1" ht="15">
      <c r="A65" s="6"/>
      <c r="B65" s="6"/>
      <c r="C65" s="6"/>
      <c r="D65" s="6"/>
      <c r="E65" s="47"/>
      <c r="F65" s="123" t="s">
        <v>102</v>
      </c>
      <c r="G65" s="102" t="s">
        <v>70</v>
      </c>
      <c r="H65" s="14"/>
      <c r="I65" s="14"/>
      <c r="J65" s="14"/>
      <c r="K65" s="14"/>
      <c r="L65" s="14"/>
      <c r="M65" s="106">
        <f t="shared" si="2"/>
        <v>0</v>
      </c>
    </row>
    <row r="66" spans="1:13" ht="28.5">
      <c r="A66" s="6"/>
      <c r="B66" s="6"/>
      <c r="C66" s="6"/>
      <c r="D66" s="6"/>
      <c r="E66" s="48"/>
      <c r="F66" s="30" t="s">
        <v>71</v>
      </c>
      <c r="G66" s="61" t="s">
        <v>72</v>
      </c>
      <c r="H66" s="13">
        <f>+H49+H57+H63</f>
        <v>269700</v>
      </c>
      <c r="I66" s="13">
        <f t="shared" ref="I66:L66" si="11">+I49+I57+I63</f>
        <v>0</v>
      </c>
      <c r="J66" s="13">
        <f t="shared" si="11"/>
        <v>0</v>
      </c>
      <c r="K66" s="13">
        <f t="shared" si="11"/>
        <v>0</v>
      </c>
      <c r="L66" s="13">
        <f t="shared" si="11"/>
        <v>2700</v>
      </c>
      <c r="M66" s="106">
        <f t="shared" si="2"/>
        <v>272400</v>
      </c>
    </row>
    <row r="67" spans="1:13" ht="15.75">
      <c r="B67" s="15"/>
      <c r="C67" s="15"/>
      <c r="D67" s="15"/>
      <c r="E67" s="49" t="s">
        <v>73</v>
      </c>
      <c r="F67" s="31" t="s">
        <v>74</v>
      </c>
      <c r="G67" s="64" t="s">
        <v>10</v>
      </c>
      <c r="H67" s="94">
        <f>H47+H66</f>
        <v>536118</v>
      </c>
      <c r="I67" s="94">
        <f t="shared" ref="I67:L67" si="12">I47+I66</f>
        <v>0</v>
      </c>
      <c r="J67" s="94">
        <f t="shared" si="12"/>
        <v>0</v>
      </c>
      <c r="K67" s="94">
        <f t="shared" si="12"/>
        <v>0</v>
      </c>
      <c r="L67" s="94">
        <f t="shared" si="12"/>
        <v>26857</v>
      </c>
      <c r="M67" s="106">
        <f t="shared" si="2"/>
        <v>562975</v>
      </c>
    </row>
    <row r="68" spans="1:13" ht="15.75">
      <c r="B68" s="5"/>
      <c r="C68" s="5"/>
      <c r="D68" s="5"/>
      <c r="E68" s="50"/>
      <c r="F68" s="32" t="s">
        <v>75</v>
      </c>
      <c r="G68" s="65" t="s">
        <v>76</v>
      </c>
      <c r="H68" s="95">
        <f>H69</f>
        <v>22235</v>
      </c>
      <c r="I68" s="95">
        <f t="shared" ref="I68:L68" si="13">I69</f>
        <v>0</v>
      </c>
      <c r="J68" s="95">
        <f t="shared" si="13"/>
        <v>0</v>
      </c>
      <c r="K68" s="95">
        <f t="shared" si="13"/>
        <v>0</v>
      </c>
      <c r="L68" s="95">
        <f t="shared" si="13"/>
        <v>3270</v>
      </c>
      <c r="M68" s="106">
        <f t="shared" si="2"/>
        <v>25505</v>
      </c>
    </row>
    <row r="69" spans="1:13" ht="16.5" thickBot="1">
      <c r="B69" s="5"/>
      <c r="C69" s="5"/>
      <c r="D69" s="5"/>
      <c r="E69" s="50"/>
      <c r="F69" s="33" t="s">
        <v>77</v>
      </c>
      <c r="G69" s="66" t="s">
        <v>78</v>
      </c>
      <c r="H69" s="72">
        <f>+H70+H73</f>
        <v>22235</v>
      </c>
      <c r="I69" s="72">
        <f t="shared" ref="I69:L69" si="14">+I70+I73</f>
        <v>0</v>
      </c>
      <c r="J69" s="72">
        <f t="shared" si="14"/>
        <v>0</v>
      </c>
      <c r="K69" s="72">
        <f t="shared" si="14"/>
        <v>0</v>
      </c>
      <c r="L69" s="72">
        <f t="shared" si="14"/>
        <v>3270</v>
      </c>
      <c r="M69" s="106">
        <f t="shared" si="2"/>
        <v>25505</v>
      </c>
    </row>
    <row r="70" spans="1:13" ht="16.5" thickBot="1">
      <c r="B70" s="5"/>
      <c r="C70" s="5"/>
      <c r="D70" s="5"/>
      <c r="E70" s="50"/>
      <c r="F70" s="33" t="s">
        <v>79</v>
      </c>
      <c r="G70" s="66" t="s">
        <v>104</v>
      </c>
      <c r="H70" s="72">
        <f>+H71+H72</f>
        <v>0</v>
      </c>
      <c r="I70" s="77"/>
      <c r="J70" s="83"/>
      <c r="K70" s="39">
        <f t="shared" si="3"/>
        <v>0</v>
      </c>
      <c r="L70" s="117"/>
      <c r="M70" s="106">
        <f t="shared" si="2"/>
        <v>0</v>
      </c>
    </row>
    <row r="71" spans="1:13" ht="16.5" thickBot="1">
      <c r="B71" s="5"/>
      <c r="C71" s="5"/>
      <c r="D71" s="5"/>
      <c r="E71" s="50"/>
      <c r="F71" s="33" t="s">
        <v>80</v>
      </c>
      <c r="G71" s="66" t="s">
        <v>81</v>
      </c>
      <c r="H71" s="72"/>
      <c r="I71" s="77"/>
      <c r="J71" s="83"/>
      <c r="K71" s="39">
        <f t="shared" si="3"/>
        <v>0</v>
      </c>
      <c r="L71" s="117"/>
      <c r="M71" s="106">
        <f t="shared" si="2"/>
        <v>0</v>
      </c>
    </row>
    <row r="72" spans="1:13" ht="16.5" thickBot="1">
      <c r="B72" s="5"/>
      <c r="C72" s="5"/>
      <c r="D72" s="5"/>
      <c r="E72" s="50"/>
      <c r="F72" s="33" t="s">
        <v>82</v>
      </c>
      <c r="G72" s="66" t="s">
        <v>83</v>
      </c>
      <c r="H72" s="72"/>
      <c r="I72" s="72"/>
      <c r="J72" s="83"/>
      <c r="K72" s="39">
        <f t="shared" si="3"/>
        <v>0</v>
      </c>
      <c r="L72" s="117"/>
      <c r="M72" s="106">
        <f t="shared" si="2"/>
        <v>0</v>
      </c>
    </row>
    <row r="73" spans="1:13" ht="15.75">
      <c r="B73" s="5"/>
      <c r="C73" s="5"/>
      <c r="D73" s="5"/>
      <c r="E73" s="50"/>
      <c r="F73" s="33" t="s">
        <v>84</v>
      </c>
      <c r="G73" s="66" t="s">
        <v>85</v>
      </c>
      <c r="H73" s="72">
        <f>+H74</f>
        <v>22235</v>
      </c>
      <c r="I73" s="72">
        <f t="shared" ref="I73:L73" si="15">+I74</f>
        <v>0</v>
      </c>
      <c r="J73" s="72">
        <f t="shared" si="15"/>
        <v>0</v>
      </c>
      <c r="K73" s="72">
        <f t="shared" si="15"/>
        <v>0</v>
      </c>
      <c r="L73" s="72">
        <f t="shared" si="15"/>
        <v>3270</v>
      </c>
      <c r="M73" s="106">
        <f t="shared" si="2"/>
        <v>25505</v>
      </c>
    </row>
    <row r="74" spans="1:13" s="107" customFormat="1" ht="15.75" thickBot="1">
      <c r="B74" s="5"/>
      <c r="C74" s="5"/>
      <c r="D74" s="5"/>
      <c r="E74" s="50"/>
      <c r="F74" s="109" t="s">
        <v>107</v>
      </c>
      <c r="G74" s="110" t="s">
        <v>106</v>
      </c>
      <c r="H74" s="111">
        <f>+H75+H76</f>
        <v>22235</v>
      </c>
      <c r="I74" s="111">
        <f t="shared" ref="I74:L74" si="16">+I75+I76</f>
        <v>0</v>
      </c>
      <c r="J74" s="111">
        <f t="shared" si="16"/>
        <v>0</v>
      </c>
      <c r="K74" s="111">
        <f t="shared" si="16"/>
        <v>0</v>
      </c>
      <c r="L74" s="111">
        <f t="shared" si="16"/>
        <v>3270</v>
      </c>
      <c r="M74" s="106">
        <f t="shared" si="2"/>
        <v>25505</v>
      </c>
    </row>
    <row r="75" spans="1:13" ht="16.5" thickBot="1">
      <c r="B75" s="5"/>
      <c r="C75" s="5"/>
      <c r="D75" s="5"/>
      <c r="E75" s="50"/>
      <c r="F75" s="33"/>
      <c r="G75" s="103" t="s">
        <v>109</v>
      </c>
      <c r="H75" s="72">
        <v>6591</v>
      </c>
      <c r="I75" s="72"/>
      <c r="J75" s="83"/>
      <c r="K75" s="39">
        <f t="shared" si="3"/>
        <v>0</v>
      </c>
      <c r="L75" s="122">
        <v>3270</v>
      </c>
      <c r="M75" s="106">
        <f t="shared" ref="M75:M77" si="17">SUM(H75:L75)</f>
        <v>9861</v>
      </c>
    </row>
    <row r="76" spans="1:13" ht="15.75" thickBot="1">
      <c r="B76" s="2"/>
      <c r="C76" s="112"/>
      <c r="D76" s="112"/>
      <c r="E76" s="42" t="e">
        <v>#REF!</v>
      </c>
      <c r="F76" s="85"/>
      <c r="G76" s="103" t="s">
        <v>110</v>
      </c>
      <c r="H76" s="86">
        <v>15644</v>
      </c>
      <c r="I76" s="87"/>
      <c r="J76" s="80"/>
      <c r="K76" s="87">
        <f t="shared" si="3"/>
        <v>0</v>
      </c>
      <c r="L76" s="119"/>
      <c r="M76" s="106">
        <f t="shared" si="17"/>
        <v>15644</v>
      </c>
    </row>
    <row r="77" spans="1:13" ht="15.75" thickBot="1">
      <c r="B77" s="15"/>
      <c r="C77" s="15"/>
      <c r="D77" s="15"/>
      <c r="E77" s="135" t="s">
        <v>86</v>
      </c>
      <c r="F77" s="136"/>
      <c r="G77" s="137"/>
      <c r="H77" s="93">
        <f>H67+H68</f>
        <v>558353</v>
      </c>
      <c r="I77" s="93">
        <f t="shared" ref="I77:L77" si="18">I67+I68</f>
        <v>0</v>
      </c>
      <c r="J77" s="93">
        <f t="shared" si="18"/>
        <v>0</v>
      </c>
      <c r="K77" s="93">
        <f t="shared" si="18"/>
        <v>0</v>
      </c>
      <c r="L77" s="93">
        <f t="shared" si="18"/>
        <v>30127</v>
      </c>
      <c r="M77" s="106">
        <f t="shared" si="17"/>
        <v>588480</v>
      </c>
    </row>
  </sheetData>
  <mergeCells count="15">
    <mergeCell ref="E48:F48"/>
    <mergeCell ref="E77:G77"/>
    <mergeCell ref="E9:F9"/>
    <mergeCell ref="E7:G8"/>
    <mergeCell ref="G48:K48"/>
    <mergeCell ref="L7:L8"/>
    <mergeCell ref="M7:M8"/>
    <mergeCell ref="G9:M9"/>
    <mergeCell ref="E3:K3"/>
    <mergeCell ref="E4:K4"/>
    <mergeCell ref="E5:K5"/>
    <mergeCell ref="K7:K8"/>
    <mergeCell ref="H7:H8"/>
    <mergeCell ref="I7:I8"/>
    <mergeCell ref="J7:J8"/>
  </mergeCells>
  <phoneticPr fontId="10" type="noConversion"/>
  <pageMargins left="0.59055118110236227" right="0.19685039370078741" top="0.39370078740157483" bottom="0.39370078740157483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Jegyző</cp:lastModifiedBy>
  <cp:lastPrinted>2015-09-17T13:55:55Z</cp:lastPrinted>
  <dcterms:created xsi:type="dcterms:W3CDTF">2014-02-03T08:21:52Z</dcterms:created>
  <dcterms:modified xsi:type="dcterms:W3CDTF">2015-09-28T13:36:14Z</dcterms:modified>
</cp:coreProperties>
</file>