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5450" windowHeight="10050" activeTab="0"/>
  </bookViews>
  <sheets>
    <sheet name="1.sz.mell.2016.eredeti" sheetId="1" r:id="rId1"/>
  </sheets>
  <definedNames/>
  <calcPr fullCalcOnLoad="1"/>
</workbook>
</file>

<file path=xl/sharedStrings.xml><?xml version="1.0" encoding="utf-8"?>
<sst xmlns="http://schemas.openxmlformats.org/spreadsheetml/2006/main" count="112" uniqueCount="86">
  <si>
    <t>1.számú melléklet</t>
  </si>
  <si>
    <t>működési, felhalmozási kiadásainak, bevételeinek mérlegszerű bemutatása</t>
  </si>
  <si>
    <t>ezer Ft-ban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</si>
  <si>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</si>
  <si>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</si>
  <si>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</si>
  <si>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</si>
  <si>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</si>
  <si>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</si>
  <si>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</si>
  <si>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</si>
  <si>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</si>
  <si>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</si>
  <si>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</si>
  <si>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</si>
  <si>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</si>
  <si>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</si>
  <si>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</si>
  <si>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</si>
  <si>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</si>
  <si>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</si>
  <si>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</si>
  <si>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</si>
  <si>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</si>
  <si>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</si>
  <si>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</si>
  <si>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</si>
  <si>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</si>
  <si>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</si>
  <si>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</si>
  <si>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</si>
  <si>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</si>
  <si>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</si>
  <si>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</si>
  <si>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</si>
  <si>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</si>
  <si>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</si>
  <si>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</si>
  <si>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</si>
  <si>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</si>
  <si>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</si>
  <si>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</si>
  <si>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</si>
  <si>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</si>
  <si>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</si>
  <si>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</si>
  <si>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</si>
  <si>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</si>
  <si>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</si>
  <si>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</si>
  <si>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</si>
  <si>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</si>
  <si>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</si>
  <si>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</si>
  <si>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</si>
  <si>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</si>
  <si>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</si>
  <si>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</si>
  <si>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</si>
  <si>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</si>
  <si>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</si>
  <si>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</si>
  <si>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</si>
  <si>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</si>
  <si>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</si>
  <si>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</si>
  <si>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</si>
  <si>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</si>
  <si>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</si>
  <si>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</si>
  <si>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</si>
  <si>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</si>
  <si>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</si>
  <si>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</si>
  <si>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</si>
  <si>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</si>
  <si>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</si>
  <si>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  Felhalmozási célú visszatér.támog.,kölcsönök nyújt.Áh-on kívülre</t>
  </si>
  <si>
    <t>ÁH-n belüli megelőlegezések visszafizetése</t>
  </si>
  <si>
    <t>2014.évi tény</t>
  </si>
  <si>
    <t>2015.évi várható teljesítés</t>
  </si>
  <si>
    <t>2016.évi előirányzat</t>
  </si>
  <si>
    <t xml:space="preserve">Belváros-Lipótváros Önkormányzata 2016. évi                     </t>
  </si>
  <si>
    <t xml:space="preserve">ÁH-n belüli megelőlegezések </t>
  </si>
  <si>
    <t>Betétlekötés megszüntetése</t>
  </si>
  <si>
    <t>Pénzeszközök betétként elhelyezése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</si>
</sst>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</numFmts>
  <fonts count="45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sz val="8"/>
      <name val="Arial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wrapText="1"/>
    </xf>
    <xf numFmtId="3" fontId="4" fillId="0" borderId="1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4" fillId="0" borderId="21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left" vertical="center" wrapText="1"/>
    </xf>
    <xf numFmtId="3" fontId="3" fillId="32" borderId="10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21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3" fontId="3" fillId="0" borderId="19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0" fontId="6" fillId="0" borderId="29" xfId="0" applyFont="1" applyFill="1" applyBorder="1" applyAlignment="1">
      <alignment horizontal="left" vertical="top" wrapText="1"/>
    </xf>
    <xf numFmtId="3" fontId="3" fillId="0" borderId="27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 wrapText="1"/>
    </xf>
    <xf numFmtId="3" fontId="4" fillId="0" borderId="21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5" fillId="0" borderId="28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6" fillId="0" borderId="18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/>
    </xf>
    <xf numFmtId="0" fontId="1" fillId="0" borderId="3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H58" sqref="H58"/>
    </sheetView>
  </sheetViews>
  <sheetFormatPr defaultColWidth="9.140625" defaultRowHeight="12.75"/>
  <cols>
    <col min="1" max="1" width="5.140625" style="1" customWidth="1"/>
    <col min="2" max="2" width="66.00390625" style="2" customWidth="1"/>
    <col min="3" max="3" width="13.8515625" style="2" customWidth="1"/>
    <col min="4" max="4" width="14.57421875" style="2" customWidth="1"/>
    <col min="5" max="5" width="14.00390625" style="2" customWidth="1"/>
    <col min="6" max="6" width="5.140625" style="0" customWidth="1"/>
    <col min="8" max="8" width="12.8515625" style="0" customWidth="1"/>
    <col min="10" max="10" width="10.140625" style="0" bestFit="1" customWidth="1"/>
  </cols>
  <sheetData>
    <row r="1" spans="4:5" ht="12.75">
      <c r="D1" s="97" t="s">
        <v>0</v>
      </c>
      <c r="E1" s="97"/>
    </row>
    <row r="2" spans="1:5" ht="15.75">
      <c r="A2" s="98" t="s">
        <v>82</v>
      </c>
      <c r="B2" s="98"/>
      <c r="C2" s="98"/>
      <c r="D2" s="98"/>
      <c r="E2" s="98"/>
    </row>
    <row r="3" spans="1:5" ht="13.5" customHeight="1">
      <c r="A3" s="98" t="s">
        <v>1</v>
      </c>
      <c r="B3" s="98"/>
      <c r="C3" s="98"/>
      <c r="D3" s="98"/>
      <c r="E3" s="98"/>
    </row>
    <row r="4" spans="1:5" ht="12" customHeight="1" thickBot="1">
      <c r="A4" s="3"/>
      <c r="B4" s="3"/>
      <c r="C4" s="99" t="s">
        <v>2</v>
      </c>
      <c r="D4" s="99"/>
      <c r="E4" s="99"/>
    </row>
    <row r="5" spans="1:5" ht="12.75" customHeight="1" thickBot="1">
      <c r="A5" s="92" t="s">
        <v>3</v>
      </c>
      <c r="B5" s="93"/>
      <c r="C5" s="96" t="s">
        <v>79</v>
      </c>
      <c r="D5" s="96" t="s">
        <v>80</v>
      </c>
      <c r="E5" s="96" t="s">
        <v>81</v>
      </c>
    </row>
    <row r="6" spans="1:5" ht="16.5" customHeight="1" thickBot="1">
      <c r="A6" s="94"/>
      <c r="B6" s="95"/>
      <c r="C6" s="96"/>
      <c r="D6" s="96"/>
      <c r="E6" s="96"/>
    </row>
    <row r="7" spans="1:5" s="8" customFormat="1" ht="15.75" thickBot="1">
      <c r="A7" s="4"/>
      <c r="B7" s="5" t="s">
        <v>5</v>
      </c>
      <c r="C7" s="7"/>
      <c r="D7" s="6"/>
      <c r="E7" s="7"/>
    </row>
    <row r="8" spans="1:5" ht="15">
      <c r="A8" s="13" t="s">
        <v>4</v>
      </c>
      <c r="B8" s="16" t="s">
        <v>33</v>
      </c>
      <c r="C8" s="11">
        <v>3982133</v>
      </c>
      <c r="D8" s="12">
        <f>3642904</f>
        <v>3642904</v>
      </c>
      <c r="E8" s="11">
        <f>3741539+1286</f>
        <v>3742825</v>
      </c>
    </row>
    <row r="9" spans="1:5" ht="15">
      <c r="A9" s="13" t="s">
        <v>7</v>
      </c>
      <c r="B9" s="16" t="s">
        <v>19</v>
      </c>
      <c r="C9" s="11">
        <v>5198853</v>
      </c>
      <c r="D9" s="12">
        <v>5995735</v>
      </c>
      <c r="E9" s="11">
        <v>5468821</v>
      </c>
    </row>
    <row r="10" spans="1:5" ht="15">
      <c r="A10" s="13" t="s">
        <v>13</v>
      </c>
      <c r="B10" s="16" t="s">
        <v>32</v>
      </c>
      <c r="C10" s="11">
        <v>6893978</v>
      </c>
      <c r="D10" s="12">
        <v>6102319</v>
      </c>
      <c r="E10" s="11">
        <v>5699658</v>
      </c>
    </row>
    <row r="11" spans="1:5" ht="15.75" thickBot="1">
      <c r="A11" s="17" t="s">
        <v>17</v>
      </c>
      <c r="B11" s="18" t="s">
        <v>6</v>
      </c>
      <c r="C11" s="11">
        <v>1211</v>
      </c>
      <c r="D11" s="12">
        <v>2032</v>
      </c>
      <c r="E11" s="11">
        <v>360</v>
      </c>
    </row>
    <row r="12" spans="1:5" ht="16.5" thickBot="1">
      <c r="A12" s="20" t="s">
        <v>45</v>
      </c>
      <c r="B12" s="21" t="s">
        <v>34</v>
      </c>
      <c r="C12" s="22">
        <f>SUM(C8:C11)</f>
        <v>16076175</v>
      </c>
      <c r="D12" s="22">
        <f>SUM(D8:D11)</f>
        <v>15742990</v>
      </c>
      <c r="E12" s="22">
        <f>SUM(E8:E11)</f>
        <v>14911664</v>
      </c>
    </row>
    <row r="13" spans="1:5" s="32" customFormat="1" ht="15.75" customHeight="1" thickBot="1">
      <c r="A13" s="29"/>
      <c r="B13" s="30" t="s">
        <v>8</v>
      </c>
      <c r="C13" s="31"/>
      <c r="D13" s="31"/>
      <c r="E13" s="31"/>
    </row>
    <row r="14" spans="1:8" ht="15">
      <c r="A14" s="9" t="s">
        <v>4</v>
      </c>
      <c r="B14" s="10" t="s">
        <v>9</v>
      </c>
      <c r="C14" s="33">
        <v>2744093</v>
      </c>
      <c r="D14" s="12">
        <f>2643861</f>
        <v>2643861</v>
      </c>
      <c r="E14" s="91">
        <v>2938175</v>
      </c>
      <c r="H14" s="86"/>
    </row>
    <row r="15" spans="1:5" ht="15">
      <c r="A15" s="13" t="s">
        <v>7</v>
      </c>
      <c r="B15" s="16" t="s">
        <v>36</v>
      </c>
      <c r="C15" s="11">
        <v>761461</v>
      </c>
      <c r="D15" s="12">
        <v>770291</v>
      </c>
      <c r="E15" s="15">
        <v>871606</v>
      </c>
    </row>
    <row r="16" spans="1:5" ht="15">
      <c r="A16" s="17" t="s">
        <v>13</v>
      </c>
      <c r="B16" s="16" t="s">
        <v>10</v>
      </c>
      <c r="C16" s="11">
        <v>8609444</v>
      </c>
      <c r="D16" s="12">
        <v>8641841</v>
      </c>
      <c r="E16" s="15">
        <v>9142847</v>
      </c>
    </row>
    <row r="17" spans="1:5" ht="15">
      <c r="A17" s="9" t="s">
        <v>17</v>
      </c>
      <c r="B17" s="18" t="s">
        <v>11</v>
      </c>
      <c r="C17" s="11">
        <v>693499</v>
      </c>
      <c r="D17" s="12">
        <v>692017</v>
      </c>
      <c r="E17" s="15">
        <v>666779</v>
      </c>
    </row>
    <row r="18" spans="1:9" ht="15">
      <c r="A18" s="9" t="s">
        <v>35</v>
      </c>
      <c r="B18" s="34" t="s">
        <v>12</v>
      </c>
      <c r="C18" s="71">
        <f>SUM(C19:C23)</f>
        <v>1532850</v>
      </c>
      <c r="D18" s="71">
        <f>SUM(D19:D23)</f>
        <v>1183438</v>
      </c>
      <c r="E18" s="71">
        <f>SUM(E19:E23)</f>
        <v>1715451</v>
      </c>
      <c r="H18" s="86"/>
      <c r="I18" s="86"/>
    </row>
    <row r="19" spans="1:5" ht="15">
      <c r="A19" s="23"/>
      <c r="B19" s="84" t="s">
        <v>37</v>
      </c>
      <c r="C19" s="11">
        <v>629251</v>
      </c>
      <c r="D19" s="45">
        <v>17878</v>
      </c>
      <c r="E19" s="15"/>
    </row>
    <row r="20" spans="1:5" ht="15">
      <c r="A20" s="23"/>
      <c r="B20" s="84" t="s">
        <v>38</v>
      </c>
      <c r="C20" s="11">
        <v>465861</v>
      </c>
      <c r="D20" s="45">
        <v>543309</v>
      </c>
      <c r="E20" s="15">
        <f>347891+2285</f>
        <v>350176</v>
      </c>
    </row>
    <row r="21" spans="1:10" ht="15">
      <c r="A21" s="23"/>
      <c r="B21" s="84" t="s">
        <v>39</v>
      </c>
      <c r="C21" s="11">
        <v>1741</v>
      </c>
      <c r="D21" s="45"/>
      <c r="E21" s="15"/>
      <c r="J21" s="86"/>
    </row>
    <row r="22" spans="1:8" ht="15">
      <c r="A22" s="23"/>
      <c r="B22" s="84" t="s">
        <v>40</v>
      </c>
      <c r="C22" s="11">
        <v>435997</v>
      </c>
      <c r="D22" s="45">
        <v>622251</v>
      </c>
      <c r="E22" s="15">
        <f>541882+2550</f>
        <v>544432</v>
      </c>
      <c r="H22" s="86"/>
    </row>
    <row r="23" spans="1:10" ht="15">
      <c r="A23" s="23"/>
      <c r="B23" s="84" t="s">
        <v>41</v>
      </c>
      <c r="C23" s="11">
        <f>SUM(C24:C25)</f>
        <v>0</v>
      </c>
      <c r="D23" s="11">
        <f>SUM(D24:D25)</f>
        <v>0</v>
      </c>
      <c r="E23" s="11">
        <f>SUM(E24:E25)</f>
        <v>820843</v>
      </c>
      <c r="J23" s="86"/>
    </row>
    <row r="24" spans="1:10" ht="15">
      <c r="A24" s="23"/>
      <c r="B24" s="84" t="s">
        <v>42</v>
      </c>
      <c r="C24" s="11"/>
      <c r="D24" s="45"/>
      <c r="E24" s="15">
        <v>100000</v>
      </c>
      <c r="H24" s="86"/>
      <c r="J24" s="86"/>
    </row>
    <row r="25" spans="1:10" ht="15.75" thickBot="1">
      <c r="A25" s="23"/>
      <c r="B25" s="85" t="s">
        <v>43</v>
      </c>
      <c r="C25" s="11"/>
      <c r="D25" s="78"/>
      <c r="E25" s="11">
        <f>716830+4013</f>
        <v>720843</v>
      </c>
      <c r="G25" s="86"/>
      <c r="H25" s="86"/>
      <c r="I25" s="86"/>
      <c r="J25" s="86"/>
    </row>
    <row r="26" spans="1:12" ht="18" customHeight="1" thickBot="1">
      <c r="A26" s="20" t="s">
        <v>46</v>
      </c>
      <c r="B26" s="26" t="s">
        <v>44</v>
      </c>
      <c r="C26" s="22">
        <f>SUM(C14:C18)</f>
        <v>14341347</v>
      </c>
      <c r="D26" s="22">
        <f>SUM(D14:D18)</f>
        <v>13931448</v>
      </c>
      <c r="E26" s="22">
        <f>SUM(E14:E18)</f>
        <v>15334858</v>
      </c>
      <c r="H26" s="86"/>
      <c r="J26" s="86"/>
      <c r="L26" s="86"/>
    </row>
    <row r="27" spans="1:10" ht="16.5" thickBot="1">
      <c r="A27" s="36"/>
      <c r="B27" s="37" t="s">
        <v>47</v>
      </c>
      <c r="C27" s="22">
        <f>SUM(C12-C26)</f>
        <v>1734828</v>
      </c>
      <c r="D27" s="22">
        <f>SUM(D12-D26)</f>
        <v>1811542</v>
      </c>
      <c r="E27" s="22">
        <f>SUM(E12-E26)</f>
        <v>-423194</v>
      </c>
      <c r="H27" s="86"/>
      <c r="I27" s="86"/>
      <c r="J27" s="86"/>
    </row>
    <row r="28" spans="1:10" ht="17.25" customHeight="1" thickBot="1">
      <c r="A28" s="38"/>
      <c r="B28" s="39" t="s">
        <v>14</v>
      </c>
      <c r="C28" s="40"/>
      <c r="D28" s="40"/>
      <c r="E28" s="40"/>
      <c r="H28" s="86"/>
      <c r="J28" s="86"/>
    </row>
    <row r="29" spans="1:10" ht="17.25" customHeight="1">
      <c r="A29" s="41" t="s">
        <v>35</v>
      </c>
      <c r="B29" s="42" t="s">
        <v>48</v>
      </c>
      <c r="C29" s="53">
        <v>1933789</v>
      </c>
      <c r="D29" s="43">
        <v>562167</v>
      </c>
      <c r="E29" s="53">
        <v>80046</v>
      </c>
      <c r="H29" s="86"/>
      <c r="J29" s="86"/>
    </row>
    <row r="30" spans="1:12" ht="15" customHeight="1">
      <c r="A30" s="23" t="s">
        <v>49</v>
      </c>
      <c r="B30" s="14" t="s">
        <v>15</v>
      </c>
      <c r="C30" s="15">
        <v>6932356</v>
      </c>
      <c r="D30" s="44">
        <v>770355</v>
      </c>
      <c r="E30" s="45">
        <v>1943099</v>
      </c>
      <c r="H30" s="86"/>
      <c r="I30" s="86"/>
      <c r="J30" s="86"/>
      <c r="L30" s="86"/>
    </row>
    <row r="31" spans="1:5" ht="15.75" thickBot="1">
      <c r="A31" s="23" t="s">
        <v>50</v>
      </c>
      <c r="B31" s="16" t="s">
        <v>16</v>
      </c>
      <c r="C31" s="15">
        <v>28800</v>
      </c>
      <c r="D31" s="44">
        <v>67812</v>
      </c>
      <c r="E31" s="65">
        <v>24450</v>
      </c>
    </row>
    <row r="32" spans="1:12" ht="15.75" customHeight="1" thickBot="1">
      <c r="A32" s="47" t="s">
        <v>52</v>
      </c>
      <c r="B32" s="26" t="s">
        <v>51</v>
      </c>
      <c r="C32" s="22">
        <f>SUM(C29:C31)</f>
        <v>8894945</v>
      </c>
      <c r="D32" s="22">
        <f>SUM(D29:D31)</f>
        <v>1400334</v>
      </c>
      <c r="E32" s="22">
        <f>SUM(E29:E31)</f>
        <v>2047595</v>
      </c>
      <c r="H32" s="86"/>
      <c r="I32" s="86"/>
      <c r="J32" s="86"/>
      <c r="L32" s="86"/>
    </row>
    <row r="33" spans="1:5" ht="17.25" customHeight="1" thickBot="1">
      <c r="A33" s="38"/>
      <c r="B33" s="39" t="s">
        <v>31</v>
      </c>
      <c r="C33" s="40"/>
      <c r="D33" s="40"/>
      <c r="E33" s="40"/>
    </row>
    <row r="34" spans="1:10" ht="13.5" customHeight="1">
      <c r="A34" s="9" t="s">
        <v>49</v>
      </c>
      <c r="B34" s="49" t="s">
        <v>20</v>
      </c>
      <c r="C34" s="54">
        <v>7503914</v>
      </c>
      <c r="D34" s="54">
        <v>761644</v>
      </c>
      <c r="E34" s="54">
        <v>1604425</v>
      </c>
      <c r="G34" s="86"/>
      <c r="H34" s="86"/>
      <c r="I34" s="86"/>
      <c r="J34" s="86"/>
    </row>
    <row r="35" spans="1:9" ht="13.5" customHeight="1">
      <c r="A35" s="9" t="s">
        <v>50</v>
      </c>
      <c r="B35" s="50" t="s">
        <v>75</v>
      </c>
      <c r="C35" s="11">
        <v>853059</v>
      </c>
      <c r="D35" s="11">
        <v>442404</v>
      </c>
      <c r="E35" s="11">
        <v>458478</v>
      </c>
      <c r="G35" s="86"/>
      <c r="I35" s="86"/>
    </row>
    <row r="36" spans="1:10" ht="13.5" customHeight="1">
      <c r="A36" s="13" t="s">
        <v>53</v>
      </c>
      <c r="B36" s="16" t="s">
        <v>18</v>
      </c>
      <c r="C36" s="11">
        <f>SUM(C37:C42)</f>
        <v>554111</v>
      </c>
      <c r="D36" s="11">
        <v>336577</v>
      </c>
      <c r="E36" s="11">
        <f>SUM(E37:E42)</f>
        <v>1435877</v>
      </c>
      <c r="H36" s="86"/>
      <c r="I36" s="86"/>
      <c r="J36" s="86"/>
    </row>
    <row r="37" spans="1:9" ht="13.5" customHeight="1">
      <c r="A37" s="17"/>
      <c r="B37" s="34" t="s">
        <v>54</v>
      </c>
      <c r="C37" s="11">
        <v>0</v>
      </c>
      <c r="D37" s="15"/>
      <c r="E37" s="11">
        <f>SUM(C37:D37)</f>
        <v>0</v>
      </c>
      <c r="I37" s="86"/>
    </row>
    <row r="38" spans="1:5" ht="13.5" customHeight="1">
      <c r="A38" s="23"/>
      <c r="B38" s="34" t="s">
        <v>77</v>
      </c>
      <c r="C38" s="11">
        <v>29200</v>
      </c>
      <c r="D38" s="15">
        <f>12274+4989</f>
        <v>17263</v>
      </c>
      <c r="E38" s="11">
        <v>19250</v>
      </c>
    </row>
    <row r="39" spans="1:5" ht="13.5" customHeight="1">
      <c r="A39" s="23"/>
      <c r="B39" s="34" t="s">
        <v>55</v>
      </c>
      <c r="C39" s="11">
        <v>524911</v>
      </c>
      <c r="D39" s="15">
        <f>336577-17263</f>
        <v>319314</v>
      </c>
      <c r="E39" s="11">
        <v>852232</v>
      </c>
    </row>
    <row r="40" spans="1:8" ht="13.5" customHeight="1">
      <c r="A40" s="23"/>
      <c r="B40" s="34" t="s">
        <v>76</v>
      </c>
      <c r="C40" s="11">
        <v>0</v>
      </c>
      <c r="D40" s="15"/>
      <c r="E40" s="11">
        <f>SUM(C40:D40)</f>
        <v>0</v>
      </c>
      <c r="H40" s="86"/>
    </row>
    <row r="41" spans="1:5" ht="13.5" customHeight="1">
      <c r="A41" s="23"/>
      <c r="B41" s="34" t="s">
        <v>56</v>
      </c>
      <c r="C41" s="11">
        <v>0</v>
      </c>
      <c r="D41" s="15"/>
      <c r="E41" s="11">
        <f>SUM(C41:D41)</f>
        <v>0</v>
      </c>
    </row>
    <row r="42" spans="1:5" ht="13.5" customHeight="1">
      <c r="A42" s="23"/>
      <c r="B42" s="34" t="s">
        <v>41</v>
      </c>
      <c r="C42" s="11">
        <f>SUM(C43)</f>
        <v>0</v>
      </c>
      <c r="D42" s="11">
        <f>SUM(D43)</f>
        <v>0</v>
      </c>
      <c r="E42" s="11">
        <f>SUM(E43)</f>
        <v>564395</v>
      </c>
    </row>
    <row r="43" spans="1:5" ht="13.5" customHeight="1" thickBot="1">
      <c r="A43" s="79"/>
      <c r="B43" s="83" t="s">
        <v>43</v>
      </c>
      <c r="C43" s="46"/>
      <c r="D43" s="46"/>
      <c r="E43" s="46">
        <f>563678+717</f>
        <v>564395</v>
      </c>
    </row>
    <row r="44" spans="1:6" ht="17.25" customHeight="1" thickBot="1">
      <c r="A44" s="20" t="s">
        <v>57</v>
      </c>
      <c r="B44" s="27" t="s">
        <v>58</v>
      </c>
      <c r="C44" s="28">
        <f>SUM(C34:C36)</f>
        <v>8911084</v>
      </c>
      <c r="D44" s="28">
        <f>SUM(D34:D36)</f>
        <v>1540625</v>
      </c>
      <c r="E44" s="28">
        <f>SUM(E34:E36)</f>
        <v>3498780</v>
      </c>
      <c r="F44" s="2"/>
    </row>
    <row r="45" spans="1:10" ht="17.25" customHeight="1" thickBot="1">
      <c r="A45" s="36"/>
      <c r="B45" s="51" t="s">
        <v>59</v>
      </c>
      <c r="C45" s="52">
        <f>SUM(C32-C44)</f>
        <v>-16139</v>
      </c>
      <c r="D45" s="52">
        <f>SUM(D32-D44)</f>
        <v>-140291</v>
      </c>
      <c r="E45" s="52">
        <f>SUM(E32-E44)</f>
        <v>-1451185</v>
      </c>
      <c r="H45" s="86"/>
      <c r="J45" s="86"/>
    </row>
    <row r="46" spans="1:10" ht="28.5" customHeight="1">
      <c r="A46" s="23"/>
      <c r="B46" s="24" t="s">
        <v>26</v>
      </c>
      <c r="C46" s="25">
        <v>0</v>
      </c>
      <c r="D46" s="25"/>
      <c r="E46" s="25">
        <f>SUM(C46:D46)</f>
        <v>0</v>
      </c>
      <c r="H46" s="86"/>
      <c r="J46" s="86"/>
    </row>
    <row r="47" spans="1:10" ht="15" customHeight="1">
      <c r="A47" s="23"/>
      <c r="B47" s="55" t="s">
        <v>21</v>
      </c>
      <c r="C47" s="15">
        <v>0</v>
      </c>
      <c r="D47" s="15"/>
      <c r="E47" s="15">
        <f>SUM(C47:D47)</f>
        <v>0</v>
      </c>
      <c r="H47" s="86"/>
      <c r="J47" s="86"/>
    </row>
    <row r="48" spans="1:5" ht="15" customHeight="1">
      <c r="A48" s="23"/>
      <c r="B48" s="55" t="s">
        <v>22</v>
      </c>
      <c r="C48" s="15">
        <v>0</v>
      </c>
      <c r="D48" s="15"/>
      <c r="E48" s="15">
        <f>SUM(C48:D48)</f>
        <v>0</v>
      </c>
    </row>
    <row r="49" spans="1:8" ht="15" customHeight="1">
      <c r="A49" s="23"/>
      <c r="B49" s="55" t="s">
        <v>84</v>
      </c>
      <c r="C49" s="15">
        <v>0</v>
      </c>
      <c r="D49" s="15"/>
      <c r="E49" s="15">
        <v>435590</v>
      </c>
      <c r="H49" s="86"/>
    </row>
    <row r="50" spans="1:5" ht="15" customHeight="1">
      <c r="A50" s="23"/>
      <c r="B50" s="57" t="s">
        <v>83</v>
      </c>
      <c r="C50" s="35">
        <v>83862</v>
      </c>
      <c r="D50" s="35">
        <v>119448</v>
      </c>
      <c r="E50" s="15"/>
    </row>
    <row r="51" spans="1:8" ht="15" customHeight="1">
      <c r="A51" s="23"/>
      <c r="B51" s="57" t="s">
        <v>24</v>
      </c>
      <c r="C51" s="35">
        <v>482122</v>
      </c>
      <c r="D51" s="35">
        <v>486066</v>
      </c>
      <c r="E51" s="15">
        <v>80761</v>
      </c>
      <c r="G51" s="86"/>
      <c r="H51" s="86">
        <f>SUM(E49:E51)</f>
        <v>516351</v>
      </c>
    </row>
    <row r="52" spans="1:8" ht="15" customHeight="1" thickBot="1">
      <c r="A52" s="79"/>
      <c r="B52" s="56" t="s">
        <v>25</v>
      </c>
      <c r="C52" s="46">
        <v>4326222</v>
      </c>
      <c r="D52" s="46">
        <v>4452265</v>
      </c>
      <c r="E52" s="46">
        <v>4741570</v>
      </c>
      <c r="H52" s="86">
        <f>SUM(E69:E70)</f>
        <v>1451185</v>
      </c>
    </row>
    <row r="53" spans="1:8" ht="15" customHeight="1" thickBot="1">
      <c r="A53" s="58" t="s">
        <v>60</v>
      </c>
      <c r="B53" s="76" t="s">
        <v>61</v>
      </c>
      <c r="C53" s="59">
        <f>SUM(C46:C52)</f>
        <v>4892206</v>
      </c>
      <c r="D53" s="59">
        <f>SUM(D46:D52)</f>
        <v>5057779</v>
      </c>
      <c r="E53" s="59">
        <f>SUM(E46:E52)</f>
        <v>5257921</v>
      </c>
      <c r="H53" s="86">
        <f>SUM(H51:H52)</f>
        <v>1967536</v>
      </c>
    </row>
    <row r="54" spans="1:5" ht="30">
      <c r="A54" s="80"/>
      <c r="B54" s="24" t="s">
        <v>66</v>
      </c>
      <c r="C54" s="77">
        <v>0</v>
      </c>
      <c r="D54" s="77"/>
      <c r="E54" s="77">
        <f>SUM(C54:D54)</f>
        <v>0</v>
      </c>
    </row>
    <row r="55" spans="1:5" ht="13.5" customHeight="1">
      <c r="A55" s="58"/>
      <c r="B55" s="55" t="s">
        <v>27</v>
      </c>
      <c r="C55" s="45">
        <v>0</v>
      </c>
      <c r="D55" s="45"/>
      <c r="E55" s="45">
        <f>SUM(C55:D55)</f>
        <v>0</v>
      </c>
    </row>
    <row r="56" spans="1:5" ht="13.5" customHeight="1">
      <c r="A56" s="58"/>
      <c r="B56" s="55" t="s">
        <v>28</v>
      </c>
      <c r="C56" s="45">
        <v>0</v>
      </c>
      <c r="D56" s="45"/>
      <c r="E56" s="45">
        <f>SUM(C56:D56)</f>
        <v>0</v>
      </c>
    </row>
    <row r="57" spans="1:8" ht="13.5" customHeight="1">
      <c r="A57" s="58"/>
      <c r="B57" s="55" t="s">
        <v>78</v>
      </c>
      <c r="C57" s="60">
        <v>0</v>
      </c>
      <c r="D57" s="45">
        <v>83862</v>
      </c>
      <c r="E57" s="45">
        <v>93157</v>
      </c>
      <c r="H57" s="86">
        <f>SUM(E49,E51,E69,E70)</f>
        <v>1967536</v>
      </c>
    </row>
    <row r="58" spans="1:5" ht="13.5" customHeight="1">
      <c r="A58" s="58"/>
      <c r="B58" s="57" t="s">
        <v>85</v>
      </c>
      <c r="C58" s="60">
        <v>0</v>
      </c>
      <c r="D58" s="60"/>
      <c r="E58" s="45"/>
    </row>
    <row r="59" spans="1:8" ht="13.5" customHeight="1" thickBot="1">
      <c r="A59" s="58"/>
      <c r="B59" s="57" t="s">
        <v>30</v>
      </c>
      <c r="C59" s="69">
        <v>4326222</v>
      </c>
      <c r="D59" s="69">
        <v>4452265</v>
      </c>
      <c r="E59" s="69">
        <v>4741570</v>
      </c>
      <c r="H59" s="86"/>
    </row>
    <row r="60" spans="1:5" ht="15" customHeight="1" thickBot="1">
      <c r="A60" s="20" t="s">
        <v>62</v>
      </c>
      <c r="B60" s="61" t="s">
        <v>63</v>
      </c>
      <c r="C60" s="52">
        <f>SUM(C54:C59)</f>
        <v>4326222</v>
      </c>
      <c r="D60" s="52">
        <f>SUM(D54:D59)</f>
        <v>4536127</v>
      </c>
      <c r="E60" s="52">
        <f>SUM(E54:E59)</f>
        <v>4834727</v>
      </c>
    </row>
    <row r="61" spans="1:5" ht="15" customHeight="1">
      <c r="A61" s="66"/>
      <c r="B61" s="63"/>
      <c r="C61" s="68"/>
      <c r="D61" s="68"/>
      <c r="E61" s="68"/>
    </row>
    <row r="62" spans="1:5" ht="15" customHeight="1" thickBot="1">
      <c r="A62" s="66"/>
      <c r="B62" s="63"/>
      <c r="C62" s="68"/>
      <c r="D62" s="68"/>
      <c r="E62" s="68"/>
    </row>
    <row r="63" spans="1:5" ht="12.75" customHeight="1" thickBot="1">
      <c r="A63" s="92" t="s">
        <v>3</v>
      </c>
      <c r="B63" s="93"/>
      <c r="C63" s="96" t="s">
        <v>79</v>
      </c>
      <c r="D63" s="96" t="s">
        <v>80</v>
      </c>
      <c r="E63" s="96" t="s">
        <v>81</v>
      </c>
    </row>
    <row r="64" spans="1:5" ht="13.5" thickBot="1">
      <c r="A64" s="94"/>
      <c r="B64" s="95"/>
      <c r="C64" s="96"/>
      <c r="D64" s="96"/>
      <c r="E64" s="96"/>
    </row>
    <row r="65" spans="1:5" ht="30">
      <c r="A65" s="62"/>
      <c r="B65" s="24" t="s">
        <v>26</v>
      </c>
      <c r="C65" s="64">
        <v>0</v>
      </c>
      <c r="D65" s="64"/>
      <c r="E65" s="65">
        <f>SUM(C65:D65)</f>
        <v>0</v>
      </c>
    </row>
    <row r="66" spans="1:5" ht="15" customHeight="1">
      <c r="A66" s="62"/>
      <c r="B66" s="55" t="s">
        <v>21</v>
      </c>
      <c r="C66" s="19">
        <v>0</v>
      </c>
      <c r="D66" s="19"/>
      <c r="E66" s="45">
        <f>SUM(C66:D66)</f>
        <v>0</v>
      </c>
    </row>
    <row r="67" spans="1:5" ht="15" customHeight="1">
      <c r="A67" s="62"/>
      <c r="B67" s="55" t="s">
        <v>22</v>
      </c>
      <c r="C67" s="19">
        <v>0</v>
      </c>
      <c r="D67" s="19"/>
      <c r="E67" s="45">
        <f>SUM(C67:D67)</f>
        <v>0</v>
      </c>
    </row>
    <row r="68" spans="1:5" ht="15" customHeight="1">
      <c r="A68" s="62"/>
      <c r="B68" s="55" t="s">
        <v>23</v>
      </c>
      <c r="C68" s="19">
        <v>0</v>
      </c>
      <c r="D68" s="19"/>
      <c r="E68" s="45">
        <f>SUM(C68:D68)</f>
        <v>0</v>
      </c>
    </row>
    <row r="69" spans="1:8" ht="15" customHeight="1">
      <c r="A69" s="62"/>
      <c r="B69" s="55" t="s">
        <v>84</v>
      </c>
      <c r="C69" s="45">
        <v>0</v>
      </c>
      <c r="D69" s="45"/>
      <c r="E69" s="45">
        <v>1413656</v>
      </c>
      <c r="H69" s="86"/>
    </row>
    <row r="70" spans="1:8" ht="15" customHeight="1">
      <c r="A70" s="47"/>
      <c r="B70" s="55" t="s">
        <v>24</v>
      </c>
      <c r="C70" s="45">
        <v>1740903</v>
      </c>
      <c r="D70" s="45">
        <v>3662364</v>
      </c>
      <c r="E70" s="45">
        <v>37529</v>
      </c>
      <c r="H70" s="86"/>
    </row>
    <row r="71" spans="1:5" ht="15" customHeight="1" thickBot="1">
      <c r="A71" s="62"/>
      <c r="B71" s="56" t="s">
        <v>25</v>
      </c>
      <c r="C71" s="65">
        <v>118171</v>
      </c>
      <c r="D71" s="65">
        <v>12061</v>
      </c>
      <c r="E71" s="65">
        <v>120274</v>
      </c>
    </row>
    <row r="72" spans="1:8" ht="15" customHeight="1" thickBot="1">
      <c r="A72" s="67" t="s">
        <v>64</v>
      </c>
      <c r="B72" s="27" t="s">
        <v>65</v>
      </c>
      <c r="C72" s="28">
        <f>SUM(C65:C71)</f>
        <v>1859074</v>
      </c>
      <c r="D72" s="28">
        <f>SUM(D65:D71)</f>
        <v>3674425</v>
      </c>
      <c r="E72" s="28">
        <f>SUM(E65:E71)</f>
        <v>1571459</v>
      </c>
      <c r="H72" s="86"/>
    </row>
    <row r="73" spans="1:5" ht="28.5" customHeight="1">
      <c r="A73" s="62"/>
      <c r="B73" s="24" t="s">
        <v>66</v>
      </c>
      <c r="C73" s="65">
        <v>0</v>
      </c>
      <c r="D73" s="65"/>
      <c r="E73" s="65">
        <f>SUM(C73:D73)</f>
        <v>0</v>
      </c>
    </row>
    <row r="74" spans="1:8" ht="15" customHeight="1">
      <c r="A74" s="62"/>
      <c r="B74" s="55" t="s">
        <v>27</v>
      </c>
      <c r="C74" s="45">
        <v>0</v>
      </c>
      <c r="D74" s="45"/>
      <c r="E74" s="45">
        <f>SUM(C74:D74)</f>
        <v>0</v>
      </c>
      <c r="H74" s="86"/>
    </row>
    <row r="75" spans="1:5" ht="15" customHeight="1">
      <c r="A75" s="62"/>
      <c r="B75" s="55" t="s">
        <v>28</v>
      </c>
      <c r="C75" s="45">
        <v>0</v>
      </c>
      <c r="D75" s="45"/>
      <c r="E75" s="45">
        <f>SUM(C75:D75)</f>
        <v>0</v>
      </c>
    </row>
    <row r="76" spans="1:8" ht="15" customHeight="1">
      <c r="A76" s="62"/>
      <c r="B76" s="55" t="s">
        <v>29</v>
      </c>
      <c r="C76" s="45">
        <v>0</v>
      </c>
      <c r="D76" s="45"/>
      <c r="E76" s="45">
        <f>SUM(C76:D76)</f>
        <v>0</v>
      </c>
      <c r="H76" s="86"/>
    </row>
    <row r="77" spans="1:5" ht="15" customHeight="1">
      <c r="A77" s="62"/>
      <c r="B77" s="57" t="s">
        <v>85</v>
      </c>
      <c r="C77" s="69">
        <v>0</v>
      </c>
      <c r="D77" s="69"/>
      <c r="E77" s="45">
        <f>SUM(C77:D77)</f>
        <v>0</v>
      </c>
    </row>
    <row r="78" spans="1:5" ht="15" customHeight="1" thickBot="1">
      <c r="A78" s="81"/>
      <c r="B78" s="56" t="s">
        <v>30</v>
      </c>
      <c r="C78" s="78">
        <v>118171</v>
      </c>
      <c r="D78" s="78">
        <v>12061</v>
      </c>
      <c r="E78" s="78">
        <v>120274</v>
      </c>
    </row>
    <row r="79" spans="1:5" ht="15" customHeight="1" thickBot="1">
      <c r="A79" s="20" t="s">
        <v>67</v>
      </c>
      <c r="B79" s="27" t="s">
        <v>68</v>
      </c>
      <c r="C79" s="52">
        <f>SUM(C73:C78)</f>
        <v>118171</v>
      </c>
      <c r="D79" s="52">
        <f>SUM(D73:D78)</f>
        <v>12061</v>
      </c>
      <c r="E79" s="52">
        <f>SUM(E73:E78)</f>
        <v>120274</v>
      </c>
    </row>
    <row r="80" spans="1:5" ht="15" customHeight="1" thickBot="1">
      <c r="A80" s="20"/>
      <c r="B80" s="87" t="s">
        <v>69</v>
      </c>
      <c r="C80" s="70">
        <f>SUM(C26,C44,C60,C79)</f>
        <v>27696824</v>
      </c>
      <c r="D80" s="70">
        <f>SUM(D26,D44,D60,D79)</f>
        <v>20020261</v>
      </c>
      <c r="E80" s="70">
        <f>SUM(E26,E44,E60,E79)</f>
        <v>23788639</v>
      </c>
    </row>
    <row r="81" spans="1:5" ht="15" customHeight="1" thickBot="1">
      <c r="A81" s="20"/>
      <c r="B81" s="27" t="s">
        <v>70</v>
      </c>
      <c r="C81" s="70">
        <f>-SUM(C59,C78)</f>
        <v>-4444393</v>
      </c>
      <c r="D81" s="70">
        <f>-SUM(D59,D78)</f>
        <v>-4464326</v>
      </c>
      <c r="E81" s="70">
        <f>-SUM(E59,E78)</f>
        <v>-4861844</v>
      </c>
    </row>
    <row r="82" spans="1:5" ht="28.5" customHeight="1" thickBot="1">
      <c r="A82" s="20"/>
      <c r="B82" s="27" t="s">
        <v>74</v>
      </c>
      <c r="C82" s="70">
        <v>-267751</v>
      </c>
      <c r="D82" s="70">
        <v>-352468</v>
      </c>
      <c r="E82" s="70">
        <v>-379000</v>
      </c>
    </row>
    <row r="83" spans="1:5" ht="15" customHeight="1" thickBot="1">
      <c r="A83" s="88"/>
      <c r="B83" s="89" t="s">
        <v>71</v>
      </c>
      <c r="C83" s="31">
        <f>SUM(C80:C82)</f>
        <v>22984680</v>
      </c>
      <c r="D83" s="31">
        <f>SUM(D80:D82)</f>
        <v>15203467</v>
      </c>
      <c r="E83" s="31">
        <f>SUM(E80:E82)</f>
        <v>18547795</v>
      </c>
    </row>
    <row r="84" spans="1:5" ht="15" customHeight="1" thickBot="1">
      <c r="A84" s="20"/>
      <c r="B84" s="87" t="s">
        <v>72</v>
      </c>
      <c r="C84" s="70">
        <f>SUM(C12,C32,C53,C72)</f>
        <v>31722400</v>
      </c>
      <c r="D84" s="70">
        <f>SUM(D12,D32,D53,D72)</f>
        <v>25875528</v>
      </c>
      <c r="E84" s="70">
        <f>SUM(E12,E32,E53,E72)</f>
        <v>23788639</v>
      </c>
    </row>
    <row r="85" spans="1:5" s="48" customFormat="1" ht="18" customHeight="1" thickBot="1">
      <c r="A85" s="75"/>
      <c r="B85" s="73" t="s">
        <v>70</v>
      </c>
      <c r="C85" s="74">
        <f>-SUM(C52,C71)</f>
        <v>-4444393</v>
      </c>
      <c r="D85" s="74">
        <f>-SUM(D52,D71)</f>
        <v>-4464326</v>
      </c>
      <c r="E85" s="74">
        <f>-SUM(E52,E71)</f>
        <v>-4861844</v>
      </c>
    </row>
    <row r="86" spans="1:5" s="48" customFormat="1" ht="33.75" customHeight="1" thickBot="1">
      <c r="A86" s="75"/>
      <c r="B86" s="27" t="s">
        <v>74</v>
      </c>
      <c r="C86" s="74">
        <v>-267751</v>
      </c>
      <c r="D86" s="72">
        <v>-352468</v>
      </c>
      <c r="E86" s="74">
        <v>-379000</v>
      </c>
    </row>
    <row r="87" spans="1:5" ht="15.75" thickBot="1">
      <c r="A87" s="90"/>
      <c r="B87" s="89" t="s">
        <v>73</v>
      </c>
      <c r="C87" s="40">
        <f>SUM(C84:C86)</f>
        <v>27010256</v>
      </c>
      <c r="D87" s="40">
        <f>SUM(D84:D86)</f>
        <v>21058734</v>
      </c>
      <c r="E87" s="40">
        <f>SUM(E84:E86)</f>
        <v>18547795</v>
      </c>
    </row>
    <row r="88" ht="12.75">
      <c r="D88" s="82"/>
    </row>
    <row r="89" ht="23.25" customHeight="1">
      <c r="D89" s="82"/>
    </row>
  </sheetData>
  <sheetProtection/>
  <mergeCells count="12">
    <mergeCell ref="D1:E1"/>
    <mergeCell ref="A2:E2"/>
    <mergeCell ref="A3:E3"/>
    <mergeCell ref="C4:E4"/>
    <mergeCell ref="D5:D6"/>
    <mergeCell ref="E5:E6"/>
    <mergeCell ref="A63:B64"/>
    <mergeCell ref="C63:C64"/>
    <mergeCell ref="D63:D64"/>
    <mergeCell ref="E63:E64"/>
    <mergeCell ref="A5:B6"/>
    <mergeCell ref="C5:C6"/>
  </mergeCells>
  <printOptions/>
  <pageMargins left="0.43" right="0.17" top="0.68" bottom="0.33" header="0.42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2016-01-14T15:24:57Z</cp:lastPrinted>
  <dcterms:created xsi:type="dcterms:W3CDTF">2012-01-31T21:05:03Z</dcterms:created>
  <dcterms:modified xsi:type="dcterms:W3CDTF">2016-01-19T12:11:53Z</dcterms:modified>
  <cp:category/>
  <cp:version/>
  <cp:contentType/>
  <cp:contentStatus/>
</cp:coreProperties>
</file>