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'BEVÉTELEK'!$A$1:$Q$90</definedName>
    <definedName name="_xlnm.Print_Area" localSheetId="1">'KIADÁSOK'!$A$1:$S$99</definedName>
  </definedNames>
  <calcPr fullCalcOnLoad="1"/>
</workbook>
</file>

<file path=xl/sharedStrings.xml><?xml version="1.0" encoding="utf-8"?>
<sst xmlns="http://schemas.openxmlformats.org/spreadsheetml/2006/main" count="568" uniqueCount="214">
  <si>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</si>
  <si>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</si>
  <si>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</si>
  <si>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</si>
  <si>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</si>
  <si>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</si>
  <si>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</si>
  <si>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</si>
  <si>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</si>
  <si>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</si>
  <si>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</si>
  <si>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</si>
  <si>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</si>
  <si>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</si>
  <si>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</si>
  <si>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</si>
  <si>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</si>
  <si>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</si>
  <si>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</si>
  <si>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</si>
  <si>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</si>
  <si>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</si>
  <si>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</si>
  <si>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</si>
  <si>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</si>
  <si>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</si>
  <si>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</si>
  <si>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</si>
  <si>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</si>
  <si>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</si>
  <si>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</si>
  <si>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</si>
  <si>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</si>
  <si>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</si>
  <si>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</si>
  <si>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</si>
  <si>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</si>
  <si>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</si>
  <si>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</si>
  <si>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</si>
  <si>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</si>
  <si>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</si>
  <si>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</si>
  <si>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</si>
  <si>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</si>
  <si>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</si>
  <si>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</si>
  <si>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</si>
  <si>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</si>
  <si>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</si>
  <si>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</si>
  <si>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</si>
  <si>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</si>
  <si>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</si>
  <si>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</si>
  <si>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</si>
  <si>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</si>
  <si>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</si>
  <si>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</si>
  <si>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</si>
  <si>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</si>
  <si>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</si>
  <si>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</si>
  <si>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</si>
  <si>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</si>
  <si>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</si>
  <si>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</si>
  <si>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</si>
  <si>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</si>
  <si>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</si>
  <si>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</si>
  <si>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</si>
  <si>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</si>
  <si>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</si>
  <si>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</si>
  <si>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</si>
  <si>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</si>
  <si>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</si>
  <si>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</si>
  <si>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</si>
  <si>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</si>
  <si>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</si>
  <si>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</si>
  <si>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</si>
  <si>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</si>
  <si>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</si>
  <si>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</si>
  <si>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</si>
  <si>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</si>
  <si>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</si>
  <si>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</si>
  <si>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</si>
  <si>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</si>
  <si>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</si>
  <si>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</si>
  <si>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</si>
  <si>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</si>
  <si>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</si>
  <si>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</si>
  <si>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</si>
  <si>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</si>
  <si>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</si>
  <si>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</si>
  <si>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</si>
  <si>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</si>
  <si>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</si>
  <si>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</si>
  <si>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</si>
  <si>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</si>
  <si>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</si>
  <si>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</si>
  <si>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</si>
  <si>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</si>
  <si>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</si>
  <si>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</si>
  <si>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</si>
  <si>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</si>
  <si>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</si>
  <si>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</si>
  <si>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</si>
  <si>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</si>
  <si>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</si>
  <si>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</si>
  <si>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</si>
  <si>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</si>
  <si>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</si>
  <si>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</si>
  <si>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</si>
  <si>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</si>
  <si>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</si>
  <si>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</si>
  <si>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</si>
  <si>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</si>
  <si>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</si>
  <si>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</si>
  <si>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</si>
  <si>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</si>
  <si>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</si>
  <si>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</si>
  <si>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</si>
  <si>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</si>
  <si>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</si>
  <si>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</si>
  <si>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</si>
  <si>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</si>
  <si>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</si>
  <si>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</si>
  <si>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</si>
  <si>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</si>
  <si>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</si>
  <si>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</si>
  <si>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</si>
  <si>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</si>
  <si>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</si>
  <si>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</si>
  <si>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</si>
  <si>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</si>
  <si>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</si>
  <si>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</si>
  <si>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</si>
  <si>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</si>
  <si>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</si>
  <si>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</si>
  <si>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t>062020</t>
  </si>
  <si>
    <t>Településfejlesztési projektek és támogatásuk</t>
  </si>
  <si>
    <t>Finanszírozási bevétel</t>
  </si>
  <si>
    <t>Teljesítés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</si>
  <si>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</si>
  <si>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</si>
  <si>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</si>
  <si>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</si>
  <si>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</si>
  <si>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</si>
  <si>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</si>
  <si>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</si>
  <si>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</si>
  <si>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</si>
  <si>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</si>
  <si>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</si>
  <si>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</si>
  <si>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</si>
  <si>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</si>
  <si>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</si>
  <si>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</si>
  <si>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</si>
  <si>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</si>
  <si>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</si>
  <si>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</si>
  <si>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</si>
  <si>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</si>
  <si>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</si>
  <si>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</si>
  <si>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64</t>
  </si>
  <si>
    <t>096015</t>
  </si>
  <si>
    <t>Gyerekétkeztetés köznevelési intézményben</t>
  </si>
  <si>
    <t>091140</t>
  </si>
  <si>
    <t>Óvodai nevelés ellátás működtetés feladatai</t>
  </si>
  <si>
    <t>Forgatási és befektetési célú finanszírozási műveletek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</si>
  <si>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</si>
  <si>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</si>
  <si>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</si>
  <si>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</si>
  <si>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</si>
  <si>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</si>
  <si>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</si>
  <si>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</si>
  <si>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</si>
  <si>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 xml:space="preserve">       jegyző</t>
  </si>
  <si>
    <t xml:space="preserve">                                             Tardos Község Önkormányzata  2017. évi  költségvetés bevételi és kiadási előirányzatainak teljesítése feladatonként</t>
  </si>
  <si>
    <t xml:space="preserve">                                         Tardos Község Önkormányzata  2017. évi költségvetés bevételi és kiadási előirányzatainak teljesítése feladatonként</t>
  </si>
  <si>
    <t>Csabán Béla polgármester</t>
  </si>
  <si>
    <t>4. melléklet     5/2018. (V.30.) számú önkormányzati rendelethez</t>
  </si>
  <si>
    <t>4. melléklet      5/2018. (V.30.) számú önkormányzati rendelethez</t>
  </si>
  <si>
    <t>4.  melléklet      5/2018. (V.30.)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</si>
</sst>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hair"/>
      <top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3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" fontId="6" fillId="0" borderId="45" xfId="0" applyNumberFormat="1" applyFont="1" applyBorder="1" applyAlignment="1">
      <alignment horizontal="center"/>
    </xf>
    <xf numFmtId="3" fontId="0" fillId="0" borderId="46" xfId="0" applyNumberFormat="1" applyBorder="1" applyAlignment="1">
      <alignment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48" xfId="0" applyFont="1" applyFill="1" applyBorder="1" applyAlignment="1">
      <alignment wrapText="1"/>
    </xf>
    <xf numFmtId="49" fontId="8" fillId="0" borderId="4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0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5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3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3" fontId="0" fillId="0" borderId="56" xfId="0" applyNumberForma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8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5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60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62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63" xfId="0" applyBorder="1" applyAlignment="1">
      <alignment/>
    </xf>
    <xf numFmtId="49" fontId="6" fillId="0" borderId="22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/>
    </xf>
    <xf numFmtId="0" fontId="6" fillId="0" borderId="6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61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vertical="top" shrinkToFit="1"/>
    </xf>
    <xf numFmtId="3" fontId="2" fillId="0" borderId="65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6" fillId="0" borderId="66" xfId="0" applyFont="1" applyBorder="1" applyAlignment="1">
      <alignment wrapText="1"/>
    </xf>
    <xf numFmtId="3" fontId="0" fillId="0" borderId="66" xfId="0" applyNumberFormat="1" applyFill="1" applyBorder="1" applyAlignment="1">
      <alignment/>
    </xf>
    <xf numFmtId="0" fontId="2" fillId="0" borderId="50" xfId="0" applyFont="1" applyFill="1" applyBorder="1" applyAlignment="1">
      <alignment wrapText="1"/>
    </xf>
    <xf numFmtId="49" fontId="8" fillId="0" borderId="67" xfId="0" applyNumberFormat="1" applyFont="1" applyBorder="1" applyAlignment="1">
      <alignment vertical="top"/>
    </xf>
    <xf numFmtId="0" fontId="0" fillId="0" borderId="66" xfId="0" applyBorder="1" applyAlignment="1">
      <alignment/>
    </xf>
    <xf numFmtId="3" fontId="0" fillId="0" borderId="68" xfId="0" applyNumberFormat="1" applyFill="1" applyBorder="1" applyAlignment="1">
      <alignment/>
    </xf>
    <xf numFmtId="49" fontId="8" fillId="0" borderId="69" xfId="0" applyNumberFormat="1" applyFont="1" applyFill="1" applyBorder="1" applyAlignment="1">
      <alignment/>
    </xf>
    <xf numFmtId="49" fontId="6" fillId="0" borderId="27" xfId="0" applyNumberFormat="1" applyFont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3" fontId="5" fillId="0" borderId="65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6" fillId="0" borderId="7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7" fillId="0" borderId="72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0" fontId="0" fillId="0" borderId="74" xfId="0" applyBorder="1" applyAlignment="1">
      <alignment horizontal="center"/>
    </xf>
    <xf numFmtId="0" fontId="0" fillId="0" borderId="4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50" xfId="0" applyNumberFormat="1" applyBorder="1" applyAlignment="1">
      <alignment/>
    </xf>
    <xf numFmtId="0" fontId="0" fillId="0" borderId="75" xfId="0" applyBorder="1" applyAlignment="1">
      <alignment/>
    </xf>
    <xf numFmtId="0" fontId="6" fillId="0" borderId="0" xfId="0" applyFont="1" applyFill="1" applyBorder="1" applyAlignment="1">
      <alignment wrapText="1"/>
    </xf>
    <xf numFmtId="1" fontId="0" fillId="0" borderId="62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3" fontId="0" fillId="0" borderId="77" xfId="0" applyNumberFormat="1" applyFill="1" applyBorder="1" applyAlignment="1">
      <alignment/>
    </xf>
    <xf numFmtId="3" fontId="0" fillId="0" borderId="78" xfId="0" applyNumberForma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6" fillId="0" borderId="79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0" fillId="0" borderId="51" xfId="0" applyNumberFormat="1" applyFill="1" applyBorder="1" applyAlignment="1">
      <alignment/>
    </xf>
    <xf numFmtId="3" fontId="6" fillId="0" borderId="45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0" fillId="0" borderId="62" xfId="0" applyNumberForma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8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46" xfId="0" applyFont="1" applyFill="1" applyBorder="1" applyAlignment="1">
      <alignment wrapText="1"/>
    </xf>
    <xf numFmtId="3" fontId="5" fillId="0" borderId="52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6" fillId="0" borderId="81" xfId="0" applyNumberFormat="1" applyFont="1" applyBorder="1" applyAlignment="1">
      <alignment horizontal="center"/>
    </xf>
    <xf numFmtId="49" fontId="42" fillId="0" borderId="82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vertical="top"/>
    </xf>
    <xf numFmtId="0" fontId="2" fillId="0" borderId="83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84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4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31">
      <selection activeCell="A43" sqref="A43:Q43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2" width="15.7109375" style="0" customWidth="1"/>
    <col min="13" max="13" width="12.140625" style="0" customWidth="1"/>
    <col min="14" max="14" width="14.57421875" style="0" customWidth="1"/>
    <col min="15" max="15" width="15.7109375" style="0" customWidth="1"/>
  </cols>
  <sheetData>
    <row r="1" spans="1:17" ht="15">
      <c r="A1" s="215" t="s">
        <v>211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5">
      <c r="A2" s="1"/>
      <c r="B2" s="2"/>
      <c r="C2" s="216" t="s">
        <v>209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64" t="s">
        <v>155</v>
      </c>
      <c r="P2" s="64"/>
      <c r="Q2" s="2"/>
    </row>
    <row r="3" spans="1:17" ht="15.75" thickBot="1">
      <c r="A3" s="1"/>
      <c r="B3" s="29"/>
      <c r="C3" s="29"/>
      <c r="D3" s="29"/>
      <c r="E3" s="29"/>
      <c r="F3" s="29"/>
      <c r="G3" s="217" t="s">
        <v>43</v>
      </c>
      <c r="H3" s="217"/>
      <c r="I3" s="217"/>
      <c r="J3" s="29"/>
      <c r="K3" s="29"/>
      <c r="L3" s="29"/>
      <c r="M3" s="29"/>
      <c r="O3" s="30" t="s">
        <v>154</v>
      </c>
      <c r="P3" s="29"/>
      <c r="Q3" s="29"/>
    </row>
    <row r="4" spans="1:17" ht="197.25">
      <c r="A4" s="45"/>
      <c r="B4" s="46" t="s">
        <v>44</v>
      </c>
      <c r="C4" s="3" t="s">
        <v>45</v>
      </c>
      <c r="D4" s="3" t="s">
        <v>122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6" t="s">
        <v>165</v>
      </c>
      <c r="N4" s="4" t="s">
        <v>7</v>
      </c>
      <c r="O4" s="7" t="s">
        <v>0</v>
      </c>
      <c r="P4" s="8"/>
      <c r="Q4" s="9"/>
    </row>
    <row r="5" spans="1:17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37</v>
      </c>
      <c r="O5" s="42" t="s">
        <v>38</v>
      </c>
      <c r="P5" s="10"/>
      <c r="Q5" s="10"/>
    </row>
    <row r="6" spans="1:17" ht="19.5" customHeight="1">
      <c r="A6" s="125" t="s">
        <v>1</v>
      </c>
      <c r="B6" s="77" t="s">
        <v>64</v>
      </c>
      <c r="C6" s="76" t="s">
        <v>65</v>
      </c>
      <c r="D6" s="22" t="s">
        <v>124</v>
      </c>
      <c r="E6" s="33"/>
      <c r="F6" s="34"/>
      <c r="G6" s="35"/>
      <c r="H6" s="35"/>
      <c r="I6" s="35">
        <v>500000</v>
      </c>
      <c r="J6" s="34"/>
      <c r="K6" s="34"/>
      <c r="L6" s="34"/>
      <c r="M6" s="99"/>
      <c r="N6" s="34"/>
      <c r="O6" s="36">
        <f aca="true" t="shared" si="0" ref="O6:O82">SUM(E6:N6)</f>
        <v>500000</v>
      </c>
      <c r="P6" s="19"/>
      <c r="Q6" s="20"/>
    </row>
    <row r="7" spans="1:17" ht="19.5" customHeight="1">
      <c r="A7" s="125" t="s">
        <v>2</v>
      </c>
      <c r="B7" s="77"/>
      <c r="C7" s="76"/>
      <c r="D7" s="22" t="s">
        <v>125</v>
      </c>
      <c r="E7" s="33"/>
      <c r="F7" s="34"/>
      <c r="G7" s="35"/>
      <c r="H7" s="35"/>
      <c r="I7" s="35">
        <v>500000</v>
      </c>
      <c r="J7" s="34"/>
      <c r="K7" s="34"/>
      <c r="L7" s="34"/>
      <c r="M7" s="99"/>
      <c r="N7" s="34"/>
      <c r="O7" s="36">
        <f t="shared" si="0"/>
        <v>500000</v>
      </c>
      <c r="P7" s="19"/>
      <c r="Q7" s="20"/>
    </row>
    <row r="8" spans="1:17" ht="19.5" customHeight="1">
      <c r="A8" s="125" t="s">
        <v>128</v>
      </c>
      <c r="B8" s="77"/>
      <c r="C8" s="76"/>
      <c r="D8" s="22" t="s">
        <v>166</v>
      </c>
      <c r="E8" s="33"/>
      <c r="F8" s="99"/>
      <c r="G8" s="35"/>
      <c r="H8" s="35"/>
      <c r="I8" s="35">
        <v>287878</v>
      </c>
      <c r="J8" s="99"/>
      <c r="K8" s="99"/>
      <c r="L8" s="99"/>
      <c r="M8" s="99"/>
      <c r="N8" s="99"/>
      <c r="O8" s="36">
        <f t="shared" si="0"/>
        <v>287878</v>
      </c>
      <c r="P8" s="106"/>
      <c r="Q8" s="20"/>
    </row>
    <row r="9" spans="1:17" ht="27.75" customHeight="1">
      <c r="A9" s="125" t="s">
        <v>129</v>
      </c>
      <c r="B9" s="31" t="s">
        <v>96</v>
      </c>
      <c r="C9" s="32" t="s">
        <v>104</v>
      </c>
      <c r="D9" s="14" t="s">
        <v>124</v>
      </c>
      <c r="E9" s="33"/>
      <c r="F9" s="34"/>
      <c r="G9" s="35"/>
      <c r="H9" s="35">
        <v>42270000</v>
      </c>
      <c r="I9" s="35"/>
      <c r="J9" s="34"/>
      <c r="K9" s="34"/>
      <c r="L9" s="34"/>
      <c r="M9" s="99"/>
      <c r="N9" s="34"/>
      <c r="O9" s="36">
        <f t="shared" si="0"/>
        <v>42270000</v>
      </c>
      <c r="P9" s="19"/>
      <c r="Q9" s="20"/>
    </row>
    <row r="10" spans="1:17" ht="27.75" customHeight="1">
      <c r="A10" s="125" t="s">
        <v>130</v>
      </c>
      <c r="B10" s="82"/>
      <c r="C10" s="112"/>
      <c r="D10" s="14" t="s">
        <v>125</v>
      </c>
      <c r="E10" s="138"/>
      <c r="F10" s="16"/>
      <c r="G10" s="17"/>
      <c r="H10" s="17">
        <v>42270000</v>
      </c>
      <c r="I10" s="17"/>
      <c r="J10" s="16"/>
      <c r="K10" s="16"/>
      <c r="L10" s="16"/>
      <c r="M10" s="116"/>
      <c r="N10" s="60"/>
      <c r="O10" s="36">
        <f t="shared" si="0"/>
        <v>42270000</v>
      </c>
      <c r="P10" s="19"/>
      <c r="Q10" s="20"/>
    </row>
    <row r="11" spans="1:17" ht="27.75" customHeight="1">
      <c r="A11" s="125" t="s">
        <v>131</v>
      </c>
      <c r="B11" s="82"/>
      <c r="C11" s="112"/>
      <c r="D11" s="14" t="s">
        <v>166</v>
      </c>
      <c r="E11" s="138"/>
      <c r="F11" s="16"/>
      <c r="G11" s="17"/>
      <c r="H11" s="17">
        <v>40575797</v>
      </c>
      <c r="I11" s="17"/>
      <c r="J11" s="16"/>
      <c r="K11" s="16"/>
      <c r="L11" s="16"/>
      <c r="M11" s="116"/>
      <c r="N11" s="60"/>
      <c r="O11" s="36">
        <f t="shared" si="0"/>
        <v>40575797</v>
      </c>
      <c r="P11" s="106"/>
      <c r="Q11" s="20"/>
    </row>
    <row r="12" spans="1:17" ht="19.5" customHeight="1">
      <c r="A12" s="125" t="s">
        <v>108</v>
      </c>
      <c r="B12" s="81" t="s">
        <v>91</v>
      </c>
      <c r="C12" s="86" t="s">
        <v>5</v>
      </c>
      <c r="D12" s="22" t="s">
        <v>124</v>
      </c>
      <c r="E12" s="139"/>
      <c r="F12" s="83"/>
      <c r="G12" s="84"/>
      <c r="H12" s="84"/>
      <c r="I12" s="83">
        <v>200000</v>
      </c>
      <c r="J12" s="83"/>
      <c r="K12" s="83"/>
      <c r="L12" s="83"/>
      <c r="M12" s="85"/>
      <c r="N12" s="140"/>
      <c r="O12" s="36">
        <f t="shared" si="0"/>
        <v>200000</v>
      </c>
      <c r="P12" s="19"/>
      <c r="Q12" s="20"/>
    </row>
    <row r="13" spans="1:17" ht="19.5" customHeight="1">
      <c r="A13" s="125" t="s">
        <v>109</v>
      </c>
      <c r="B13" s="81"/>
      <c r="C13" s="86"/>
      <c r="D13" s="22" t="s">
        <v>125</v>
      </c>
      <c r="E13" s="113"/>
      <c r="F13" s="114"/>
      <c r="G13" s="23"/>
      <c r="H13" s="23"/>
      <c r="I13" s="114">
        <v>200000</v>
      </c>
      <c r="J13" s="114"/>
      <c r="K13" s="114"/>
      <c r="L13" s="114"/>
      <c r="M13" s="114"/>
      <c r="N13" s="114"/>
      <c r="O13" s="36">
        <f t="shared" si="0"/>
        <v>200000</v>
      </c>
      <c r="P13" s="19"/>
      <c r="Q13" s="20"/>
    </row>
    <row r="14" spans="1:17" ht="19.5" customHeight="1">
      <c r="A14" s="125" t="s">
        <v>110</v>
      </c>
      <c r="B14" s="21"/>
      <c r="C14" s="86"/>
      <c r="D14" s="22" t="s">
        <v>166</v>
      </c>
      <c r="E14" s="113"/>
      <c r="F14" s="114"/>
      <c r="G14" s="23"/>
      <c r="H14" s="23"/>
      <c r="I14" s="114">
        <v>625000</v>
      </c>
      <c r="J14" s="114"/>
      <c r="K14" s="114"/>
      <c r="L14" s="114"/>
      <c r="M14" s="114"/>
      <c r="N14" s="114"/>
      <c r="O14" s="36">
        <f t="shared" si="0"/>
        <v>625000</v>
      </c>
      <c r="P14" s="106"/>
      <c r="Q14" s="20"/>
    </row>
    <row r="15" spans="1:17" ht="26.25">
      <c r="A15" s="125" t="s">
        <v>111</v>
      </c>
      <c r="B15" s="13" t="s">
        <v>61</v>
      </c>
      <c r="C15" s="14" t="s">
        <v>88</v>
      </c>
      <c r="D15" s="14" t="s">
        <v>124</v>
      </c>
      <c r="E15" s="15"/>
      <c r="F15" s="16"/>
      <c r="G15" s="17"/>
      <c r="H15" s="17"/>
      <c r="I15" s="16">
        <v>3440000</v>
      </c>
      <c r="J15" s="16">
        <v>80000</v>
      </c>
      <c r="K15" s="16"/>
      <c r="L15" s="16"/>
      <c r="M15" s="16"/>
      <c r="N15" s="16"/>
      <c r="O15" s="18">
        <f t="shared" si="0"/>
        <v>3520000</v>
      </c>
      <c r="P15" s="19"/>
      <c r="Q15" s="20"/>
    </row>
    <row r="16" spans="1:17" ht="15">
      <c r="A16" s="125" t="s">
        <v>112</v>
      </c>
      <c r="B16" s="13"/>
      <c r="C16" s="14"/>
      <c r="D16" s="14" t="s">
        <v>125</v>
      </c>
      <c r="E16" s="15"/>
      <c r="F16" s="16"/>
      <c r="G16" s="17"/>
      <c r="H16" s="17"/>
      <c r="I16" s="16">
        <v>3940000</v>
      </c>
      <c r="J16" s="16">
        <v>1563300</v>
      </c>
      <c r="K16" s="16"/>
      <c r="L16" s="16"/>
      <c r="M16" s="16"/>
      <c r="N16" s="16"/>
      <c r="O16" s="18">
        <f t="shared" si="0"/>
        <v>5503300</v>
      </c>
      <c r="P16" s="19"/>
      <c r="Q16" s="20"/>
    </row>
    <row r="17" spans="1:17" ht="15">
      <c r="A17" s="125" t="s">
        <v>113</v>
      </c>
      <c r="B17" s="13"/>
      <c r="C17" s="14"/>
      <c r="D17" s="14" t="s">
        <v>166</v>
      </c>
      <c r="E17" s="115"/>
      <c r="F17" s="16"/>
      <c r="G17" s="17"/>
      <c r="H17" s="17"/>
      <c r="I17" s="16">
        <v>3255706</v>
      </c>
      <c r="J17" s="16">
        <v>1573300</v>
      </c>
      <c r="K17" s="16"/>
      <c r="L17" s="16"/>
      <c r="M17" s="16"/>
      <c r="N17" s="16"/>
      <c r="O17" s="18">
        <f t="shared" si="0"/>
        <v>4829006</v>
      </c>
      <c r="P17" s="106"/>
      <c r="Q17" s="20"/>
    </row>
    <row r="18" spans="1:17" ht="26.25">
      <c r="A18" s="126" t="s">
        <v>114</v>
      </c>
      <c r="B18" s="13" t="s">
        <v>69</v>
      </c>
      <c r="C18" s="14" t="s">
        <v>70</v>
      </c>
      <c r="D18" s="14" t="s">
        <v>124</v>
      </c>
      <c r="E18" s="15">
        <v>106428000</v>
      </c>
      <c r="F18" s="16"/>
      <c r="G18" s="17"/>
      <c r="H18" s="17"/>
      <c r="I18" s="16"/>
      <c r="J18" s="16"/>
      <c r="K18" s="16"/>
      <c r="L18" s="16"/>
      <c r="M18" s="16"/>
      <c r="N18" s="16"/>
      <c r="O18" s="18">
        <f t="shared" si="0"/>
        <v>106428000</v>
      </c>
      <c r="P18" s="19"/>
      <c r="Q18" s="20"/>
    </row>
    <row r="19" spans="1:17" ht="15">
      <c r="A19" s="125" t="s">
        <v>115</v>
      </c>
      <c r="B19" s="13"/>
      <c r="C19" s="14"/>
      <c r="D19" s="14" t="s">
        <v>125</v>
      </c>
      <c r="E19" s="115">
        <v>107926743</v>
      </c>
      <c r="F19" s="16">
        <v>2700000</v>
      </c>
      <c r="G19" s="17">
        <v>194366506</v>
      </c>
      <c r="H19" s="17"/>
      <c r="I19" s="16"/>
      <c r="J19" s="16"/>
      <c r="K19" s="16"/>
      <c r="L19" s="16"/>
      <c r="M19" s="116">
        <v>3876806</v>
      </c>
      <c r="N19" s="116"/>
      <c r="O19" s="18">
        <f>SUM(E19:N19)</f>
        <v>308870055</v>
      </c>
      <c r="P19" s="19"/>
      <c r="Q19" s="20"/>
    </row>
    <row r="20" spans="1:17" ht="15">
      <c r="A20" s="125" t="s">
        <v>116</v>
      </c>
      <c r="B20" s="13"/>
      <c r="C20" s="14"/>
      <c r="D20" s="14" t="s">
        <v>166</v>
      </c>
      <c r="E20" s="115">
        <v>107926743</v>
      </c>
      <c r="F20" s="16">
        <v>2700000</v>
      </c>
      <c r="G20" s="17">
        <v>194366506</v>
      </c>
      <c r="H20" s="17"/>
      <c r="I20" s="16"/>
      <c r="J20" s="16"/>
      <c r="K20" s="16"/>
      <c r="L20" s="16"/>
      <c r="M20" s="116">
        <v>3876806</v>
      </c>
      <c r="N20" s="116"/>
      <c r="O20" s="18">
        <f>SUM(E20:N20)</f>
        <v>308870055</v>
      </c>
      <c r="P20" s="106"/>
      <c r="Q20" s="20"/>
    </row>
    <row r="21" spans="1:17" ht="19.5" customHeight="1">
      <c r="A21" s="125" t="s">
        <v>117</v>
      </c>
      <c r="B21" s="13" t="s">
        <v>72</v>
      </c>
      <c r="C21" s="14" t="s">
        <v>73</v>
      </c>
      <c r="D21" s="14" t="s">
        <v>124</v>
      </c>
      <c r="E21" s="115"/>
      <c r="F21" s="16"/>
      <c r="G21" s="17"/>
      <c r="H21" s="17"/>
      <c r="I21" s="16"/>
      <c r="J21" s="16"/>
      <c r="K21" s="16"/>
      <c r="L21" s="16"/>
      <c r="M21" s="116"/>
      <c r="N21" s="60">
        <v>133973000</v>
      </c>
      <c r="O21" s="18">
        <f t="shared" si="0"/>
        <v>133973000</v>
      </c>
      <c r="P21" s="19"/>
      <c r="Q21" s="20"/>
    </row>
    <row r="22" spans="1:17" ht="19.5" customHeight="1">
      <c r="A22" s="125" t="s">
        <v>118</v>
      </c>
      <c r="B22" s="13"/>
      <c r="C22" s="14"/>
      <c r="D22" s="14" t="s">
        <v>125</v>
      </c>
      <c r="E22" s="115"/>
      <c r="F22" s="16"/>
      <c r="G22" s="17"/>
      <c r="H22" s="17"/>
      <c r="I22" s="16"/>
      <c r="J22" s="16"/>
      <c r="K22" s="16"/>
      <c r="L22" s="16"/>
      <c r="M22" s="116"/>
      <c r="N22" s="116">
        <v>133973383</v>
      </c>
      <c r="O22" s="18">
        <f t="shared" si="0"/>
        <v>133973383</v>
      </c>
      <c r="P22" s="19"/>
      <c r="Q22" s="20"/>
    </row>
    <row r="23" spans="1:17" ht="19.5" customHeight="1">
      <c r="A23" s="125" t="s">
        <v>119</v>
      </c>
      <c r="B23" s="13"/>
      <c r="C23" s="14"/>
      <c r="D23" s="14" t="s">
        <v>166</v>
      </c>
      <c r="E23" s="115"/>
      <c r="F23" s="16"/>
      <c r="G23" s="17"/>
      <c r="H23" s="17"/>
      <c r="I23" s="16"/>
      <c r="J23" s="16"/>
      <c r="K23" s="16"/>
      <c r="L23" s="16"/>
      <c r="M23" s="116"/>
      <c r="N23" s="116">
        <v>133973383</v>
      </c>
      <c r="O23" s="18">
        <f t="shared" si="0"/>
        <v>133973383</v>
      </c>
      <c r="P23" s="106"/>
      <c r="Q23" s="20"/>
    </row>
    <row r="24" spans="1:17" ht="19.5" customHeight="1">
      <c r="A24" s="125" t="s">
        <v>120</v>
      </c>
      <c r="B24" s="21" t="s">
        <v>82</v>
      </c>
      <c r="C24" s="22" t="s">
        <v>83</v>
      </c>
      <c r="D24" s="22" t="s">
        <v>124</v>
      </c>
      <c r="E24" s="15"/>
      <c r="F24" s="16">
        <v>4000000</v>
      </c>
      <c r="G24" s="17"/>
      <c r="H24" s="17"/>
      <c r="I24" s="16"/>
      <c r="J24" s="16"/>
      <c r="K24" s="16"/>
      <c r="L24" s="16"/>
      <c r="M24" s="16"/>
      <c r="N24" s="16"/>
      <c r="O24" s="18">
        <f t="shared" si="0"/>
        <v>4000000</v>
      </c>
      <c r="P24" s="19"/>
      <c r="Q24" s="20"/>
    </row>
    <row r="25" spans="1:17" ht="19.5" customHeight="1">
      <c r="A25" s="125" t="s">
        <v>121</v>
      </c>
      <c r="B25" s="21"/>
      <c r="C25" s="22"/>
      <c r="D25" s="22" t="s">
        <v>125</v>
      </c>
      <c r="E25" s="15"/>
      <c r="F25" s="16">
        <v>8110000</v>
      </c>
      <c r="G25" s="17"/>
      <c r="H25" s="17"/>
      <c r="I25" s="16"/>
      <c r="J25" s="16"/>
      <c r="K25" s="16"/>
      <c r="L25" s="16"/>
      <c r="M25" s="16"/>
      <c r="N25" s="16"/>
      <c r="O25" s="18">
        <f t="shared" si="0"/>
        <v>8110000</v>
      </c>
      <c r="P25" s="19"/>
      <c r="Q25" s="20"/>
    </row>
    <row r="26" spans="1:17" ht="19.5" customHeight="1">
      <c r="A26" s="125" t="s">
        <v>97</v>
      </c>
      <c r="B26" s="21"/>
      <c r="C26" s="22"/>
      <c r="D26" s="22" t="s">
        <v>166</v>
      </c>
      <c r="E26" s="115"/>
      <c r="F26" s="16">
        <v>8090105</v>
      </c>
      <c r="G26" s="17"/>
      <c r="H26" s="17"/>
      <c r="I26" s="16">
        <v>61</v>
      </c>
      <c r="J26" s="16"/>
      <c r="K26" s="16"/>
      <c r="L26" s="16"/>
      <c r="M26" s="16"/>
      <c r="N26" s="16"/>
      <c r="O26" s="18">
        <f t="shared" si="0"/>
        <v>8090166</v>
      </c>
      <c r="P26" s="106"/>
      <c r="Q26" s="20"/>
    </row>
    <row r="27" spans="1:17" ht="19.5" customHeight="1">
      <c r="A27" s="126" t="s">
        <v>98</v>
      </c>
      <c r="B27" s="13" t="s">
        <v>57</v>
      </c>
      <c r="C27" s="14" t="s">
        <v>58</v>
      </c>
      <c r="D27" s="14" t="s">
        <v>124</v>
      </c>
      <c r="E27" s="15"/>
      <c r="F27" s="16"/>
      <c r="G27" s="17"/>
      <c r="H27" s="16"/>
      <c r="I27" s="16"/>
      <c r="J27" s="16"/>
      <c r="K27" s="16"/>
      <c r="L27" s="16"/>
      <c r="M27" s="16"/>
      <c r="N27" s="16"/>
      <c r="O27" s="18">
        <f t="shared" si="0"/>
        <v>0</v>
      </c>
      <c r="P27" s="19"/>
      <c r="Q27" s="20"/>
    </row>
    <row r="28" spans="1:17" ht="19.5" customHeight="1">
      <c r="A28" s="125" t="s">
        <v>99</v>
      </c>
      <c r="B28" s="13"/>
      <c r="C28" s="14"/>
      <c r="D28" s="14" t="s">
        <v>125</v>
      </c>
      <c r="E28" s="15"/>
      <c r="F28" s="16"/>
      <c r="G28" s="17"/>
      <c r="H28" s="16"/>
      <c r="I28" s="16"/>
      <c r="J28" s="16"/>
      <c r="K28" s="16"/>
      <c r="L28" s="16"/>
      <c r="M28" s="16"/>
      <c r="N28" s="16"/>
      <c r="O28" s="18">
        <f t="shared" si="0"/>
        <v>0</v>
      </c>
      <c r="P28" s="19"/>
      <c r="Q28" s="20"/>
    </row>
    <row r="29" spans="1:17" ht="19.5" customHeight="1">
      <c r="A29" s="125" t="s">
        <v>100</v>
      </c>
      <c r="B29" s="13"/>
      <c r="C29" s="14"/>
      <c r="D29" s="14" t="s">
        <v>166</v>
      </c>
      <c r="E29" s="115"/>
      <c r="F29" s="16"/>
      <c r="G29" s="17"/>
      <c r="H29" s="16"/>
      <c r="I29" s="16"/>
      <c r="J29" s="16"/>
      <c r="K29" s="16"/>
      <c r="L29" s="16"/>
      <c r="M29" s="16"/>
      <c r="N29" s="16"/>
      <c r="O29" s="18">
        <f t="shared" si="0"/>
        <v>0</v>
      </c>
      <c r="P29" s="106"/>
      <c r="Q29" s="20"/>
    </row>
    <row r="30" spans="1:17" ht="19.5" customHeight="1">
      <c r="A30" s="125" t="s">
        <v>132</v>
      </c>
      <c r="B30" s="13" t="s">
        <v>66</v>
      </c>
      <c r="C30" s="14" t="s">
        <v>3</v>
      </c>
      <c r="D30" s="14" t="s">
        <v>124</v>
      </c>
      <c r="E30" s="15"/>
      <c r="F30" s="16"/>
      <c r="G30" s="17"/>
      <c r="H30" s="16"/>
      <c r="I30" s="16"/>
      <c r="J30" s="16"/>
      <c r="K30" s="16"/>
      <c r="L30" s="16"/>
      <c r="M30" s="16"/>
      <c r="N30" s="16"/>
      <c r="O30" s="18">
        <f t="shared" si="0"/>
        <v>0</v>
      </c>
      <c r="P30" s="19"/>
      <c r="Q30" s="20"/>
    </row>
    <row r="31" spans="1:17" ht="19.5" customHeight="1">
      <c r="A31" s="125" t="s">
        <v>133</v>
      </c>
      <c r="B31" s="13"/>
      <c r="C31" s="14"/>
      <c r="D31" s="14" t="s">
        <v>125</v>
      </c>
      <c r="E31" s="15"/>
      <c r="F31" s="16"/>
      <c r="G31" s="17"/>
      <c r="H31" s="16"/>
      <c r="I31" s="16"/>
      <c r="J31" s="16"/>
      <c r="K31" s="16"/>
      <c r="L31" s="16"/>
      <c r="M31" s="16"/>
      <c r="N31" s="16"/>
      <c r="O31" s="18">
        <f t="shared" si="0"/>
        <v>0</v>
      </c>
      <c r="P31" s="19"/>
      <c r="Q31" s="20"/>
    </row>
    <row r="32" spans="1:17" ht="19.5" customHeight="1">
      <c r="A32" s="125" t="s">
        <v>134</v>
      </c>
      <c r="B32" s="13"/>
      <c r="C32" s="14"/>
      <c r="D32" s="14" t="s">
        <v>166</v>
      </c>
      <c r="E32" s="115"/>
      <c r="F32" s="16"/>
      <c r="G32" s="17"/>
      <c r="H32" s="16"/>
      <c r="I32" s="16"/>
      <c r="J32" s="16"/>
      <c r="K32" s="16"/>
      <c r="L32" s="16"/>
      <c r="M32" s="16"/>
      <c r="N32" s="16"/>
      <c r="O32" s="18">
        <f t="shared" si="0"/>
        <v>0</v>
      </c>
      <c r="P32" s="106"/>
      <c r="Q32" s="20"/>
    </row>
    <row r="33" spans="1:17" ht="19.5" customHeight="1">
      <c r="A33" s="126" t="s">
        <v>135</v>
      </c>
      <c r="B33" s="13" t="s">
        <v>62</v>
      </c>
      <c r="C33" s="14" t="s">
        <v>63</v>
      </c>
      <c r="D33" s="14" t="s">
        <v>124</v>
      </c>
      <c r="E33" s="15"/>
      <c r="F33" s="16"/>
      <c r="G33" s="17"/>
      <c r="H33" s="16"/>
      <c r="I33" s="16"/>
      <c r="J33" s="16"/>
      <c r="K33" s="16"/>
      <c r="L33" s="16"/>
      <c r="M33" s="16"/>
      <c r="N33" s="16"/>
      <c r="O33" s="18">
        <f t="shared" si="0"/>
        <v>0</v>
      </c>
      <c r="P33" s="19"/>
      <c r="Q33" s="20"/>
    </row>
    <row r="34" spans="1:17" ht="19.5" customHeight="1">
      <c r="A34" s="126" t="s">
        <v>136</v>
      </c>
      <c r="B34" s="13"/>
      <c r="C34" s="14"/>
      <c r="D34" s="14" t="s">
        <v>125</v>
      </c>
      <c r="E34" s="15"/>
      <c r="F34" s="16"/>
      <c r="G34" s="17"/>
      <c r="H34" s="16"/>
      <c r="I34" s="16"/>
      <c r="J34" s="16"/>
      <c r="K34" s="16"/>
      <c r="L34" s="16"/>
      <c r="M34" s="16"/>
      <c r="N34" s="16"/>
      <c r="O34" s="18">
        <f t="shared" si="0"/>
        <v>0</v>
      </c>
      <c r="P34" s="19"/>
      <c r="Q34" s="20"/>
    </row>
    <row r="35" spans="1:17" ht="19.5" customHeight="1">
      <c r="A35" s="126" t="s">
        <v>137</v>
      </c>
      <c r="B35" s="13"/>
      <c r="C35" s="14"/>
      <c r="D35" s="14" t="s">
        <v>166</v>
      </c>
      <c r="E35" s="115"/>
      <c r="F35" s="16"/>
      <c r="G35" s="17"/>
      <c r="H35" s="16"/>
      <c r="I35" s="16"/>
      <c r="J35" s="16"/>
      <c r="K35" s="16"/>
      <c r="L35" s="16"/>
      <c r="M35" s="16"/>
      <c r="N35" s="16"/>
      <c r="O35" s="18">
        <f t="shared" si="0"/>
        <v>0</v>
      </c>
      <c r="P35" s="106"/>
      <c r="Q35" s="20"/>
    </row>
    <row r="36" spans="1:17" ht="19.5" customHeight="1">
      <c r="A36" s="126" t="s">
        <v>138</v>
      </c>
      <c r="B36" s="13" t="s">
        <v>67</v>
      </c>
      <c r="C36" s="14" t="s">
        <v>68</v>
      </c>
      <c r="D36" s="14" t="s">
        <v>124</v>
      </c>
      <c r="E36" s="15"/>
      <c r="F36" s="16"/>
      <c r="G36" s="17"/>
      <c r="H36" s="16"/>
      <c r="I36" s="16"/>
      <c r="J36" s="16"/>
      <c r="K36" s="16"/>
      <c r="L36" s="16">
        <v>112000</v>
      </c>
      <c r="M36" s="16"/>
      <c r="N36" s="16"/>
      <c r="O36" s="18">
        <f t="shared" si="0"/>
        <v>112000</v>
      </c>
      <c r="P36" s="19"/>
      <c r="Q36" s="20"/>
    </row>
    <row r="37" spans="1:17" ht="19.5" customHeight="1">
      <c r="A37" s="125" t="s">
        <v>139</v>
      </c>
      <c r="B37" s="13"/>
      <c r="C37" s="14"/>
      <c r="D37" s="14" t="s">
        <v>125</v>
      </c>
      <c r="E37" s="15"/>
      <c r="F37" s="16">
        <v>699978</v>
      </c>
      <c r="G37" s="17"/>
      <c r="H37" s="16"/>
      <c r="I37" s="16">
        <v>5522400</v>
      </c>
      <c r="J37" s="16"/>
      <c r="K37" s="16"/>
      <c r="L37" s="16">
        <v>112000</v>
      </c>
      <c r="M37" s="16"/>
      <c r="N37" s="16"/>
      <c r="O37" s="18">
        <f t="shared" si="0"/>
        <v>6334378</v>
      </c>
      <c r="P37" s="19"/>
      <c r="Q37" s="20"/>
    </row>
    <row r="38" spans="1:17" ht="19.5" customHeight="1">
      <c r="A38" s="125" t="s">
        <v>140</v>
      </c>
      <c r="B38" s="13"/>
      <c r="C38" s="14"/>
      <c r="D38" s="14" t="s">
        <v>166</v>
      </c>
      <c r="E38" s="115"/>
      <c r="F38" s="16">
        <v>699978</v>
      </c>
      <c r="G38" s="17"/>
      <c r="H38" s="16"/>
      <c r="I38" s="16">
        <v>5697755</v>
      </c>
      <c r="J38" s="16"/>
      <c r="K38" s="16"/>
      <c r="L38" s="16">
        <v>6473</v>
      </c>
      <c r="M38" s="16"/>
      <c r="N38" s="16"/>
      <c r="O38" s="18">
        <f t="shared" si="0"/>
        <v>6404206</v>
      </c>
      <c r="P38" s="106"/>
      <c r="Q38" s="20"/>
    </row>
    <row r="39" spans="1:17" ht="19.5" customHeight="1">
      <c r="A39" s="125"/>
      <c r="B39" s="13"/>
      <c r="C39" s="14"/>
      <c r="D39" s="14"/>
      <c r="E39" s="115"/>
      <c r="F39" s="16"/>
      <c r="G39" s="17"/>
      <c r="H39" s="16"/>
      <c r="I39" s="16"/>
      <c r="J39" s="16"/>
      <c r="K39" s="16"/>
      <c r="L39" s="16"/>
      <c r="M39" s="16"/>
      <c r="N39" s="16"/>
      <c r="O39" s="18"/>
      <c r="P39" s="106"/>
      <c r="Q39" s="20"/>
    </row>
    <row r="40" spans="1:17" ht="19.5" customHeight="1">
      <c r="A40" s="125"/>
      <c r="B40" s="13"/>
      <c r="C40" s="14"/>
      <c r="D40" s="14"/>
      <c r="E40" s="115"/>
      <c r="F40" s="16"/>
      <c r="G40" s="17"/>
      <c r="H40" s="16" t="s">
        <v>22</v>
      </c>
      <c r="I40" s="16"/>
      <c r="J40" s="16"/>
      <c r="K40" s="16" t="s">
        <v>24</v>
      </c>
      <c r="L40" s="16"/>
      <c r="M40" s="16"/>
      <c r="N40" s="16"/>
      <c r="O40" s="18"/>
      <c r="P40" s="106"/>
      <c r="Q40" s="20"/>
    </row>
    <row r="41" spans="1:17" ht="19.5" customHeight="1">
      <c r="A41" s="49"/>
      <c r="B41" s="96"/>
      <c r="C41" s="183"/>
      <c r="D41" s="183"/>
      <c r="E41" s="106"/>
      <c r="F41" s="106"/>
      <c r="G41" s="180"/>
      <c r="H41" s="106" t="s">
        <v>23</v>
      </c>
      <c r="I41" s="106"/>
      <c r="J41" s="106"/>
      <c r="K41" s="106" t="s">
        <v>207</v>
      </c>
      <c r="L41" s="106"/>
      <c r="M41" s="106"/>
      <c r="N41" s="106"/>
      <c r="O41" s="136"/>
      <c r="P41" s="106"/>
      <c r="Q41" s="20"/>
    </row>
    <row r="42" spans="1:17" ht="19.5" customHeight="1">
      <c r="A42" s="49"/>
      <c r="B42" s="96"/>
      <c r="C42" s="183"/>
      <c r="D42" s="183"/>
      <c r="E42" s="106"/>
      <c r="F42" s="106"/>
      <c r="G42" s="180"/>
      <c r="H42" s="106"/>
      <c r="I42" s="106"/>
      <c r="J42" s="106"/>
      <c r="K42" s="106"/>
      <c r="L42" s="106"/>
      <c r="M42" s="106"/>
      <c r="N42" s="106"/>
      <c r="O42" s="136"/>
      <c r="P42" s="106"/>
      <c r="Q42" s="20"/>
    </row>
    <row r="43" spans="1:17" ht="19.5" customHeight="1">
      <c r="A43" s="215" t="s">
        <v>212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</row>
    <row r="44" spans="1:17" ht="19.5" customHeight="1">
      <c r="A44" s="1"/>
      <c r="B44" s="156"/>
      <c r="C44" s="216" t="s">
        <v>209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64" t="s">
        <v>156</v>
      </c>
      <c r="P44" s="64"/>
      <c r="Q44" s="156"/>
    </row>
    <row r="45" spans="1:17" ht="19.5" customHeight="1" thickBot="1">
      <c r="A45" s="1"/>
      <c r="B45" s="29"/>
      <c r="C45" s="29"/>
      <c r="D45" s="29"/>
      <c r="E45" s="29"/>
      <c r="F45" s="29"/>
      <c r="G45" s="217" t="s">
        <v>43</v>
      </c>
      <c r="H45" s="217"/>
      <c r="I45" s="217"/>
      <c r="J45" s="29"/>
      <c r="K45" s="29"/>
      <c r="L45" s="29"/>
      <c r="M45" s="29"/>
      <c r="O45" s="30" t="s">
        <v>9</v>
      </c>
      <c r="P45" s="29"/>
      <c r="Q45" s="29"/>
    </row>
    <row r="46" spans="1:17" ht="99" customHeight="1">
      <c r="A46" s="45"/>
      <c r="B46" s="46" t="s">
        <v>44</v>
      </c>
      <c r="C46" s="3" t="s">
        <v>45</v>
      </c>
      <c r="D46" s="3" t="s">
        <v>122</v>
      </c>
      <c r="E46" s="4" t="s">
        <v>46</v>
      </c>
      <c r="F46" s="4" t="s">
        <v>47</v>
      </c>
      <c r="G46" s="5" t="s">
        <v>48</v>
      </c>
      <c r="H46" s="5" t="s">
        <v>6</v>
      </c>
      <c r="I46" s="6" t="s">
        <v>49</v>
      </c>
      <c r="J46" s="4" t="s">
        <v>50</v>
      </c>
      <c r="K46" s="4" t="s">
        <v>51</v>
      </c>
      <c r="L46" s="6" t="s">
        <v>52</v>
      </c>
      <c r="M46" s="6" t="s">
        <v>165</v>
      </c>
      <c r="N46" s="4" t="s">
        <v>7</v>
      </c>
      <c r="O46" s="7" t="s">
        <v>0</v>
      </c>
      <c r="P46" s="106"/>
      <c r="Q46" s="20"/>
    </row>
    <row r="47" spans="1:17" ht="19.5" customHeight="1">
      <c r="A47" s="37"/>
      <c r="B47" s="38" t="s">
        <v>10</v>
      </c>
      <c r="C47" s="39" t="s">
        <v>11</v>
      </c>
      <c r="D47" s="40" t="s">
        <v>12</v>
      </c>
      <c r="E47" s="40" t="s">
        <v>13</v>
      </c>
      <c r="F47" s="41" t="s">
        <v>14</v>
      </c>
      <c r="G47" s="39" t="s">
        <v>15</v>
      </c>
      <c r="H47" s="39" t="s">
        <v>16</v>
      </c>
      <c r="I47" s="39" t="s">
        <v>17</v>
      </c>
      <c r="J47" s="39" t="s">
        <v>18</v>
      </c>
      <c r="K47" s="39" t="s">
        <v>19</v>
      </c>
      <c r="L47" s="39" t="s">
        <v>20</v>
      </c>
      <c r="M47" s="39" t="s">
        <v>19</v>
      </c>
      <c r="N47" s="39" t="s">
        <v>37</v>
      </c>
      <c r="O47" s="42" t="s">
        <v>38</v>
      </c>
      <c r="P47" s="106"/>
      <c r="Q47" s="20"/>
    </row>
    <row r="48" spans="1:17" ht="19.5" customHeight="1">
      <c r="A48" s="125" t="s">
        <v>141</v>
      </c>
      <c r="B48" s="13" t="s">
        <v>89</v>
      </c>
      <c r="C48" s="14" t="s">
        <v>90</v>
      </c>
      <c r="D48" s="14" t="s">
        <v>124</v>
      </c>
      <c r="E48" s="15"/>
      <c r="F48" s="16"/>
      <c r="G48" s="17"/>
      <c r="H48" s="16"/>
      <c r="I48" s="16"/>
      <c r="J48" s="16"/>
      <c r="K48" s="16"/>
      <c r="L48" s="16"/>
      <c r="M48" s="16"/>
      <c r="N48" s="16"/>
      <c r="O48" s="18">
        <f t="shared" si="0"/>
        <v>0</v>
      </c>
      <c r="P48" s="19"/>
      <c r="Q48" s="20"/>
    </row>
    <row r="49" spans="1:17" ht="19.5" customHeight="1">
      <c r="A49" s="125" t="s">
        <v>142</v>
      </c>
      <c r="B49" s="13"/>
      <c r="C49" s="14"/>
      <c r="D49" s="14" t="s">
        <v>125</v>
      </c>
      <c r="E49" s="15"/>
      <c r="F49" s="16"/>
      <c r="G49" s="17"/>
      <c r="H49" s="16"/>
      <c r="I49" s="16"/>
      <c r="J49" s="16"/>
      <c r="K49" s="16"/>
      <c r="L49" s="16"/>
      <c r="M49" s="16"/>
      <c r="N49" s="16"/>
      <c r="O49" s="18">
        <f t="shared" si="0"/>
        <v>0</v>
      </c>
      <c r="P49" s="19"/>
      <c r="Q49" s="20"/>
    </row>
    <row r="50" spans="1:17" ht="19.5" customHeight="1">
      <c r="A50" s="125" t="s">
        <v>143</v>
      </c>
      <c r="B50" s="13"/>
      <c r="C50" s="14"/>
      <c r="D50" s="14" t="s">
        <v>166</v>
      </c>
      <c r="E50" s="115"/>
      <c r="F50" s="16"/>
      <c r="G50" s="17"/>
      <c r="H50" s="16"/>
      <c r="I50" s="16"/>
      <c r="J50" s="16"/>
      <c r="K50" s="16"/>
      <c r="L50" s="16"/>
      <c r="M50" s="16"/>
      <c r="N50" s="16"/>
      <c r="O50" s="18">
        <f t="shared" si="0"/>
        <v>0</v>
      </c>
      <c r="P50" s="106"/>
      <c r="Q50" s="20"/>
    </row>
    <row r="51" spans="1:17" ht="19.5" customHeight="1">
      <c r="A51" s="125" t="s">
        <v>144</v>
      </c>
      <c r="B51" s="13" t="s">
        <v>74</v>
      </c>
      <c r="C51" s="14" t="s">
        <v>75</v>
      </c>
      <c r="D51" s="14" t="s">
        <v>124</v>
      </c>
      <c r="E51" s="15"/>
      <c r="F51" s="16">
        <v>4776000</v>
      </c>
      <c r="G51" s="17"/>
      <c r="H51" s="16"/>
      <c r="I51" s="16"/>
      <c r="J51" s="16"/>
      <c r="K51" s="16"/>
      <c r="L51" s="16"/>
      <c r="M51" s="16"/>
      <c r="N51" s="16"/>
      <c r="O51" s="18">
        <f t="shared" si="0"/>
        <v>4776000</v>
      </c>
      <c r="P51" s="19"/>
      <c r="Q51" s="20"/>
    </row>
    <row r="52" spans="1:17" ht="19.5" customHeight="1">
      <c r="A52" s="125" t="s">
        <v>145</v>
      </c>
      <c r="B52" s="13"/>
      <c r="C52" s="14"/>
      <c r="D52" s="14" t="s">
        <v>125</v>
      </c>
      <c r="E52" s="15"/>
      <c r="F52" s="16">
        <v>4832900</v>
      </c>
      <c r="G52" s="17"/>
      <c r="H52" s="16"/>
      <c r="I52" s="16"/>
      <c r="J52" s="16"/>
      <c r="K52" s="16"/>
      <c r="L52" s="16"/>
      <c r="M52" s="16"/>
      <c r="N52" s="16"/>
      <c r="O52" s="18">
        <f t="shared" si="0"/>
        <v>4832900</v>
      </c>
      <c r="P52" s="19"/>
      <c r="Q52" s="20"/>
    </row>
    <row r="53" spans="1:17" ht="19.5" customHeight="1">
      <c r="A53" s="125" t="s">
        <v>146</v>
      </c>
      <c r="B53" s="13"/>
      <c r="C53" s="14"/>
      <c r="D53" s="14" t="s">
        <v>166</v>
      </c>
      <c r="E53" s="115"/>
      <c r="F53" s="16">
        <v>4832900</v>
      </c>
      <c r="G53" s="17"/>
      <c r="H53" s="16"/>
      <c r="I53" s="16"/>
      <c r="J53" s="16"/>
      <c r="K53" s="16"/>
      <c r="L53" s="16"/>
      <c r="M53" s="16"/>
      <c r="N53" s="16"/>
      <c r="O53" s="18">
        <f t="shared" si="0"/>
        <v>4832900</v>
      </c>
      <c r="P53" s="106"/>
      <c r="Q53" s="20"/>
    </row>
    <row r="54" spans="1:17" ht="19.5" customHeight="1">
      <c r="A54" s="126" t="s">
        <v>147</v>
      </c>
      <c r="B54" s="13" t="s">
        <v>76</v>
      </c>
      <c r="C54" s="14" t="s">
        <v>77</v>
      </c>
      <c r="D54" s="14" t="s">
        <v>124</v>
      </c>
      <c r="E54" s="15"/>
      <c r="F54" s="16">
        <v>96000</v>
      </c>
      <c r="G54" s="17"/>
      <c r="H54" s="16"/>
      <c r="I54" s="16"/>
      <c r="J54" s="16"/>
      <c r="K54" s="16"/>
      <c r="L54" s="16"/>
      <c r="M54" s="16"/>
      <c r="N54" s="16"/>
      <c r="O54" s="18">
        <f t="shared" si="0"/>
        <v>96000</v>
      </c>
      <c r="P54" s="19"/>
      <c r="Q54" s="20"/>
    </row>
    <row r="55" spans="1:17" ht="19.5" customHeight="1">
      <c r="A55" s="125" t="s">
        <v>148</v>
      </c>
      <c r="B55" s="13"/>
      <c r="C55" s="14"/>
      <c r="D55" s="14" t="s">
        <v>125</v>
      </c>
      <c r="E55" s="15"/>
      <c r="F55" s="16">
        <v>96000</v>
      </c>
      <c r="G55" s="17"/>
      <c r="H55" s="16"/>
      <c r="I55" s="16"/>
      <c r="J55" s="16"/>
      <c r="K55" s="16"/>
      <c r="L55" s="16"/>
      <c r="M55" s="16"/>
      <c r="N55" s="16"/>
      <c r="O55" s="18">
        <f t="shared" si="0"/>
        <v>96000</v>
      </c>
      <c r="P55" s="19"/>
      <c r="Q55" s="20"/>
    </row>
    <row r="56" spans="1:17" ht="19.5" customHeight="1">
      <c r="A56" s="125" t="s">
        <v>149</v>
      </c>
      <c r="B56" s="13"/>
      <c r="C56" s="14"/>
      <c r="D56" s="14" t="s">
        <v>166</v>
      </c>
      <c r="E56" s="115"/>
      <c r="F56" s="16">
        <v>96000</v>
      </c>
      <c r="G56" s="17"/>
      <c r="H56" s="16"/>
      <c r="I56" s="16"/>
      <c r="J56" s="16"/>
      <c r="K56" s="16"/>
      <c r="L56" s="16"/>
      <c r="M56" s="16"/>
      <c r="N56" s="16"/>
      <c r="O56" s="18">
        <f t="shared" si="0"/>
        <v>96000</v>
      </c>
      <c r="P56" s="106"/>
      <c r="Q56" s="20"/>
    </row>
    <row r="57" spans="1:17" ht="19.5" customHeight="1">
      <c r="A57" s="125" t="s">
        <v>150</v>
      </c>
      <c r="B57" s="13" t="s">
        <v>59</v>
      </c>
      <c r="C57" s="14" t="s">
        <v>60</v>
      </c>
      <c r="D57" s="14" t="s">
        <v>124</v>
      </c>
      <c r="E57" s="15"/>
      <c r="F57" s="16"/>
      <c r="G57" s="17"/>
      <c r="H57" s="16"/>
      <c r="I57" s="16">
        <v>667000</v>
      </c>
      <c r="J57" s="16"/>
      <c r="K57" s="16"/>
      <c r="L57" s="16"/>
      <c r="M57" s="16"/>
      <c r="N57" s="16"/>
      <c r="O57" s="18">
        <f t="shared" si="0"/>
        <v>667000</v>
      </c>
      <c r="P57" s="19"/>
      <c r="Q57" s="20"/>
    </row>
    <row r="58" spans="1:17" ht="19.5" customHeight="1">
      <c r="A58" s="125" t="s">
        <v>151</v>
      </c>
      <c r="B58" s="13"/>
      <c r="C58" s="104"/>
      <c r="D58" s="14" t="s">
        <v>125</v>
      </c>
      <c r="E58" s="117"/>
      <c r="F58" s="100"/>
      <c r="G58" s="26"/>
      <c r="H58" s="100"/>
      <c r="I58" s="100">
        <v>2401500</v>
      </c>
      <c r="J58" s="100"/>
      <c r="K58" s="100"/>
      <c r="L58" s="100"/>
      <c r="M58" s="100"/>
      <c r="N58" s="100"/>
      <c r="O58" s="18">
        <f t="shared" si="0"/>
        <v>2401500</v>
      </c>
      <c r="P58" s="19"/>
      <c r="Q58" s="20"/>
    </row>
    <row r="59" spans="1:17" ht="19.5" customHeight="1">
      <c r="A59" s="125" t="s">
        <v>152</v>
      </c>
      <c r="B59" s="13"/>
      <c r="C59" s="104"/>
      <c r="D59" s="14" t="s">
        <v>166</v>
      </c>
      <c r="E59" s="118"/>
      <c r="F59" s="100"/>
      <c r="G59" s="26"/>
      <c r="H59" s="100"/>
      <c r="I59" s="100">
        <v>2636059</v>
      </c>
      <c r="J59" s="100"/>
      <c r="K59" s="100"/>
      <c r="L59" s="100"/>
      <c r="M59" s="100"/>
      <c r="N59" s="100"/>
      <c r="O59" s="18">
        <f t="shared" si="0"/>
        <v>2636059</v>
      </c>
      <c r="P59" s="106"/>
      <c r="Q59" s="20"/>
    </row>
    <row r="60" spans="1:17" ht="19.5" customHeight="1">
      <c r="A60" s="126" t="s">
        <v>153</v>
      </c>
      <c r="B60" s="81" t="s">
        <v>84</v>
      </c>
      <c r="C60" s="75" t="s">
        <v>85</v>
      </c>
      <c r="D60" s="22" t="s">
        <v>124</v>
      </c>
      <c r="E60" s="24"/>
      <c r="F60" s="25"/>
      <c r="G60" s="26"/>
      <c r="H60" s="25"/>
      <c r="I60" s="25"/>
      <c r="J60" s="25"/>
      <c r="K60" s="25"/>
      <c r="L60" s="25"/>
      <c r="M60" s="100"/>
      <c r="N60" s="25"/>
      <c r="O60" s="27">
        <f t="shared" si="0"/>
        <v>0</v>
      </c>
      <c r="P60" s="19"/>
      <c r="Q60" s="20"/>
    </row>
    <row r="61" spans="1:17" ht="19.5" customHeight="1">
      <c r="A61" s="126" t="s">
        <v>126</v>
      </c>
      <c r="B61" s="158"/>
      <c r="C61" s="75"/>
      <c r="D61" s="75" t="s">
        <v>125</v>
      </c>
      <c r="E61" s="118"/>
      <c r="F61" s="100"/>
      <c r="G61" s="26"/>
      <c r="H61" s="100"/>
      <c r="I61" s="100"/>
      <c r="J61" s="100"/>
      <c r="K61" s="100"/>
      <c r="L61" s="100"/>
      <c r="M61" s="100"/>
      <c r="N61" s="100"/>
      <c r="O61" s="27">
        <f t="shared" si="0"/>
        <v>0</v>
      </c>
      <c r="P61" s="19"/>
      <c r="Q61" s="20"/>
    </row>
    <row r="62" spans="1:17" ht="19.5" customHeight="1">
      <c r="A62" s="168" t="s">
        <v>127</v>
      </c>
      <c r="B62" s="81"/>
      <c r="C62" s="161"/>
      <c r="D62" s="22" t="s">
        <v>166</v>
      </c>
      <c r="E62" s="162"/>
      <c r="F62" s="165"/>
      <c r="G62" s="165"/>
      <c r="H62" s="165"/>
      <c r="I62" s="218"/>
      <c r="J62" s="218"/>
      <c r="K62" s="162"/>
      <c r="L62" s="162"/>
      <c r="M62" s="162"/>
      <c r="N62" s="162"/>
      <c r="O62" s="27">
        <f t="shared" si="0"/>
        <v>0</v>
      </c>
      <c r="P62" s="106"/>
      <c r="Q62" s="20"/>
    </row>
    <row r="63" spans="1:17" ht="26.25">
      <c r="A63" s="126" t="s">
        <v>161</v>
      </c>
      <c r="B63" s="81" t="s">
        <v>86</v>
      </c>
      <c r="C63" s="22" t="s">
        <v>87</v>
      </c>
      <c r="D63" s="22" t="s">
        <v>124</v>
      </c>
      <c r="E63" s="24"/>
      <c r="F63" s="25"/>
      <c r="G63" s="26"/>
      <c r="H63" s="25"/>
      <c r="I63" s="25">
        <v>400000</v>
      </c>
      <c r="J63" s="25"/>
      <c r="K63" s="25"/>
      <c r="L63" s="25"/>
      <c r="M63" s="100"/>
      <c r="N63" s="25"/>
      <c r="O63" s="18">
        <f t="shared" si="0"/>
        <v>400000</v>
      </c>
      <c r="P63" s="19"/>
      <c r="Q63" s="20"/>
    </row>
    <row r="64" spans="1:17" ht="15">
      <c r="A64" s="126" t="s">
        <v>162</v>
      </c>
      <c r="B64" s="81"/>
      <c r="C64" s="74"/>
      <c r="D64" s="22" t="s">
        <v>125</v>
      </c>
      <c r="E64" s="118"/>
      <c r="F64" s="100"/>
      <c r="G64" s="26"/>
      <c r="H64" s="100"/>
      <c r="I64" s="100">
        <v>1100000</v>
      </c>
      <c r="J64" s="100"/>
      <c r="K64" s="100"/>
      <c r="L64" s="100"/>
      <c r="M64" s="119"/>
      <c r="N64" s="119"/>
      <c r="O64" s="18">
        <f t="shared" si="0"/>
        <v>1100000</v>
      </c>
      <c r="P64" s="19"/>
      <c r="Q64" s="20"/>
    </row>
    <row r="65" spans="1:17" ht="15">
      <c r="A65" s="126" t="s">
        <v>167</v>
      </c>
      <c r="B65" s="81"/>
      <c r="C65" s="74"/>
      <c r="D65" s="22" t="s">
        <v>166</v>
      </c>
      <c r="E65" s="118"/>
      <c r="F65" s="100"/>
      <c r="G65" s="26"/>
      <c r="H65" s="100"/>
      <c r="I65" s="100">
        <v>2058381</v>
      </c>
      <c r="J65" s="100"/>
      <c r="K65" s="100"/>
      <c r="L65" s="100"/>
      <c r="M65" s="119"/>
      <c r="N65" s="119"/>
      <c r="O65" s="18">
        <f t="shared" si="0"/>
        <v>2058381</v>
      </c>
      <c r="P65" s="106"/>
      <c r="Q65" s="20"/>
    </row>
    <row r="66" spans="1:17" ht="15">
      <c r="A66" s="126" t="s">
        <v>168</v>
      </c>
      <c r="B66" s="81" t="s">
        <v>95</v>
      </c>
      <c r="C66" s="74" t="s">
        <v>102</v>
      </c>
      <c r="D66" s="22" t="s">
        <v>124</v>
      </c>
      <c r="E66" s="130"/>
      <c r="F66" s="83"/>
      <c r="G66" s="84"/>
      <c r="H66" s="84"/>
      <c r="I66" s="83"/>
      <c r="J66" s="83"/>
      <c r="K66" s="83"/>
      <c r="L66" s="83"/>
      <c r="M66" s="85"/>
      <c r="N66" s="85"/>
      <c r="O66" s="18">
        <f t="shared" si="0"/>
        <v>0</v>
      </c>
      <c r="P66" s="11"/>
      <c r="Q66" s="12"/>
    </row>
    <row r="67" spans="1:17" ht="15">
      <c r="A67" s="126" t="s">
        <v>169</v>
      </c>
      <c r="B67" s="81"/>
      <c r="C67" s="74"/>
      <c r="D67" s="22" t="s">
        <v>125</v>
      </c>
      <c r="E67" s="130"/>
      <c r="F67" s="83"/>
      <c r="G67" s="84"/>
      <c r="H67" s="84"/>
      <c r="I67" s="83"/>
      <c r="J67" s="83"/>
      <c r="K67" s="83"/>
      <c r="L67" s="83"/>
      <c r="M67" s="85"/>
      <c r="N67" s="85"/>
      <c r="O67" s="18">
        <f t="shared" si="0"/>
        <v>0</v>
      </c>
      <c r="P67" s="11"/>
      <c r="Q67" s="12"/>
    </row>
    <row r="68" spans="1:17" ht="15">
      <c r="A68" s="126" t="s">
        <v>170</v>
      </c>
      <c r="B68" s="81"/>
      <c r="C68" s="74"/>
      <c r="D68" s="22" t="s">
        <v>166</v>
      </c>
      <c r="E68" s="130"/>
      <c r="F68" s="83"/>
      <c r="G68" s="84"/>
      <c r="H68" s="84"/>
      <c r="I68" s="83"/>
      <c r="J68" s="83"/>
      <c r="K68" s="83"/>
      <c r="L68" s="83"/>
      <c r="M68" s="85"/>
      <c r="N68" s="85"/>
      <c r="O68" s="18"/>
      <c r="P68" s="11"/>
      <c r="Q68" s="12"/>
    </row>
    <row r="69" spans="1:17" ht="19.5" customHeight="1">
      <c r="A69" s="126" t="s">
        <v>171</v>
      </c>
      <c r="B69" s="82" t="s">
        <v>80</v>
      </c>
      <c r="C69" s="22" t="s">
        <v>4</v>
      </c>
      <c r="D69" s="22" t="s">
        <v>124</v>
      </c>
      <c r="E69" s="130"/>
      <c r="F69" s="83"/>
      <c r="G69" s="84"/>
      <c r="H69" s="84"/>
      <c r="I69" s="83">
        <v>3192000</v>
      </c>
      <c r="J69" s="83"/>
      <c r="K69" s="83"/>
      <c r="L69" s="83"/>
      <c r="M69" s="85"/>
      <c r="N69" s="85"/>
      <c r="O69" s="18">
        <f t="shared" si="0"/>
        <v>3192000</v>
      </c>
      <c r="P69" s="11"/>
      <c r="Q69" s="12"/>
    </row>
    <row r="70" spans="1:17" ht="19.5" customHeight="1">
      <c r="A70" s="126" t="s">
        <v>172</v>
      </c>
      <c r="B70" s="82"/>
      <c r="C70" s="22"/>
      <c r="D70" s="22" t="s">
        <v>125</v>
      </c>
      <c r="E70" s="130"/>
      <c r="F70" s="83"/>
      <c r="G70" s="84"/>
      <c r="H70" s="84"/>
      <c r="I70" s="83">
        <v>3192000</v>
      </c>
      <c r="J70" s="83"/>
      <c r="K70" s="83"/>
      <c r="L70" s="83"/>
      <c r="M70" s="85"/>
      <c r="N70" s="85"/>
      <c r="O70" s="18">
        <f t="shared" si="0"/>
        <v>3192000</v>
      </c>
      <c r="P70" s="11"/>
      <c r="Q70" s="12"/>
    </row>
    <row r="71" spans="1:17" ht="19.5" customHeight="1">
      <c r="A71" s="126" t="s">
        <v>173</v>
      </c>
      <c r="B71" s="82"/>
      <c r="C71" s="22"/>
      <c r="D71" s="22" t="s">
        <v>166</v>
      </c>
      <c r="E71" s="130"/>
      <c r="F71" s="83"/>
      <c r="G71" s="84"/>
      <c r="H71" s="84"/>
      <c r="I71" s="83">
        <v>2702230</v>
      </c>
      <c r="J71" s="83"/>
      <c r="K71" s="83"/>
      <c r="L71" s="83"/>
      <c r="M71" s="85"/>
      <c r="N71" s="85"/>
      <c r="O71" s="18">
        <f t="shared" si="0"/>
        <v>2702230</v>
      </c>
      <c r="P71" s="11"/>
      <c r="Q71" s="12"/>
    </row>
    <row r="72" spans="1:17" ht="19.5" customHeight="1">
      <c r="A72" s="126" t="s">
        <v>174</v>
      </c>
      <c r="B72" s="81" t="s">
        <v>78</v>
      </c>
      <c r="C72" s="22" t="s">
        <v>79</v>
      </c>
      <c r="D72" s="22" t="s">
        <v>124</v>
      </c>
      <c r="E72" s="130"/>
      <c r="F72" s="83"/>
      <c r="G72" s="84"/>
      <c r="H72" s="84"/>
      <c r="I72" s="83"/>
      <c r="J72" s="83"/>
      <c r="K72" s="83"/>
      <c r="L72" s="83"/>
      <c r="M72" s="85"/>
      <c r="N72" s="85"/>
      <c r="O72" s="18">
        <f t="shared" si="0"/>
        <v>0</v>
      </c>
      <c r="P72" s="11"/>
      <c r="Q72" s="12"/>
    </row>
    <row r="73" spans="1:17" ht="19.5" customHeight="1">
      <c r="A73" s="127" t="s">
        <v>175</v>
      </c>
      <c r="B73" s="81"/>
      <c r="C73" s="75"/>
      <c r="D73" s="22" t="s">
        <v>125</v>
      </c>
      <c r="E73" s="130"/>
      <c r="F73" s="83"/>
      <c r="G73" s="84"/>
      <c r="H73" s="84"/>
      <c r="I73" s="83"/>
      <c r="J73" s="83"/>
      <c r="K73" s="83"/>
      <c r="L73" s="83"/>
      <c r="M73" s="85"/>
      <c r="N73" s="85"/>
      <c r="O73" s="18">
        <f t="shared" si="0"/>
        <v>0</v>
      </c>
      <c r="P73" s="11"/>
      <c r="Q73" s="12"/>
    </row>
    <row r="74" spans="1:17" ht="19.5" customHeight="1">
      <c r="A74" s="127" t="s">
        <v>176</v>
      </c>
      <c r="B74" s="81"/>
      <c r="C74" s="75"/>
      <c r="D74" s="22" t="s">
        <v>166</v>
      </c>
      <c r="E74" s="130"/>
      <c r="F74" s="83"/>
      <c r="G74" s="84"/>
      <c r="H74" s="84"/>
      <c r="I74" s="83"/>
      <c r="J74" s="83"/>
      <c r="K74" s="83"/>
      <c r="L74" s="83"/>
      <c r="M74" s="85"/>
      <c r="N74" s="85"/>
      <c r="O74" s="18"/>
      <c r="P74" s="11"/>
      <c r="Q74" s="12"/>
    </row>
    <row r="75" spans="1:17" ht="19.5" customHeight="1">
      <c r="A75" s="127" t="s">
        <v>177</v>
      </c>
      <c r="B75" s="81" t="s">
        <v>101</v>
      </c>
      <c r="C75" s="75" t="s">
        <v>81</v>
      </c>
      <c r="D75" s="22" t="s">
        <v>124</v>
      </c>
      <c r="E75" s="130"/>
      <c r="F75" s="83"/>
      <c r="G75" s="84"/>
      <c r="H75" s="84"/>
      <c r="I75" s="83"/>
      <c r="J75" s="83"/>
      <c r="K75" s="83"/>
      <c r="L75" s="83"/>
      <c r="M75" s="85"/>
      <c r="N75" s="85"/>
      <c r="O75" s="18">
        <f t="shared" si="0"/>
        <v>0</v>
      </c>
      <c r="P75" s="11"/>
      <c r="Q75" s="12"/>
    </row>
    <row r="76" spans="1:17" ht="19.5" customHeight="1">
      <c r="A76" s="127" t="s">
        <v>178</v>
      </c>
      <c r="B76" s="81"/>
      <c r="C76" s="75"/>
      <c r="D76" s="22" t="s">
        <v>125</v>
      </c>
      <c r="E76" s="131"/>
      <c r="F76" s="120"/>
      <c r="G76" s="91"/>
      <c r="H76" s="91"/>
      <c r="I76" s="120"/>
      <c r="J76" s="120"/>
      <c r="K76" s="120"/>
      <c r="L76" s="120"/>
      <c r="M76" s="92"/>
      <c r="N76" s="92"/>
      <c r="O76" s="18">
        <f t="shared" si="0"/>
        <v>0</v>
      </c>
      <c r="P76" s="11"/>
      <c r="Q76" s="12"/>
    </row>
    <row r="77" spans="1:17" ht="19.5" customHeight="1">
      <c r="A77" s="127" t="s">
        <v>179</v>
      </c>
      <c r="B77" s="81"/>
      <c r="C77" s="75"/>
      <c r="D77" s="22" t="s">
        <v>166</v>
      </c>
      <c r="E77" s="131"/>
      <c r="F77" s="120"/>
      <c r="G77" s="91"/>
      <c r="H77" s="91"/>
      <c r="I77" s="120"/>
      <c r="J77" s="120"/>
      <c r="K77" s="120"/>
      <c r="L77" s="120"/>
      <c r="M77" s="92"/>
      <c r="N77" s="92"/>
      <c r="O77" s="18"/>
      <c r="P77" s="11"/>
      <c r="Q77" s="12"/>
    </row>
    <row r="78" spans="1:17" ht="19.5" customHeight="1">
      <c r="A78" s="126" t="s">
        <v>192</v>
      </c>
      <c r="B78" s="81" t="s">
        <v>107</v>
      </c>
      <c r="C78" s="123" t="s">
        <v>106</v>
      </c>
      <c r="D78" s="132" t="s">
        <v>124</v>
      </c>
      <c r="E78" s="131"/>
      <c r="F78" s="90"/>
      <c r="G78" s="91"/>
      <c r="H78" s="91"/>
      <c r="I78" s="90">
        <v>8207000</v>
      </c>
      <c r="J78" s="90"/>
      <c r="K78" s="90"/>
      <c r="L78" s="90"/>
      <c r="M78" s="92"/>
      <c r="N78" s="92"/>
      <c r="O78" s="18">
        <f t="shared" si="0"/>
        <v>8207000</v>
      </c>
      <c r="P78" s="11"/>
      <c r="Q78" s="12"/>
    </row>
    <row r="79" spans="1:17" ht="19.5" customHeight="1">
      <c r="A79" s="127" t="s">
        <v>181</v>
      </c>
      <c r="B79" s="81"/>
      <c r="C79" s="151"/>
      <c r="D79" s="104" t="s">
        <v>125</v>
      </c>
      <c r="E79" s="149"/>
      <c r="F79" s="120"/>
      <c r="G79" s="91"/>
      <c r="H79" s="91"/>
      <c r="I79" s="120">
        <v>8207000</v>
      </c>
      <c r="J79" s="120"/>
      <c r="K79" s="120"/>
      <c r="L79" s="120"/>
      <c r="M79" s="92"/>
      <c r="N79" s="150"/>
      <c r="O79" s="18">
        <f t="shared" si="0"/>
        <v>8207000</v>
      </c>
      <c r="P79" s="11"/>
      <c r="Q79" s="12"/>
    </row>
    <row r="80" spans="1:17" ht="19.5" customHeight="1">
      <c r="A80" s="127" t="s">
        <v>182</v>
      </c>
      <c r="B80" s="152"/>
      <c r="C80" s="151"/>
      <c r="D80" s="169" t="s">
        <v>166</v>
      </c>
      <c r="E80" s="131"/>
      <c r="F80" s="120"/>
      <c r="G80" s="91"/>
      <c r="H80" s="91"/>
      <c r="I80" s="120">
        <v>8206934</v>
      </c>
      <c r="J80" s="120"/>
      <c r="K80" s="120"/>
      <c r="L80" s="120"/>
      <c r="M80" s="92"/>
      <c r="N80" s="150"/>
      <c r="O80" s="18">
        <f t="shared" si="0"/>
        <v>8206934</v>
      </c>
      <c r="P80" s="11"/>
      <c r="Q80" s="12"/>
    </row>
    <row r="81" spans="1:17" ht="19.5" customHeight="1">
      <c r="A81" s="126" t="s">
        <v>183</v>
      </c>
      <c r="B81" s="152" t="s">
        <v>163</v>
      </c>
      <c r="C81" s="153" t="s">
        <v>164</v>
      </c>
      <c r="D81" s="154" t="s">
        <v>124</v>
      </c>
      <c r="E81" s="130"/>
      <c r="F81" s="83"/>
      <c r="G81" s="84"/>
      <c r="H81" s="84"/>
      <c r="I81" s="83"/>
      <c r="J81" s="83"/>
      <c r="K81" s="83"/>
      <c r="L81" s="83"/>
      <c r="M81" s="85"/>
      <c r="N81" s="140"/>
      <c r="O81" s="18">
        <f t="shared" si="0"/>
        <v>0</v>
      </c>
      <c r="P81" s="11"/>
      <c r="Q81" s="12"/>
    </row>
    <row r="82" spans="1:17" ht="19.5" customHeight="1">
      <c r="A82" s="147" t="s">
        <v>184</v>
      </c>
      <c r="B82" s="73"/>
      <c r="C82" s="148"/>
      <c r="D82" s="172" t="s">
        <v>125</v>
      </c>
      <c r="E82" s="131"/>
      <c r="F82" s="120"/>
      <c r="G82" s="91"/>
      <c r="H82" s="91"/>
      <c r="I82" s="120"/>
      <c r="J82" s="120"/>
      <c r="K82" s="120"/>
      <c r="L82" s="120"/>
      <c r="M82" s="92"/>
      <c r="N82" s="150"/>
      <c r="O82" s="18">
        <f t="shared" si="0"/>
        <v>0</v>
      </c>
      <c r="P82" s="11"/>
      <c r="Q82" s="12"/>
    </row>
    <row r="83" spans="1:17" ht="19.5" customHeight="1" thickBot="1">
      <c r="A83" s="147" t="s">
        <v>185</v>
      </c>
      <c r="B83" s="73"/>
      <c r="C83" s="148"/>
      <c r="D83" s="173" t="s">
        <v>166</v>
      </c>
      <c r="E83" s="174"/>
      <c r="F83" s="175"/>
      <c r="G83" s="176"/>
      <c r="H83" s="176"/>
      <c r="I83" s="175"/>
      <c r="J83" s="175"/>
      <c r="K83" s="175"/>
      <c r="L83" s="175"/>
      <c r="M83" s="175"/>
      <c r="N83" s="177"/>
      <c r="O83" s="170"/>
      <c r="P83" s="11"/>
      <c r="Q83" s="12"/>
    </row>
    <row r="84" spans="1:17" ht="19.5" customHeight="1" thickBot="1">
      <c r="A84" s="128" t="s">
        <v>186</v>
      </c>
      <c r="B84" s="144"/>
      <c r="C84" s="143" t="s">
        <v>8</v>
      </c>
      <c r="D84" s="111" t="s">
        <v>124</v>
      </c>
      <c r="E84" s="94">
        <f aca="true" t="shared" si="1" ref="E84:L84">SUM(E6+E9+E12+E15+E18+E21+E24+E27+E30+E33+E36+E48+E51+E54+E57+E60+E63+E66+E69+E72+E75+E78)</f>
        <v>106428000</v>
      </c>
      <c r="F84" s="94">
        <f t="shared" si="1"/>
        <v>8872000</v>
      </c>
      <c r="G84" s="94">
        <f t="shared" si="1"/>
        <v>0</v>
      </c>
      <c r="H84" s="94">
        <f t="shared" si="1"/>
        <v>42270000</v>
      </c>
      <c r="I84" s="94">
        <f t="shared" si="1"/>
        <v>16606000</v>
      </c>
      <c r="J84" s="94">
        <f t="shared" si="1"/>
        <v>80000</v>
      </c>
      <c r="K84" s="94">
        <f t="shared" si="1"/>
        <v>0</v>
      </c>
      <c r="L84" s="94">
        <f t="shared" si="1"/>
        <v>112000</v>
      </c>
      <c r="M84" s="94"/>
      <c r="N84" s="94">
        <f>SUM(N6+N9+N12+N15+N18+N21+N24+N27+N30+N33+N36+N48+N51+N54+N57+N60+N63+N66+N69+N72+N75+N78)</f>
        <v>133973000</v>
      </c>
      <c r="O84" s="135">
        <f>SUM(O6+O9+O12+O15+O18+O21+O24+O27+O30+O33+O36+O48+O51+O54+O57+O60+O63+O66+O69+O72+O75+O78)</f>
        <v>308341000</v>
      </c>
      <c r="P84" s="11"/>
      <c r="Q84" s="12"/>
    </row>
    <row r="85" spans="1:17" ht="29.25" customHeight="1" thickBot="1">
      <c r="A85" s="129" t="s">
        <v>187</v>
      </c>
      <c r="B85" s="145"/>
      <c r="C85" s="124"/>
      <c r="D85" s="121" t="s">
        <v>125</v>
      </c>
      <c r="E85" s="122">
        <f>SUM(E7+E10+E13+E16+E19+E22+E25+E28+E31+E34+E37+E49+E52+E55+E58+E61+E64+E67+E70+E73+E76+E79)</f>
        <v>107926743</v>
      </c>
      <c r="F85" s="122">
        <f>SUM(F7+F10+F13+F16+F19+F22+F25+F28+F31+F34+F37+F49+F52+F55+F58+F61+F64+F67+F70+F73+F76+F79)</f>
        <v>16438878</v>
      </c>
      <c r="G85" s="122">
        <f aca="true" t="shared" si="2" ref="G85:O85">SUM(G7+G10+G13+G16+G19+G22+G25+G28+G31+G34+G37+G49+G52+G55+G58+G61+G64+G67+G70+G73+G76+G79+G82)</f>
        <v>194366506</v>
      </c>
      <c r="H85" s="122">
        <f t="shared" si="2"/>
        <v>42270000</v>
      </c>
      <c r="I85" s="122">
        <f t="shared" si="2"/>
        <v>25062900</v>
      </c>
      <c r="J85" s="122">
        <f t="shared" si="2"/>
        <v>1563300</v>
      </c>
      <c r="K85" s="122">
        <f t="shared" si="2"/>
        <v>0</v>
      </c>
      <c r="L85" s="122">
        <f t="shared" si="2"/>
        <v>112000</v>
      </c>
      <c r="M85" s="122">
        <f t="shared" si="2"/>
        <v>3876806</v>
      </c>
      <c r="N85" s="122">
        <f t="shared" si="2"/>
        <v>133973383</v>
      </c>
      <c r="O85" s="122">
        <f t="shared" si="2"/>
        <v>525590516</v>
      </c>
      <c r="P85" s="11"/>
      <c r="Q85" s="12"/>
    </row>
    <row r="86" spans="1:15" ht="26.25" customHeight="1" thickBot="1">
      <c r="A86" s="178" t="s">
        <v>188</v>
      </c>
      <c r="B86" s="121"/>
      <c r="C86" s="171"/>
      <c r="D86" s="121" t="s">
        <v>166</v>
      </c>
      <c r="E86" s="181">
        <f>SUM(E8+E11+E14+E17+E20+E23+E26+E29+E32+E35+E38+E50+E53+E56+E59+E62+E65+E68+E71+E74+E77+E80+E83)</f>
        <v>107926743</v>
      </c>
      <c r="F86" s="181">
        <f>SUM(F8+F11+F14+F17+F20+F23+F26+F29+F32+F35+F38+F50+F53+F56+F59+F62+F65+F68+F71+F74+F77+F80+F83)</f>
        <v>16418983</v>
      </c>
      <c r="G86" s="181">
        <f aca="true" t="shared" si="3" ref="G86:O86">SUM(G8+G11+G14+G17+G20+G23+G26+G29+G32+G35+G38+G50+G53+G56+G59+G62+G65+G68+G71+G74+G77+G80+G83)</f>
        <v>194366506</v>
      </c>
      <c r="H86" s="181">
        <f t="shared" si="3"/>
        <v>40575797</v>
      </c>
      <c r="I86" s="181">
        <f t="shared" si="3"/>
        <v>25470004</v>
      </c>
      <c r="J86" s="181">
        <f t="shared" si="3"/>
        <v>1573300</v>
      </c>
      <c r="K86" s="181">
        <f t="shared" si="3"/>
        <v>0</v>
      </c>
      <c r="L86" s="181">
        <f t="shared" si="3"/>
        <v>6473</v>
      </c>
      <c r="M86" s="181">
        <f t="shared" si="3"/>
        <v>3876806</v>
      </c>
      <c r="N86" s="181">
        <f t="shared" si="3"/>
        <v>133973383</v>
      </c>
      <c r="O86" s="181">
        <f t="shared" si="3"/>
        <v>524187995</v>
      </c>
    </row>
    <row r="89" spans="8:15" ht="15">
      <c r="H89" t="s">
        <v>22</v>
      </c>
      <c r="K89" s="216" t="s">
        <v>24</v>
      </c>
      <c r="L89" s="216"/>
      <c r="M89" s="155"/>
      <c r="O89" s="11"/>
    </row>
    <row r="90" spans="8:13" ht="15">
      <c r="H90" t="s">
        <v>23</v>
      </c>
      <c r="K90" s="216" t="s">
        <v>25</v>
      </c>
      <c r="L90" s="216"/>
      <c r="M90" s="155"/>
    </row>
  </sheetData>
  <sheetProtection/>
  <mergeCells count="9">
    <mergeCell ref="A43:Q43"/>
    <mergeCell ref="C44:N44"/>
    <mergeCell ref="G45:I45"/>
    <mergeCell ref="K90:L90"/>
    <mergeCell ref="C2:N2"/>
    <mergeCell ref="A1:Q1"/>
    <mergeCell ref="G3:I3"/>
    <mergeCell ref="K89:L89"/>
    <mergeCell ref="I62:J62"/>
  </mergeCells>
  <printOptions/>
  <pageMargins left="0.7" right="0.7" top="0.75" bottom="0.75" header="0.3" footer="0.3"/>
  <pageSetup horizontalDpi="300" verticalDpi="300" orientation="landscape" paperSize="9" scale="49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44" sqref="A44:R44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1.00390625" style="0" customWidth="1"/>
    <col min="5" max="5" width="11.140625" style="0" bestFit="1" customWidth="1"/>
    <col min="6" max="6" width="11.00390625" style="0" bestFit="1" customWidth="1"/>
    <col min="7" max="7" width="11.140625" style="0" bestFit="1" customWidth="1"/>
    <col min="8" max="8" width="12.00390625" style="0" bestFit="1" customWidth="1"/>
    <col min="9" max="9" width="10.7109375" style="0" customWidth="1"/>
    <col min="10" max="10" width="11.140625" style="0" bestFit="1" customWidth="1"/>
    <col min="11" max="11" width="11.57421875" style="0" customWidth="1"/>
    <col min="12" max="12" width="11.140625" style="0" bestFit="1" customWidth="1"/>
    <col min="13" max="14" width="9.7109375" style="0" bestFit="1" customWidth="1"/>
    <col min="15" max="15" width="10.57421875" style="0" customWidth="1"/>
    <col min="16" max="16" width="11.7109375" style="0" bestFit="1" customWidth="1"/>
    <col min="17" max="17" width="12.8515625" style="0" customWidth="1"/>
    <col min="18" max="18" width="16.28125" style="0" customWidth="1"/>
  </cols>
  <sheetData>
    <row r="1" spans="1:18" ht="15">
      <c r="A1" s="221" t="s">
        <v>213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8.75">
      <c r="A2" s="1"/>
      <c r="B2" s="48"/>
      <c r="C2" s="219" t="s">
        <v>208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1"/>
      <c r="Q2" s="11"/>
      <c r="R2" s="12" t="s">
        <v>157</v>
      </c>
    </row>
    <row r="3" spans="1:18" ht="18.75" thickBot="1">
      <c r="A3" s="1"/>
      <c r="B3" s="220" t="s">
        <v>26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R3" s="49" t="s">
        <v>154</v>
      </c>
    </row>
    <row r="4" spans="1:18" ht="178.5" customHeight="1">
      <c r="A4" s="50"/>
      <c r="B4" s="46" t="s">
        <v>44</v>
      </c>
      <c r="C4" s="3" t="s">
        <v>45</v>
      </c>
      <c r="D4" s="3" t="s">
        <v>122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123</v>
      </c>
    </row>
    <row r="6" spans="1:18" s="69" customFormat="1" ht="19.5" customHeight="1">
      <c r="A6" s="43" t="s">
        <v>1</v>
      </c>
      <c r="B6" s="77" t="s">
        <v>64</v>
      </c>
      <c r="C6" s="76" t="s">
        <v>65</v>
      </c>
      <c r="D6" s="133" t="s">
        <v>124</v>
      </c>
      <c r="E6" s="191">
        <v>12084000</v>
      </c>
      <c r="F6" s="192">
        <v>2795000</v>
      </c>
      <c r="G6" s="193">
        <v>3502000</v>
      </c>
      <c r="H6" s="192"/>
      <c r="I6" s="192"/>
      <c r="J6" s="192">
        <v>708000</v>
      </c>
      <c r="K6" s="93"/>
      <c r="L6" s="93"/>
      <c r="M6" s="93"/>
      <c r="N6" s="93"/>
      <c r="O6" s="93"/>
      <c r="P6" s="198">
        <v>53173000</v>
      </c>
      <c r="Q6" s="78"/>
      <c r="R6" s="79">
        <f>SUM(E6:Q6)</f>
        <v>72262000</v>
      </c>
    </row>
    <row r="7" spans="1:18" s="69" customFormat="1" ht="19.5" customHeight="1">
      <c r="A7" s="43" t="s">
        <v>2</v>
      </c>
      <c r="B7" s="77"/>
      <c r="C7" s="76"/>
      <c r="D7" s="22" t="s">
        <v>125</v>
      </c>
      <c r="E7" s="194">
        <v>12144300</v>
      </c>
      <c r="F7" s="195">
        <v>2808581</v>
      </c>
      <c r="G7" s="196">
        <v>5241925</v>
      </c>
      <c r="H7" s="195"/>
      <c r="I7" s="195"/>
      <c r="J7" s="195">
        <v>4087825</v>
      </c>
      <c r="K7" s="95"/>
      <c r="L7" s="95"/>
      <c r="M7" s="95"/>
      <c r="N7" s="95"/>
      <c r="O7" s="95"/>
      <c r="P7" s="199">
        <v>210657970</v>
      </c>
      <c r="Q7" s="146"/>
      <c r="R7" s="79">
        <f>SUM(E7:Q7)</f>
        <v>234940601</v>
      </c>
    </row>
    <row r="8" spans="1:18" s="69" customFormat="1" ht="19.5" customHeight="1">
      <c r="A8" s="43" t="s">
        <v>128</v>
      </c>
      <c r="B8" s="77"/>
      <c r="C8" s="76"/>
      <c r="D8" s="22" t="s">
        <v>166</v>
      </c>
      <c r="E8" s="194">
        <v>9233698</v>
      </c>
      <c r="F8" s="195">
        <v>2191531</v>
      </c>
      <c r="G8" s="196">
        <v>6843830</v>
      </c>
      <c r="H8" s="195"/>
      <c r="I8" s="195"/>
      <c r="J8" s="195">
        <v>4044530</v>
      </c>
      <c r="K8" s="95"/>
      <c r="L8" s="95"/>
      <c r="M8" s="95"/>
      <c r="N8" s="95"/>
      <c r="O8" s="95"/>
      <c r="P8" s="95"/>
      <c r="Q8" s="146"/>
      <c r="R8" s="79">
        <f>SUM(E8:Q8)</f>
        <v>22313589</v>
      </c>
    </row>
    <row r="9" spans="1:18" ht="23.25" customHeight="1">
      <c r="A9" s="43" t="s">
        <v>129</v>
      </c>
      <c r="B9" s="31" t="s">
        <v>71</v>
      </c>
      <c r="C9" s="87" t="s">
        <v>104</v>
      </c>
      <c r="D9" s="134" t="s">
        <v>124</v>
      </c>
      <c r="E9" s="80"/>
      <c r="F9" s="34"/>
      <c r="G9" s="35"/>
      <c r="H9" s="35"/>
      <c r="I9" s="34"/>
      <c r="J9" s="34"/>
      <c r="K9" s="34"/>
      <c r="L9" s="34"/>
      <c r="M9" s="34"/>
      <c r="N9" s="57"/>
      <c r="O9" s="57"/>
      <c r="P9" s="34"/>
      <c r="Q9" s="60"/>
      <c r="R9" s="58">
        <f>SUM(E9:P9)</f>
        <v>0</v>
      </c>
    </row>
    <row r="10" spans="1:18" ht="23.25" customHeight="1">
      <c r="A10" s="43" t="s">
        <v>130</v>
      </c>
      <c r="B10" s="96"/>
      <c r="C10" s="97"/>
      <c r="D10" s="134" t="s">
        <v>125</v>
      </c>
      <c r="E10" s="98"/>
      <c r="F10" s="99"/>
      <c r="G10" s="35"/>
      <c r="H10" s="35"/>
      <c r="I10" s="99"/>
      <c r="J10" s="99"/>
      <c r="K10" s="99"/>
      <c r="L10" s="99"/>
      <c r="M10" s="99"/>
      <c r="N10" s="57"/>
      <c r="O10" s="57"/>
      <c r="P10" s="16"/>
      <c r="Q10" s="60"/>
      <c r="R10" s="58">
        <f>SUM(E10:P10)</f>
        <v>0</v>
      </c>
    </row>
    <row r="11" spans="1:18" ht="23.25" customHeight="1">
      <c r="A11" s="43" t="s">
        <v>131</v>
      </c>
      <c r="B11" s="96"/>
      <c r="C11" s="97"/>
      <c r="D11" s="134" t="s">
        <v>166</v>
      </c>
      <c r="E11" s="98"/>
      <c r="F11" s="99"/>
      <c r="G11" s="35"/>
      <c r="H11" s="35"/>
      <c r="I11" s="99"/>
      <c r="J11" s="99"/>
      <c r="K11" s="99"/>
      <c r="L11" s="99"/>
      <c r="M11" s="99"/>
      <c r="N11" s="57"/>
      <c r="O11" s="57"/>
      <c r="P11" s="116"/>
      <c r="Q11" s="60"/>
      <c r="R11" s="58"/>
    </row>
    <row r="12" spans="1:18" ht="19.5" customHeight="1">
      <c r="A12" s="43" t="s">
        <v>108</v>
      </c>
      <c r="B12" s="81" t="s">
        <v>91</v>
      </c>
      <c r="C12" s="75" t="s">
        <v>5</v>
      </c>
      <c r="D12" s="22" t="s">
        <v>124</v>
      </c>
      <c r="E12" s="115">
        <v>666000</v>
      </c>
      <c r="F12" s="16">
        <v>147000</v>
      </c>
      <c r="G12" s="17">
        <v>1448000</v>
      </c>
      <c r="H12" s="17"/>
      <c r="I12" s="16"/>
      <c r="J12" s="16"/>
      <c r="K12" s="16">
        <v>3201000</v>
      </c>
      <c r="L12" s="16"/>
      <c r="M12" s="16"/>
      <c r="N12" s="16"/>
      <c r="O12" s="16"/>
      <c r="P12" s="59"/>
      <c r="Q12" s="60"/>
      <c r="R12" s="58">
        <f aca="true" t="shared" si="0" ref="R12:R20">SUM(E12:Q12)</f>
        <v>5462000</v>
      </c>
    </row>
    <row r="13" spans="1:18" ht="19.5" customHeight="1">
      <c r="A13" s="43" t="s">
        <v>109</v>
      </c>
      <c r="B13" s="72"/>
      <c r="C13" s="75"/>
      <c r="D13" s="22" t="s">
        <v>125</v>
      </c>
      <c r="E13" s="115">
        <v>666000</v>
      </c>
      <c r="F13" s="16">
        <v>147000</v>
      </c>
      <c r="G13" s="17">
        <v>1448000</v>
      </c>
      <c r="H13" s="17"/>
      <c r="I13" s="16"/>
      <c r="J13" s="16"/>
      <c r="K13" s="16">
        <v>3201000</v>
      </c>
      <c r="L13" s="16"/>
      <c r="M13" s="16"/>
      <c r="N13" s="16"/>
      <c r="O13" s="100"/>
      <c r="P13" s="59"/>
      <c r="Q13" s="60"/>
      <c r="R13" s="58">
        <f t="shared" si="0"/>
        <v>5462000</v>
      </c>
    </row>
    <row r="14" spans="1:18" ht="19.5" customHeight="1">
      <c r="A14" s="43" t="s">
        <v>110</v>
      </c>
      <c r="B14" s="72"/>
      <c r="C14" s="75"/>
      <c r="D14" s="22" t="s">
        <v>166</v>
      </c>
      <c r="E14" s="115"/>
      <c r="F14" s="16"/>
      <c r="G14" s="17">
        <v>445323</v>
      </c>
      <c r="H14" s="17"/>
      <c r="I14" s="16"/>
      <c r="J14" s="16"/>
      <c r="K14" s="16">
        <v>3199992</v>
      </c>
      <c r="L14" s="16"/>
      <c r="M14" s="16"/>
      <c r="N14" s="16"/>
      <c r="O14" s="100"/>
      <c r="P14" s="116"/>
      <c r="Q14" s="60"/>
      <c r="R14" s="58">
        <f t="shared" si="0"/>
        <v>3645315</v>
      </c>
    </row>
    <row r="15" spans="1:18" ht="27.75" customHeight="1">
      <c r="A15" s="43" t="s">
        <v>111</v>
      </c>
      <c r="B15" s="13" t="s">
        <v>61</v>
      </c>
      <c r="C15" s="14" t="s">
        <v>88</v>
      </c>
      <c r="D15" s="14" t="s">
        <v>124</v>
      </c>
      <c r="E15" s="115"/>
      <c r="F15" s="16"/>
      <c r="G15" s="17">
        <v>5093000</v>
      </c>
      <c r="H15" s="17"/>
      <c r="I15" s="16"/>
      <c r="J15" s="16">
        <v>64000</v>
      </c>
      <c r="K15" s="16">
        <v>18414000</v>
      </c>
      <c r="L15" s="16"/>
      <c r="M15" s="16"/>
      <c r="N15" s="16"/>
      <c r="O15" s="25"/>
      <c r="P15" s="59"/>
      <c r="Q15" s="60"/>
      <c r="R15" s="58">
        <f t="shared" si="0"/>
        <v>23571000</v>
      </c>
    </row>
    <row r="16" spans="1:18" ht="27.75" customHeight="1">
      <c r="A16" s="43" t="s">
        <v>112</v>
      </c>
      <c r="B16" s="13"/>
      <c r="C16" s="14"/>
      <c r="D16" s="14" t="s">
        <v>125</v>
      </c>
      <c r="E16" s="115"/>
      <c r="F16" s="16"/>
      <c r="G16" s="17">
        <v>5093000</v>
      </c>
      <c r="H16" s="17"/>
      <c r="I16" s="16"/>
      <c r="J16" s="16">
        <v>64000</v>
      </c>
      <c r="K16" s="16">
        <v>19362600</v>
      </c>
      <c r="L16" s="16"/>
      <c r="M16" s="16"/>
      <c r="N16" s="16"/>
      <c r="O16" s="25"/>
      <c r="P16" s="59"/>
      <c r="Q16" s="60"/>
      <c r="R16" s="58">
        <f t="shared" si="0"/>
        <v>24519600</v>
      </c>
    </row>
    <row r="17" spans="1:18" ht="27.75" customHeight="1">
      <c r="A17" s="43" t="s">
        <v>113</v>
      </c>
      <c r="B17" s="13"/>
      <c r="C17" s="14"/>
      <c r="D17" s="14" t="s">
        <v>166</v>
      </c>
      <c r="E17" s="115"/>
      <c r="F17" s="16"/>
      <c r="G17" s="17">
        <v>2215414</v>
      </c>
      <c r="H17" s="17"/>
      <c r="I17" s="16"/>
      <c r="J17" s="16"/>
      <c r="K17" s="16">
        <v>1073000</v>
      </c>
      <c r="L17" s="16"/>
      <c r="M17" s="16"/>
      <c r="N17" s="16"/>
      <c r="O17" s="100"/>
      <c r="P17" s="116"/>
      <c r="Q17" s="60"/>
      <c r="R17" s="58">
        <f t="shared" si="0"/>
        <v>3288414</v>
      </c>
    </row>
    <row r="18" spans="1:18" ht="19.5" customHeight="1">
      <c r="A18" s="44" t="s">
        <v>114</v>
      </c>
      <c r="B18" s="13" t="s">
        <v>69</v>
      </c>
      <c r="C18" s="14" t="s">
        <v>70</v>
      </c>
      <c r="D18" s="14" t="s">
        <v>124</v>
      </c>
      <c r="E18" s="115"/>
      <c r="F18" s="16"/>
      <c r="G18" s="17"/>
      <c r="H18" s="17"/>
      <c r="I18" s="16"/>
      <c r="J18" s="16"/>
      <c r="K18" s="16"/>
      <c r="L18" s="16"/>
      <c r="M18" s="16"/>
      <c r="N18" s="16"/>
      <c r="O18" s="25"/>
      <c r="P18" s="59"/>
      <c r="Q18" s="60">
        <v>3829000</v>
      </c>
      <c r="R18" s="58">
        <f t="shared" si="0"/>
        <v>3829000</v>
      </c>
    </row>
    <row r="19" spans="1:18" ht="19.5" customHeight="1">
      <c r="A19" s="43" t="s">
        <v>115</v>
      </c>
      <c r="B19" s="13"/>
      <c r="C19" s="14"/>
      <c r="D19" s="14" t="s">
        <v>125</v>
      </c>
      <c r="E19" s="115"/>
      <c r="F19" s="16"/>
      <c r="G19" s="17"/>
      <c r="H19" s="17"/>
      <c r="I19" s="16">
        <v>837875</v>
      </c>
      <c r="J19" s="16"/>
      <c r="K19" s="16"/>
      <c r="L19" s="16"/>
      <c r="M19" s="16"/>
      <c r="N19" s="16"/>
      <c r="O19" s="100"/>
      <c r="P19" s="59"/>
      <c r="Q19" s="60">
        <v>3828996</v>
      </c>
      <c r="R19" s="58">
        <f t="shared" si="0"/>
        <v>4666871</v>
      </c>
    </row>
    <row r="20" spans="1:18" ht="19.5" customHeight="1">
      <c r="A20" s="43" t="s">
        <v>116</v>
      </c>
      <c r="B20" s="13"/>
      <c r="C20" s="14"/>
      <c r="D20" s="14" t="s">
        <v>166</v>
      </c>
      <c r="E20" s="115"/>
      <c r="F20" s="16"/>
      <c r="G20" s="17"/>
      <c r="H20" s="17"/>
      <c r="I20" s="16">
        <v>837875</v>
      </c>
      <c r="J20" s="16"/>
      <c r="K20" s="16"/>
      <c r="L20" s="16"/>
      <c r="M20" s="16"/>
      <c r="N20" s="16"/>
      <c r="O20" s="100"/>
      <c r="P20" s="116"/>
      <c r="Q20" s="60">
        <v>3828996</v>
      </c>
      <c r="R20" s="58">
        <f t="shared" si="0"/>
        <v>4666871</v>
      </c>
    </row>
    <row r="21" spans="1:18" ht="19.5" customHeight="1">
      <c r="A21" s="43" t="s">
        <v>117</v>
      </c>
      <c r="B21" s="13" t="s">
        <v>72</v>
      </c>
      <c r="C21" s="14" t="s">
        <v>73</v>
      </c>
      <c r="D21" s="14" t="s">
        <v>124</v>
      </c>
      <c r="E21" s="115"/>
      <c r="F21" s="16"/>
      <c r="G21" s="17"/>
      <c r="H21" s="17"/>
      <c r="I21" s="16">
        <v>79826000</v>
      </c>
      <c r="J21" s="16"/>
      <c r="K21" s="16"/>
      <c r="L21" s="16"/>
      <c r="M21" s="16"/>
      <c r="N21" s="16"/>
      <c r="O21" s="16"/>
      <c r="P21" s="59"/>
      <c r="Q21" s="60"/>
      <c r="R21" s="58">
        <f aca="true" t="shared" si="1" ref="R21:R32">SUM(E21:P21)</f>
        <v>79826000</v>
      </c>
    </row>
    <row r="22" spans="1:18" ht="19.5" customHeight="1">
      <c r="A22" s="43" t="s">
        <v>118</v>
      </c>
      <c r="B22" s="13"/>
      <c r="C22" s="14"/>
      <c r="D22" s="14" t="s">
        <v>125</v>
      </c>
      <c r="E22" s="115"/>
      <c r="F22" s="16"/>
      <c r="G22" s="17"/>
      <c r="H22" s="17"/>
      <c r="I22" s="16">
        <v>86977860</v>
      </c>
      <c r="J22" s="16"/>
      <c r="K22" s="16"/>
      <c r="L22" s="16"/>
      <c r="M22" s="16"/>
      <c r="N22" s="16"/>
      <c r="O22" s="16"/>
      <c r="P22" s="16"/>
      <c r="Q22" s="137"/>
      <c r="R22" s="58">
        <f t="shared" si="1"/>
        <v>86977860</v>
      </c>
    </row>
    <row r="23" spans="1:18" ht="19.5" customHeight="1">
      <c r="A23" s="43" t="s">
        <v>119</v>
      </c>
      <c r="B23" s="13"/>
      <c r="C23" s="14"/>
      <c r="D23" s="14" t="s">
        <v>166</v>
      </c>
      <c r="E23" s="197"/>
      <c r="F23" s="101"/>
      <c r="G23" s="47"/>
      <c r="H23" s="47"/>
      <c r="I23" s="101">
        <v>85930227</v>
      </c>
      <c r="J23" s="101"/>
      <c r="K23" s="101"/>
      <c r="L23" s="101"/>
      <c r="M23" s="101"/>
      <c r="N23" s="101"/>
      <c r="O23" s="101"/>
      <c r="P23" s="102"/>
      <c r="Q23" s="137"/>
      <c r="R23" s="58">
        <f t="shared" si="1"/>
        <v>85930227</v>
      </c>
    </row>
    <row r="24" spans="1:18" ht="19.5" customHeight="1">
      <c r="A24" s="43" t="s">
        <v>120</v>
      </c>
      <c r="B24" s="21" t="s">
        <v>82</v>
      </c>
      <c r="C24" s="22" t="s">
        <v>83</v>
      </c>
      <c r="D24" s="22" t="s">
        <v>124</v>
      </c>
      <c r="E24" s="138">
        <v>3608000</v>
      </c>
      <c r="F24" s="16">
        <v>531000</v>
      </c>
      <c r="G24" s="17"/>
      <c r="H24" s="17"/>
      <c r="I24" s="16"/>
      <c r="J24" s="16"/>
      <c r="K24" s="16"/>
      <c r="L24" s="16"/>
      <c r="M24" s="16"/>
      <c r="N24" s="16"/>
      <c r="O24" s="16"/>
      <c r="P24" s="116"/>
      <c r="Q24" s="60"/>
      <c r="R24" s="58">
        <f t="shared" si="1"/>
        <v>4139000</v>
      </c>
    </row>
    <row r="25" spans="1:18" ht="19.5" customHeight="1">
      <c r="A25" s="43" t="s">
        <v>121</v>
      </c>
      <c r="B25" s="21"/>
      <c r="C25" s="22"/>
      <c r="D25" s="22" t="s">
        <v>125</v>
      </c>
      <c r="E25" s="138">
        <v>8108000</v>
      </c>
      <c r="F25" s="16">
        <v>1026000</v>
      </c>
      <c r="G25" s="17">
        <v>504000</v>
      </c>
      <c r="H25" s="17"/>
      <c r="I25" s="16"/>
      <c r="J25" s="16">
        <v>501000</v>
      </c>
      <c r="K25" s="16"/>
      <c r="L25" s="16"/>
      <c r="M25" s="16"/>
      <c r="N25" s="16"/>
      <c r="O25" s="16"/>
      <c r="P25" s="16"/>
      <c r="Q25" s="60"/>
      <c r="R25" s="58">
        <f t="shared" si="1"/>
        <v>10139000</v>
      </c>
    </row>
    <row r="26" spans="1:18" ht="19.5" customHeight="1">
      <c r="A26" s="43" t="s">
        <v>97</v>
      </c>
      <c r="B26" s="21"/>
      <c r="C26" s="22"/>
      <c r="D26" s="22" t="s">
        <v>166</v>
      </c>
      <c r="E26" s="33">
        <v>7998534</v>
      </c>
      <c r="F26" s="99">
        <v>1018448</v>
      </c>
      <c r="G26" s="35">
        <v>489866</v>
      </c>
      <c r="H26" s="35"/>
      <c r="I26" s="99"/>
      <c r="J26" s="99">
        <v>500540</v>
      </c>
      <c r="K26" s="99"/>
      <c r="L26" s="99"/>
      <c r="M26" s="99"/>
      <c r="N26" s="99"/>
      <c r="O26" s="99"/>
      <c r="P26" s="71"/>
      <c r="Q26" s="60"/>
      <c r="R26" s="58">
        <f t="shared" si="1"/>
        <v>10007388</v>
      </c>
    </row>
    <row r="27" spans="1:18" ht="19.5" customHeight="1">
      <c r="A27" s="44" t="s">
        <v>98</v>
      </c>
      <c r="B27" s="13" t="s">
        <v>57</v>
      </c>
      <c r="C27" s="14" t="s">
        <v>58</v>
      </c>
      <c r="D27" s="14" t="s">
        <v>124</v>
      </c>
      <c r="E27" s="33"/>
      <c r="F27" s="99"/>
      <c r="G27" s="35">
        <v>2584000</v>
      </c>
      <c r="H27" s="35"/>
      <c r="I27" s="99"/>
      <c r="J27" s="99"/>
      <c r="K27" s="99">
        <v>46542000</v>
      </c>
      <c r="L27" s="34"/>
      <c r="M27" s="34"/>
      <c r="N27" s="34"/>
      <c r="O27" s="34"/>
      <c r="P27" s="71"/>
      <c r="Q27" s="60"/>
      <c r="R27" s="58">
        <f t="shared" si="1"/>
        <v>49126000</v>
      </c>
    </row>
    <row r="28" spans="1:18" ht="19.5" customHeight="1">
      <c r="A28" s="43" t="s">
        <v>99</v>
      </c>
      <c r="B28" s="13"/>
      <c r="C28" s="14"/>
      <c r="D28" s="14" t="s">
        <v>125</v>
      </c>
      <c r="E28" s="115"/>
      <c r="F28" s="16"/>
      <c r="G28" s="17">
        <v>2584000</v>
      </c>
      <c r="H28" s="17"/>
      <c r="I28" s="16"/>
      <c r="J28" s="16"/>
      <c r="K28" s="16">
        <v>72352844</v>
      </c>
      <c r="L28" s="16"/>
      <c r="M28" s="16"/>
      <c r="N28" s="16"/>
      <c r="O28" s="16"/>
      <c r="P28" s="16"/>
      <c r="Q28" s="70"/>
      <c r="R28" s="58">
        <f t="shared" si="1"/>
        <v>74936844</v>
      </c>
    </row>
    <row r="29" spans="1:18" ht="19.5" customHeight="1">
      <c r="A29" s="43" t="s">
        <v>100</v>
      </c>
      <c r="B29" s="13"/>
      <c r="C29" s="14"/>
      <c r="D29" s="14" t="s">
        <v>166</v>
      </c>
      <c r="E29" s="197"/>
      <c r="F29" s="101"/>
      <c r="G29" s="47">
        <v>2047582</v>
      </c>
      <c r="H29" s="47"/>
      <c r="I29" s="101"/>
      <c r="J29" s="101"/>
      <c r="K29" s="101">
        <v>68810012</v>
      </c>
      <c r="L29" s="101"/>
      <c r="M29" s="101"/>
      <c r="N29" s="101"/>
      <c r="O29" s="101"/>
      <c r="P29" s="102"/>
      <c r="Q29" s="70"/>
      <c r="R29" s="58">
        <f t="shared" si="1"/>
        <v>70857594</v>
      </c>
    </row>
    <row r="30" spans="1:18" ht="19.5" customHeight="1">
      <c r="A30" s="43" t="s">
        <v>132</v>
      </c>
      <c r="B30" s="13" t="s">
        <v>66</v>
      </c>
      <c r="C30" s="14" t="s">
        <v>3</v>
      </c>
      <c r="D30" s="14" t="s">
        <v>124</v>
      </c>
      <c r="E30" s="138"/>
      <c r="F30" s="16"/>
      <c r="G30" s="17">
        <v>3712000</v>
      </c>
      <c r="H30" s="17"/>
      <c r="I30" s="16"/>
      <c r="J30" s="16"/>
      <c r="K30" s="16"/>
      <c r="L30" s="16"/>
      <c r="M30" s="16"/>
      <c r="N30" s="16"/>
      <c r="O30" s="16"/>
      <c r="P30" s="16"/>
      <c r="Q30" s="70"/>
      <c r="R30" s="58">
        <f t="shared" si="1"/>
        <v>3712000</v>
      </c>
    </row>
    <row r="31" spans="1:18" ht="19.5" customHeight="1">
      <c r="A31" s="43" t="s">
        <v>133</v>
      </c>
      <c r="B31" s="13"/>
      <c r="C31" s="14"/>
      <c r="D31" s="14" t="s">
        <v>125</v>
      </c>
      <c r="E31" s="115"/>
      <c r="F31" s="16"/>
      <c r="G31" s="17">
        <v>3712000</v>
      </c>
      <c r="H31" s="17"/>
      <c r="I31" s="16"/>
      <c r="J31" s="16"/>
      <c r="K31" s="16"/>
      <c r="L31" s="16"/>
      <c r="M31" s="16"/>
      <c r="N31" s="16"/>
      <c r="O31" s="16"/>
      <c r="P31" s="16"/>
      <c r="Q31" s="70"/>
      <c r="R31" s="58">
        <f t="shared" si="1"/>
        <v>3712000</v>
      </c>
    </row>
    <row r="32" spans="1:18" ht="19.5" customHeight="1">
      <c r="A32" s="43" t="s">
        <v>134</v>
      </c>
      <c r="B32" s="13"/>
      <c r="C32" s="14"/>
      <c r="D32" s="14" t="s">
        <v>166</v>
      </c>
      <c r="E32" s="197"/>
      <c r="F32" s="101"/>
      <c r="G32" s="47">
        <v>1847657</v>
      </c>
      <c r="H32" s="47"/>
      <c r="I32" s="101"/>
      <c r="J32" s="101"/>
      <c r="K32" s="101"/>
      <c r="L32" s="101"/>
      <c r="M32" s="101"/>
      <c r="N32" s="101"/>
      <c r="O32" s="101"/>
      <c r="P32" s="102"/>
      <c r="Q32" s="70"/>
      <c r="R32" s="58">
        <f t="shared" si="1"/>
        <v>1847657</v>
      </c>
    </row>
    <row r="33" spans="1:18" ht="19.5" customHeight="1">
      <c r="A33" s="44" t="s">
        <v>135</v>
      </c>
      <c r="B33" s="13" t="s">
        <v>62</v>
      </c>
      <c r="C33" s="14" t="s">
        <v>63</v>
      </c>
      <c r="D33" s="14" t="s">
        <v>124</v>
      </c>
      <c r="E33" s="115">
        <v>1451000</v>
      </c>
      <c r="F33" s="16">
        <v>342000</v>
      </c>
      <c r="G33" s="17">
        <v>3117000</v>
      </c>
      <c r="H33" s="17"/>
      <c r="I33" s="16"/>
      <c r="J33" s="16"/>
      <c r="K33" s="16"/>
      <c r="L33" s="16"/>
      <c r="M33" s="16"/>
      <c r="N33" s="16"/>
      <c r="O33" s="16"/>
      <c r="P33" s="59"/>
      <c r="Q33" s="60"/>
      <c r="R33" s="58">
        <f>SUM(E33:Q33)</f>
        <v>4910000</v>
      </c>
    </row>
    <row r="34" spans="1:18" ht="19.5" customHeight="1">
      <c r="A34" s="44" t="s">
        <v>136</v>
      </c>
      <c r="B34" s="13"/>
      <c r="C34" s="14"/>
      <c r="D34" s="14" t="s">
        <v>125</v>
      </c>
      <c r="E34" s="115">
        <v>1559100</v>
      </c>
      <c r="F34" s="16">
        <v>366337</v>
      </c>
      <c r="G34" s="17">
        <v>3117000</v>
      </c>
      <c r="H34" s="17"/>
      <c r="I34" s="16"/>
      <c r="J34" s="16"/>
      <c r="K34" s="16"/>
      <c r="L34" s="16"/>
      <c r="M34" s="16"/>
      <c r="N34" s="16"/>
      <c r="O34" s="16"/>
      <c r="P34" s="59"/>
      <c r="Q34" s="60"/>
      <c r="R34" s="58">
        <f>SUM(E34:Q34)</f>
        <v>5042437</v>
      </c>
    </row>
    <row r="35" spans="1:18" ht="19.5" customHeight="1">
      <c r="A35" s="44" t="s">
        <v>137</v>
      </c>
      <c r="B35" s="13"/>
      <c r="C35" s="14"/>
      <c r="D35" s="14" t="s">
        <v>166</v>
      </c>
      <c r="E35" s="115">
        <v>1601001</v>
      </c>
      <c r="F35" s="16">
        <v>376450</v>
      </c>
      <c r="G35" s="17">
        <v>1113968</v>
      </c>
      <c r="H35" s="17"/>
      <c r="I35" s="16"/>
      <c r="J35" s="16"/>
      <c r="K35" s="16"/>
      <c r="L35" s="16"/>
      <c r="M35" s="16"/>
      <c r="N35" s="16"/>
      <c r="O35" s="16"/>
      <c r="P35" s="116"/>
      <c r="Q35" s="60"/>
      <c r="R35" s="58">
        <f>SUM(E35:Q35)</f>
        <v>3091419</v>
      </c>
    </row>
    <row r="36" spans="1:18" ht="19.5" customHeight="1">
      <c r="A36" s="44" t="s">
        <v>138</v>
      </c>
      <c r="B36" s="13" t="s">
        <v>67</v>
      </c>
      <c r="C36" s="14" t="s">
        <v>68</v>
      </c>
      <c r="D36" s="14" t="s">
        <v>124</v>
      </c>
      <c r="E36" s="115">
        <v>1548000</v>
      </c>
      <c r="F36" s="16">
        <v>430000</v>
      </c>
      <c r="G36" s="17">
        <v>8901000</v>
      </c>
      <c r="H36" s="17"/>
      <c r="I36" s="16"/>
      <c r="J36" s="16"/>
      <c r="K36" s="16"/>
      <c r="L36" s="16"/>
      <c r="M36" s="16"/>
      <c r="N36" s="16"/>
      <c r="O36" s="16"/>
      <c r="P36" s="59"/>
      <c r="Q36" s="60"/>
      <c r="R36" s="58">
        <f aca="true" t="shared" si="2" ref="R36:R93">SUM(E36:Q36)</f>
        <v>10879000</v>
      </c>
    </row>
    <row r="37" spans="1:18" ht="19.5" customHeight="1">
      <c r="A37" s="43" t="s">
        <v>139</v>
      </c>
      <c r="B37" s="13"/>
      <c r="C37" s="14"/>
      <c r="D37" s="14" t="s">
        <v>125</v>
      </c>
      <c r="E37" s="115">
        <v>2121750</v>
      </c>
      <c r="F37" s="16">
        <v>556228</v>
      </c>
      <c r="G37" s="17">
        <v>17439200</v>
      </c>
      <c r="H37" s="17"/>
      <c r="I37" s="16"/>
      <c r="J37" s="16">
        <v>109000</v>
      </c>
      <c r="K37" s="16"/>
      <c r="L37" s="16"/>
      <c r="M37" s="16"/>
      <c r="N37" s="16"/>
      <c r="O37" s="16">
        <v>919305</v>
      </c>
      <c r="P37" s="59"/>
      <c r="Q37" s="60"/>
      <c r="R37" s="58">
        <f t="shared" si="2"/>
        <v>21145483</v>
      </c>
    </row>
    <row r="38" spans="1:18" ht="19.5" customHeight="1">
      <c r="A38" s="43" t="s">
        <v>140</v>
      </c>
      <c r="B38" s="13"/>
      <c r="C38" s="14"/>
      <c r="D38" s="14" t="s">
        <v>166</v>
      </c>
      <c r="E38" s="115">
        <v>1496836</v>
      </c>
      <c r="F38" s="16">
        <v>342446</v>
      </c>
      <c r="G38" s="17">
        <v>15631879</v>
      </c>
      <c r="H38" s="17"/>
      <c r="I38" s="16"/>
      <c r="J38" s="16">
        <v>143970</v>
      </c>
      <c r="K38" s="16"/>
      <c r="L38" s="16"/>
      <c r="M38" s="16"/>
      <c r="N38" s="16"/>
      <c r="O38" s="16">
        <v>919305</v>
      </c>
      <c r="P38" s="116"/>
      <c r="Q38" s="60"/>
      <c r="R38" s="58">
        <f t="shared" si="2"/>
        <v>18534436</v>
      </c>
    </row>
    <row r="39" spans="1:18" ht="19.5" customHeight="1">
      <c r="A39" s="43" t="s">
        <v>141</v>
      </c>
      <c r="B39" s="13" t="s">
        <v>159</v>
      </c>
      <c r="C39" s="14" t="s">
        <v>160</v>
      </c>
      <c r="D39" s="14" t="s">
        <v>124</v>
      </c>
      <c r="E39" s="103"/>
      <c r="F39" s="16"/>
      <c r="G39" s="17"/>
      <c r="H39" s="17"/>
      <c r="I39" s="16"/>
      <c r="J39" s="16"/>
      <c r="K39" s="16"/>
      <c r="L39" s="16"/>
      <c r="M39" s="16"/>
      <c r="N39" s="16"/>
      <c r="O39" s="16"/>
      <c r="P39" s="116"/>
      <c r="Q39" s="60"/>
      <c r="R39" s="58">
        <f t="shared" si="2"/>
        <v>0</v>
      </c>
    </row>
    <row r="40" spans="1:18" ht="19.5" customHeight="1">
      <c r="A40" s="43" t="s">
        <v>142</v>
      </c>
      <c r="B40" s="13"/>
      <c r="C40" s="14"/>
      <c r="D40" s="14" t="s">
        <v>125</v>
      </c>
      <c r="E40" s="103"/>
      <c r="F40" s="16"/>
      <c r="G40" s="17"/>
      <c r="H40" s="17"/>
      <c r="I40" s="16"/>
      <c r="J40" s="16">
        <v>600000</v>
      </c>
      <c r="K40" s="16">
        <v>1899920</v>
      </c>
      <c r="L40" s="16"/>
      <c r="M40" s="16"/>
      <c r="N40" s="16"/>
      <c r="O40" s="16"/>
      <c r="P40" s="116"/>
      <c r="Q40" s="60"/>
      <c r="R40" s="58">
        <f t="shared" si="2"/>
        <v>2499920</v>
      </c>
    </row>
    <row r="41" spans="1:18" ht="19.5" customHeight="1">
      <c r="A41" s="43" t="s">
        <v>143</v>
      </c>
      <c r="B41" s="82"/>
      <c r="C41" s="14"/>
      <c r="D41" s="14" t="s">
        <v>166</v>
      </c>
      <c r="E41" s="88"/>
      <c r="F41" s="185"/>
      <c r="G41" s="186"/>
      <c r="H41" s="186"/>
      <c r="I41" s="185"/>
      <c r="J41" s="185">
        <v>355001</v>
      </c>
      <c r="K41" s="185">
        <v>120000</v>
      </c>
      <c r="L41" s="185"/>
      <c r="M41" s="185"/>
      <c r="N41" s="185"/>
      <c r="O41" s="185"/>
      <c r="P41" s="187"/>
      <c r="Q41" s="188"/>
      <c r="R41" s="58">
        <f t="shared" si="2"/>
        <v>475001</v>
      </c>
    </row>
    <row r="42" spans="1:18" ht="19.5" customHeight="1">
      <c r="A42" s="189"/>
      <c r="B42" s="96"/>
      <c r="C42" s="183"/>
      <c r="D42" s="183"/>
      <c r="E42" s="190"/>
      <c r="F42" s="106"/>
      <c r="G42" s="180"/>
      <c r="H42" s="180"/>
      <c r="I42" s="106"/>
      <c r="J42" s="106"/>
      <c r="K42" s="106"/>
      <c r="L42" s="106"/>
      <c r="M42" s="106"/>
      <c r="N42" s="106"/>
      <c r="O42" s="106"/>
      <c r="P42" s="106"/>
      <c r="Q42" s="106"/>
      <c r="R42" s="20"/>
    </row>
    <row r="43" spans="1:18" ht="19.5" customHeight="1">
      <c r="A43" s="189"/>
      <c r="B43" s="96"/>
      <c r="C43" s="183"/>
      <c r="D43" s="183"/>
      <c r="E43" s="190"/>
      <c r="F43" s="106"/>
      <c r="G43" s="180" t="s">
        <v>210</v>
      </c>
      <c r="H43" s="180"/>
      <c r="I43" s="106"/>
      <c r="J43" s="106"/>
      <c r="K43" s="106" t="s">
        <v>42</v>
      </c>
      <c r="L43" s="106"/>
      <c r="M43" s="106"/>
      <c r="N43" s="106"/>
      <c r="O43" s="106"/>
      <c r="P43" s="106"/>
      <c r="Q43" s="106"/>
      <c r="R43" s="20"/>
    </row>
    <row r="44" spans="1:18" ht="19.5" customHeight="1">
      <c r="A44" s="221" t="s">
        <v>213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</row>
    <row r="45" spans="1:18" ht="19.5" customHeight="1">
      <c r="A45" s="1"/>
      <c r="B45" s="48"/>
      <c r="C45" s="219" t="s">
        <v>208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1"/>
      <c r="Q45" s="11"/>
      <c r="R45" s="12" t="s">
        <v>158</v>
      </c>
    </row>
    <row r="46" spans="1:18" ht="19.5" customHeight="1" thickBot="1">
      <c r="A46" s="1"/>
      <c r="B46" s="220" t="s">
        <v>26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R46" s="49" t="s">
        <v>154</v>
      </c>
    </row>
    <row r="47" spans="1:18" ht="87" customHeight="1">
      <c r="A47" s="50"/>
      <c r="B47" s="46" t="s">
        <v>44</v>
      </c>
      <c r="C47" s="3" t="s">
        <v>45</v>
      </c>
      <c r="D47" s="3" t="s">
        <v>122</v>
      </c>
      <c r="E47" s="4" t="s">
        <v>27</v>
      </c>
      <c r="F47" s="4" t="s">
        <v>28</v>
      </c>
      <c r="G47" s="5" t="s">
        <v>29</v>
      </c>
      <c r="H47" s="5" t="s">
        <v>53</v>
      </c>
      <c r="I47" s="4" t="s">
        <v>54</v>
      </c>
      <c r="J47" s="4" t="s">
        <v>55</v>
      </c>
      <c r="K47" s="4" t="s">
        <v>56</v>
      </c>
      <c r="L47" s="4" t="s">
        <v>30</v>
      </c>
      <c r="M47" s="4" t="s">
        <v>31</v>
      </c>
      <c r="N47" s="6" t="s">
        <v>32</v>
      </c>
      <c r="O47" s="4" t="s">
        <v>33</v>
      </c>
      <c r="P47" s="4" t="s">
        <v>34</v>
      </c>
      <c r="Q47" s="51" t="s">
        <v>35</v>
      </c>
      <c r="R47" s="7" t="s">
        <v>36</v>
      </c>
    </row>
    <row r="48" spans="1:18" ht="19.5" customHeight="1" thickBot="1">
      <c r="A48" s="52"/>
      <c r="B48" s="53" t="s">
        <v>10</v>
      </c>
      <c r="C48" s="54" t="s">
        <v>11</v>
      </c>
      <c r="D48" s="54" t="s">
        <v>12</v>
      </c>
      <c r="E48" s="54" t="s">
        <v>13</v>
      </c>
      <c r="F48" s="54" t="s">
        <v>14</v>
      </c>
      <c r="G48" s="55" t="s">
        <v>15</v>
      </c>
      <c r="H48" s="54" t="s">
        <v>16</v>
      </c>
      <c r="I48" s="54" t="s">
        <v>17</v>
      </c>
      <c r="J48" s="54" t="s">
        <v>18</v>
      </c>
      <c r="K48" s="54" t="s">
        <v>19</v>
      </c>
      <c r="L48" s="54" t="s">
        <v>20</v>
      </c>
      <c r="M48" s="54" t="s">
        <v>21</v>
      </c>
      <c r="N48" s="54" t="s">
        <v>37</v>
      </c>
      <c r="O48" s="54" t="s">
        <v>38</v>
      </c>
      <c r="P48" s="56" t="s">
        <v>39</v>
      </c>
      <c r="Q48" s="56" t="s">
        <v>105</v>
      </c>
      <c r="R48" s="56" t="s">
        <v>123</v>
      </c>
    </row>
    <row r="49" spans="1:18" ht="19.5" customHeight="1">
      <c r="A49" s="43" t="s">
        <v>144</v>
      </c>
      <c r="B49" s="13" t="s">
        <v>89</v>
      </c>
      <c r="C49" s="14" t="s">
        <v>90</v>
      </c>
      <c r="D49" s="14" t="s">
        <v>124</v>
      </c>
      <c r="E49" s="115"/>
      <c r="F49" s="16"/>
      <c r="G49" s="17">
        <v>429000</v>
      </c>
      <c r="H49" s="17"/>
      <c r="I49" s="16">
        <v>600000</v>
      </c>
      <c r="J49" s="16"/>
      <c r="K49" s="16"/>
      <c r="L49" s="16"/>
      <c r="M49" s="16"/>
      <c r="N49" s="16"/>
      <c r="O49" s="16"/>
      <c r="P49" s="59"/>
      <c r="Q49" s="60"/>
      <c r="R49" s="58">
        <f t="shared" si="2"/>
        <v>1029000</v>
      </c>
    </row>
    <row r="50" spans="1:18" ht="13.5" customHeight="1">
      <c r="A50" s="43" t="s">
        <v>145</v>
      </c>
      <c r="B50" s="13"/>
      <c r="C50" s="14"/>
      <c r="D50" s="14" t="s">
        <v>125</v>
      </c>
      <c r="E50" s="115"/>
      <c r="F50" s="16"/>
      <c r="G50" s="17">
        <v>429000</v>
      </c>
      <c r="H50" s="17"/>
      <c r="I50" s="16">
        <v>600000</v>
      </c>
      <c r="J50" s="16"/>
      <c r="K50" s="16"/>
      <c r="L50" s="16"/>
      <c r="M50" s="16"/>
      <c r="N50" s="16"/>
      <c r="O50" s="16"/>
      <c r="P50" s="59"/>
      <c r="Q50" s="60"/>
      <c r="R50" s="58">
        <f t="shared" si="2"/>
        <v>1029000</v>
      </c>
    </row>
    <row r="51" spans="1:18" ht="15.75" customHeight="1">
      <c r="A51" s="43" t="s">
        <v>146</v>
      </c>
      <c r="B51" s="13"/>
      <c r="C51" s="14"/>
      <c r="D51" s="14" t="s">
        <v>166</v>
      </c>
      <c r="E51" s="115"/>
      <c r="F51" s="16"/>
      <c r="G51" s="17">
        <v>226006</v>
      </c>
      <c r="H51" s="17"/>
      <c r="I51" s="16">
        <v>600000</v>
      </c>
      <c r="J51" s="16"/>
      <c r="K51" s="16"/>
      <c r="L51" s="16"/>
      <c r="M51" s="16"/>
      <c r="N51" s="16"/>
      <c r="O51" s="16"/>
      <c r="P51" s="116"/>
      <c r="Q51" s="60"/>
      <c r="R51" s="58">
        <f t="shared" si="2"/>
        <v>826006</v>
      </c>
    </row>
    <row r="52" spans="1:18" ht="19.5" customHeight="1">
      <c r="A52" s="43" t="s">
        <v>147</v>
      </c>
      <c r="B52" s="13" t="s">
        <v>74</v>
      </c>
      <c r="C52" s="14" t="s">
        <v>75</v>
      </c>
      <c r="D52" s="14" t="s">
        <v>124</v>
      </c>
      <c r="E52" s="115">
        <v>3063000</v>
      </c>
      <c r="F52" s="16">
        <v>663000</v>
      </c>
      <c r="G52" s="17">
        <v>1140000</v>
      </c>
      <c r="H52" s="16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2"/>
        <v>4866000</v>
      </c>
    </row>
    <row r="53" spans="1:18" ht="19.5" customHeight="1">
      <c r="A53" s="43" t="s">
        <v>148</v>
      </c>
      <c r="B53" s="13"/>
      <c r="C53" s="14"/>
      <c r="D53" s="14" t="s">
        <v>125</v>
      </c>
      <c r="E53" s="115">
        <v>2421000</v>
      </c>
      <c r="F53" s="16">
        <v>515000</v>
      </c>
      <c r="G53" s="17">
        <v>1572900</v>
      </c>
      <c r="H53" s="16"/>
      <c r="I53" s="16"/>
      <c r="J53" s="16">
        <v>424000</v>
      </c>
      <c r="K53" s="16"/>
      <c r="L53" s="16"/>
      <c r="M53" s="16"/>
      <c r="N53" s="16"/>
      <c r="O53" s="16"/>
      <c r="P53" s="59"/>
      <c r="Q53" s="60"/>
      <c r="R53" s="58">
        <f t="shared" si="2"/>
        <v>4932900</v>
      </c>
    </row>
    <row r="54" spans="1:18" ht="19.5" customHeight="1">
      <c r="A54" s="43" t="s">
        <v>149</v>
      </c>
      <c r="B54" s="13"/>
      <c r="C54" s="14"/>
      <c r="D54" s="14" t="s">
        <v>166</v>
      </c>
      <c r="E54" s="115">
        <v>2340926</v>
      </c>
      <c r="F54" s="16">
        <v>488168</v>
      </c>
      <c r="G54" s="17">
        <v>1603445</v>
      </c>
      <c r="H54" s="16"/>
      <c r="I54" s="16"/>
      <c r="J54" s="16">
        <v>418592</v>
      </c>
      <c r="K54" s="16"/>
      <c r="L54" s="16"/>
      <c r="M54" s="16"/>
      <c r="N54" s="16"/>
      <c r="O54" s="16"/>
      <c r="P54" s="116"/>
      <c r="Q54" s="60"/>
      <c r="R54" s="58">
        <f t="shared" si="2"/>
        <v>4851131</v>
      </c>
    </row>
    <row r="55" spans="1:18" ht="19.5" customHeight="1">
      <c r="A55" s="44" t="s">
        <v>150</v>
      </c>
      <c r="B55" s="13" t="s">
        <v>76</v>
      </c>
      <c r="C55" s="14" t="s">
        <v>77</v>
      </c>
      <c r="D55" s="14" t="s">
        <v>124</v>
      </c>
      <c r="E55" s="115">
        <v>30000</v>
      </c>
      <c r="F55" s="16">
        <v>7000</v>
      </c>
      <c r="G55" s="17">
        <v>59000</v>
      </c>
      <c r="H55" s="16"/>
      <c r="I55" s="16">
        <v>45000</v>
      </c>
      <c r="J55" s="16"/>
      <c r="K55" s="16"/>
      <c r="L55" s="16"/>
      <c r="M55" s="16"/>
      <c r="N55" s="16"/>
      <c r="O55" s="16"/>
      <c r="P55" s="59"/>
      <c r="Q55" s="60"/>
      <c r="R55" s="58">
        <f t="shared" si="2"/>
        <v>141000</v>
      </c>
    </row>
    <row r="56" spans="1:18" ht="19.5" customHeight="1">
      <c r="A56" s="43" t="s">
        <v>151</v>
      </c>
      <c r="B56" s="13"/>
      <c r="C56" s="14"/>
      <c r="D56" s="14" t="s">
        <v>125</v>
      </c>
      <c r="E56" s="115">
        <v>30000</v>
      </c>
      <c r="F56" s="16">
        <v>7000</v>
      </c>
      <c r="G56" s="17">
        <v>59000</v>
      </c>
      <c r="H56" s="16"/>
      <c r="I56" s="16">
        <v>45000</v>
      </c>
      <c r="J56" s="16"/>
      <c r="K56" s="16"/>
      <c r="L56" s="16"/>
      <c r="M56" s="16"/>
      <c r="N56" s="16"/>
      <c r="O56" s="16"/>
      <c r="P56" s="59"/>
      <c r="Q56" s="60"/>
      <c r="R56" s="58">
        <f t="shared" si="2"/>
        <v>141000</v>
      </c>
    </row>
    <row r="57" spans="1:18" ht="19.5" customHeight="1">
      <c r="A57" s="43" t="s">
        <v>152</v>
      </c>
      <c r="B57" s="13"/>
      <c r="C57" s="14"/>
      <c r="D57" s="14" t="s">
        <v>166</v>
      </c>
      <c r="E57" s="115"/>
      <c r="F57" s="16"/>
      <c r="G57" s="17">
        <v>50861</v>
      </c>
      <c r="H57" s="16"/>
      <c r="I57" s="16">
        <v>45000</v>
      </c>
      <c r="J57" s="16"/>
      <c r="K57" s="16"/>
      <c r="L57" s="16"/>
      <c r="M57" s="16"/>
      <c r="N57" s="16"/>
      <c r="O57" s="16"/>
      <c r="P57" s="116"/>
      <c r="Q57" s="60"/>
      <c r="R57" s="58">
        <f t="shared" si="2"/>
        <v>95861</v>
      </c>
    </row>
    <row r="58" spans="1:18" ht="19.5" customHeight="1">
      <c r="A58" s="43" t="s">
        <v>153</v>
      </c>
      <c r="B58" s="13" t="s">
        <v>59</v>
      </c>
      <c r="C58" s="14" t="s">
        <v>103</v>
      </c>
      <c r="D58" s="14" t="s">
        <v>124</v>
      </c>
      <c r="E58" s="115"/>
      <c r="F58" s="16"/>
      <c r="G58" s="17">
        <v>1175000</v>
      </c>
      <c r="H58" s="16"/>
      <c r="I58" s="16"/>
      <c r="J58" s="16">
        <v>254000</v>
      </c>
      <c r="K58" s="16">
        <v>11557000</v>
      </c>
      <c r="L58" s="16"/>
      <c r="M58" s="16"/>
      <c r="N58" s="16"/>
      <c r="O58" s="16"/>
      <c r="P58" s="59"/>
      <c r="Q58" s="60"/>
      <c r="R58" s="58">
        <f t="shared" si="2"/>
        <v>12986000</v>
      </c>
    </row>
    <row r="59" spans="1:18" ht="19.5" customHeight="1">
      <c r="A59" s="43" t="s">
        <v>126</v>
      </c>
      <c r="B59" s="13"/>
      <c r="C59" s="104"/>
      <c r="D59" s="14" t="s">
        <v>125</v>
      </c>
      <c r="E59" s="115"/>
      <c r="F59" s="16"/>
      <c r="G59" s="17">
        <v>1355000</v>
      </c>
      <c r="H59" s="16"/>
      <c r="I59" s="16"/>
      <c r="J59" s="16">
        <v>1237000</v>
      </c>
      <c r="K59" s="16">
        <v>11557000</v>
      </c>
      <c r="L59" s="16"/>
      <c r="M59" s="16"/>
      <c r="N59" s="16"/>
      <c r="O59" s="16"/>
      <c r="P59" s="59"/>
      <c r="Q59" s="60"/>
      <c r="R59" s="58">
        <f t="shared" si="2"/>
        <v>14149000</v>
      </c>
    </row>
    <row r="60" spans="1:18" ht="19.5" customHeight="1">
      <c r="A60" s="43" t="s">
        <v>127</v>
      </c>
      <c r="B60" s="13"/>
      <c r="C60" s="104"/>
      <c r="D60" s="14" t="s">
        <v>166</v>
      </c>
      <c r="E60" s="115"/>
      <c r="F60" s="16"/>
      <c r="G60" s="17">
        <v>961763</v>
      </c>
      <c r="H60" s="16"/>
      <c r="I60" s="16"/>
      <c r="J60" s="16">
        <v>1271938</v>
      </c>
      <c r="K60" s="16">
        <v>6688733</v>
      </c>
      <c r="L60" s="16"/>
      <c r="M60" s="16"/>
      <c r="N60" s="16"/>
      <c r="O60" s="16"/>
      <c r="P60" s="116"/>
      <c r="Q60" s="60"/>
      <c r="R60" s="58">
        <f t="shared" si="2"/>
        <v>8922434</v>
      </c>
    </row>
    <row r="61" spans="1:18" ht="19.5" customHeight="1">
      <c r="A61" s="44" t="s">
        <v>161</v>
      </c>
      <c r="B61" s="81" t="s">
        <v>84</v>
      </c>
      <c r="C61" s="75" t="s">
        <v>85</v>
      </c>
      <c r="D61" s="22" t="s">
        <v>124</v>
      </c>
      <c r="E61" s="115"/>
      <c r="F61" s="16"/>
      <c r="G61" s="17">
        <v>480000</v>
      </c>
      <c r="H61" s="16"/>
      <c r="I61" s="16"/>
      <c r="J61" s="16"/>
      <c r="K61" s="16"/>
      <c r="L61" s="16"/>
      <c r="M61" s="16"/>
      <c r="N61" s="16"/>
      <c r="O61" s="16"/>
      <c r="P61" s="59"/>
      <c r="Q61" s="60"/>
      <c r="R61" s="58">
        <f t="shared" si="2"/>
        <v>480000</v>
      </c>
    </row>
    <row r="62" spans="1:18" ht="19.5" customHeight="1">
      <c r="A62" s="157" t="s">
        <v>162</v>
      </c>
      <c r="B62" s="158"/>
      <c r="C62" s="75"/>
      <c r="D62" s="75" t="s">
        <v>125</v>
      </c>
      <c r="E62" s="115"/>
      <c r="F62" s="16"/>
      <c r="G62" s="17">
        <v>480000</v>
      </c>
      <c r="H62" s="16"/>
      <c r="I62" s="16"/>
      <c r="J62" s="16"/>
      <c r="K62" s="16"/>
      <c r="L62" s="16"/>
      <c r="M62" s="115"/>
      <c r="N62" s="16"/>
      <c r="O62" s="115"/>
      <c r="P62" s="116"/>
      <c r="Q62" s="116"/>
      <c r="R62" s="204">
        <f t="shared" si="2"/>
        <v>480000</v>
      </c>
    </row>
    <row r="63" spans="1:18" ht="19.5" customHeight="1">
      <c r="A63" s="160" t="s">
        <v>167</v>
      </c>
      <c r="B63" s="81"/>
      <c r="C63" s="161"/>
      <c r="D63" s="22" t="s">
        <v>166</v>
      </c>
      <c r="E63" s="138"/>
      <c r="F63" s="16"/>
      <c r="G63" s="17">
        <v>202600</v>
      </c>
      <c r="H63" s="16"/>
      <c r="I63" s="16"/>
      <c r="J63" s="16"/>
      <c r="K63" s="16"/>
      <c r="L63" s="16"/>
      <c r="M63" s="16"/>
      <c r="N63" s="16"/>
      <c r="O63" s="115"/>
      <c r="P63" s="16"/>
      <c r="Q63" s="203"/>
      <c r="R63" s="205">
        <f t="shared" si="2"/>
        <v>202600</v>
      </c>
    </row>
    <row r="64" spans="1:18" ht="28.5" customHeight="1">
      <c r="A64" s="43" t="s">
        <v>168</v>
      </c>
      <c r="B64" s="81" t="s">
        <v>86</v>
      </c>
      <c r="C64" s="22" t="s">
        <v>87</v>
      </c>
      <c r="D64" s="22" t="s">
        <v>124</v>
      </c>
      <c r="E64" s="33">
        <v>2058000</v>
      </c>
      <c r="F64" s="99">
        <v>504000</v>
      </c>
      <c r="G64" s="35">
        <v>4324000</v>
      </c>
      <c r="H64" s="99"/>
      <c r="I64" s="99"/>
      <c r="J64" s="99">
        <v>381000</v>
      </c>
      <c r="K64" s="33"/>
      <c r="L64" s="99"/>
      <c r="M64" s="99"/>
      <c r="N64" s="99"/>
      <c r="O64" s="99"/>
      <c r="P64" s="71"/>
      <c r="Q64" s="70"/>
      <c r="R64" s="58">
        <f t="shared" si="2"/>
        <v>7267000</v>
      </c>
    </row>
    <row r="65" spans="1:18" ht="15.75" customHeight="1">
      <c r="A65" s="43" t="s">
        <v>169</v>
      </c>
      <c r="B65" s="73"/>
      <c r="C65" s="74"/>
      <c r="D65" s="22" t="s">
        <v>125</v>
      </c>
      <c r="E65" s="115">
        <v>2058000</v>
      </c>
      <c r="F65" s="16">
        <v>504000</v>
      </c>
      <c r="G65" s="17">
        <v>4924000</v>
      </c>
      <c r="H65" s="16"/>
      <c r="I65" s="16"/>
      <c r="J65" s="16">
        <v>429000</v>
      </c>
      <c r="K65" s="16"/>
      <c r="L65" s="16"/>
      <c r="M65" s="16"/>
      <c r="N65" s="16"/>
      <c r="O65" s="16"/>
      <c r="P65" s="59"/>
      <c r="Q65" s="60"/>
      <c r="R65" s="58">
        <f t="shared" si="2"/>
        <v>7915000</v>
      </c>
    </row>
    <row r="66" spans="1:18" ht="15.75" customHeight="1">
      <c r="A66" s="43" t="s">
        <v>170</v>
      </c>
      <c r="B66" s="73"/>
      <c r="C66" s="74"/>
      <c r="D66" s="22" t="s">
        <v>166</v>
      </c>
      <c r="E66" s="115"/>
      <c r="F66" s="16"/>
      <c r="G66" s="17">
        <v>4996268</v>
      </c>
      <c r="H66" s="16"/>
      <c r="I66" s="16"/>
      <c r="J66" s="16">
        <v>319184</v>
      </c>
      <c r="K66" s="16"/>
      <c r="L66" s="16"/>
      <c r="M66" s="16"/>
      <c r="N66" s="16"/>
      <c r="O66" s="16"/>
      <c r="P66" s="116"/>
      <c r="Q66" s="60"/>
      <c r="R66" s="58">
        <f t="shared" si="2"/>
        <v>5315452</v>
      </c>
    </row>
    <row r="67" spans="1:18" ht="22.5" customHeight="1">
      <c r="A67" s="43" t="s">
        <v>171</v>
      </c>
      <c r="B67" s="73" t="s">
        <v>195</v>
      </c>
      <c r="C67" s="74" t="s">
        <v>196</v>
      </c>
      <c r="D67" s="22" t="s">
        <v>124</v>
      </c>
      <c r="E67" s="115"/>
      <c r="F67" s="16"/>
      <c r="G67" s="17"/>
      <c r="H67" s="16"/>
      <c r="I67" s="16"/>
      <c r="J67" s="16"/>
      <c r="K67" s="16"/>
      <c r="L67" s="16"/>
      <c r="M67" s="16"/>
      <c r="N67" s="16"/>
      <c r="O67" s="16"/>
      <c r="P67" s="116"/>
      <c r="Q67" s="60"/>
      <c r="R67" s="58">
        <f t="shared" si="2"/>
        <v>0</v>
      </c>
    </row>
    <row r="68" spans="1:18" ht="18.75" customHeight="1">
      <c r="A68" s="43" t="s">
        <v>172</v>
      </c>
      <c r="B68" s="73"/>
      <c r="C68" s="74"/>
      <c r="D68" s="22" t="s">
        <v>125</v>
      </c>
      <c r="E68" s="115"/>
      <c r="F68" s="16"/>
      <c r="G68" s="17"/>
      <c r="H68" s="16"/>
      <c r="I68" s="16"/>
      <c r="J68" s="16"/>
      <c r="K68" s="16"/>
      <c r="L68" s="16"/>
      <c r="M68" s="16"/>
      <c r="N68" s="16"/>
      <c r="O68" s="16"/>
      <c r="P68" s="116"/>
      <c r="Q68" s="60"/>
      <c r="R68" s="58">
        <f t="shared" si="2"/>
        <v>0</v>
      </c>
    </row>
    <row r="69" spans="1:18" ht="20.25" customHeight="1">
      <c r="A69" s="43" t="s">
        <v>173</v>
      </c>
      <c r="B69" s="73"/>
      <c r="C69" s="74"/>
      <c r="D69" s="22" t="s">
        <v>166</v>
      </c>
      <c r="E69" s="115"/>
      <c r="F69" s="16"/>
      <c r="G69" s="17"/>
      <c r="H69" s="16"/>
      <c r="I69" s="16"/>
      <c r="J69" s="16"/>
      <c r="K69" s="16">
        <v>8531121</v>
      </c>
      <c r="L69" s="16"/>
      <c r="M69" s="16"/>
      <c r="N69" s="16"/>
      <c r="O69" s="16"/>
      <c r="P69" s="116"/>
      <c r="Q69" s="60"/>
      <c r="R69" s="58">
        <f t="shared" si="2"/>
        <v>8531121</v>
      </c>
    </row>
    <row r="70" spans="1:18" ht="19.5" customHeight="1">
      <c r="A70" s="43" t="s">
        <v>174</v>
      </c>
      <c r="B70" s="81" t="s">
        <v>95</v>
      </c>
      <c r="C70" s="22" t="s">
        <v>102</v>
      </c>
      <c r="D70" s="22" t="s">
        <v>124</v>
      </c>
      <c r="E70" s="115"/>
      <c r="F70" s="16"/>
      <c r="G70" s="17"/>
      <c r="H70" s="16">
        <v>380000</v>
      </c>
      <c r="I70" s="16"/>
      <c r="J70" s="16"/>
      <c r="K70" s="16"/>
      <c r="L70" s="16"/>
      <c r="M70" s="16"/>
      <c r="N70" s="16"/>
      <c r="O70" s="16"/>
      <c r="P70" s="59"/>
      <c r="Q70" s="60"/>
      <c r="R70" s="58">
        <f t="shared" si="2"/>
        <v>380000</v>
      </c>
    </row>
    <row r="71" spans="1:18" ht="19.5" customHeight="1">
      <c r="A71" s="43" t="s">
        <v>175</v>
      </c>
      <c r="B71" s="73"/>
      <c r="C71" s="74"/>
      <c r="D71" s="22" t="s">
        <v>125</v>
      </c>
      <c r="E71" s="115"/>
      <c r="F71" s="16"/>
      <c r="G71" s="17"/>
      <c r="H71" s="16"/>
      <c r="I71" s="16"/>
      <c r="J71" s="16"/>
      <c r="K71" s="16"/>
      <c r="L71" s="16"/>
      <c r="M71" s="16"/>
      <c r="N71" s="16"/>
      <c r="O71" s="16"/>
      <c r="P71" s="59"/>
      <c r="Q71" s="60"/>
      <c r="R71" s="58">
        <f t="shared" si="2"/>
        <v>0</v>
      </c>
    </row>
    <row r="72" spans="1:18" ht="19.5" customHeight="1">
      <c r="A72" s="43" t="s">
        <v>176</v>
      </c>
      <c r="B72" s="73"/>
      <c r="C72" s="74"/>
      <c r="D72" s="22" t="s">
        <v>166</v>
      </c>
      <c r="E72" s="115"/>
      <c r="F72" s="16"/>
      <c r="G72" s="17"/>
      <c r="H72" s="16"/>
      <c r="I72" s="16"/>
      <c r="J72" s="16"/>
      <c r="K72" s="16"/>
      <c r="L72" s="16"/>
      <c r="M72" s="16"/>
      <c r="N72" s="16"/>
      <c r="O72" s="16"/>
      <c r="P72" s="116"/>
      <c r="Q72" s="60"/>
      <c r="R72" s="58">
        <f t="shared" si="2"/>
        <v>0</v>
      </c>
    </row>
    <row r="73" spans="1:18" ht="19.5" customHeight="1">
      <c r="A73" s="43" t="s">
        <v>177</v>
      </c>
      <c r="B73" s="73" t="s">
        <v>193</v>
      </c>
      <c r="C73" s="74" t="s">
        <v>194</v>
      </c>
      <c r="D73" s="22" t="s">
        <v>124</v>
      </c>
      <c r="E73" s="115"/>
      <c r="F73" s="16"/>
      <c r="G73" s="17"/>
      <c r="H73" s="16"/>
      <c r="I73" s="16"/>
      <c r="J73" s="16"/>
      <c r="K73" s="16"/>
      <c r="L73" s="16"/>
      <c r="M73" s="16"/>
      <c r="N73" s="16"/>
      <c r="O73" s="16"/>
      <c r="P73" s="116"/>
      <c r="Q73" s="60"/>
      <c r="R73" s="58">
        <f t="shared" si="2"/>
        <v>0</v>
      </c>
    </row>
    <row r="74" spans="1:18" ht="19.5" customHeight="1">
      <c r="A74" s="43" t="s">
        <v>178</v>
      </c>
      <c r="B74" s="73"/>
      <c r="C74" s="74"/>
      <c r="D74" s="22" t="s">
        <v>125</v>
      </c>
      <c r="E74" s="115"/>
      <c r="F74" s="16"/>
      <c r="G74" s="17"/>
      <c r="H74" s="16"/>
      <c r="I74" s="16"/>
      <c r="J74" s="16"/>
      <c r="K74" s="16"/>
      <c r="L74" s="16"/>
      <c r="M74" s="16"/>
      <c r="N74" s="16"/>
      <c r="O74" s="16"/>
      <c r="P74" s="116"/>
      <c r="Q74" s="60"/>
      <c r="R74" s="58">
        <f t="shared" si="2"/>
        <v>0</v>
      </c>
    </row>
    <row r="75" spans="1:18" ht="19.5" customHeight="1">
      <c r="A75" s="43" t="s">
        <v>179</v>
      </c>
      <c r="B75" s="73"/>
      <c r="C75" s="74"/>
      <c r="D75" s="22" t="s">
        <v>166</v>
      </c>
      <c r="E75" s="115">
        <v>111000</v>
      </c>
      <c r="F75" s="16">
        <v>29970</v>
      </c>
      <c r="G75" s="17"/>
      <c r="H75" s="16"/>
      <c r="I75" s="16"/>
      <c r="J75" s="16">
        <v>64000</v>
      </c>
      <c r="K75" s="16"/>
      <c r="L75" s="16"/>
      <c r="M75" s="16"/>
      <c r="N75" s="16"/>
      <c r="O75" s="16"/>
      <c r="P75" s="116"/>
      <c r="Q75" s="60"/>
      <c r="R75" s="58">
        <f t="shared" si="2"/>
        <v>204970</v>
      </c>
    </row>
    <row r="76" spans="1:18" ht="19.5" customHeight="1">
      <c r="A76" s="44" t="s">
        <v>180</v>
      </c>
      <c r="B76" s="82" t="s">
        <v>93</v>
      </c>
      <c r="C76" s="22" t="s">
        <v>94</v>
      </c>
      <c r="D76" s="22" t="s">
        <v>124</v>
      </c>
      <c r="E76" s="115"/>
      <c r="F76" s="16"/>
      <c r="G76" s="17"/>
      <c r="H76" s="16"/>
      <c r="I76" s="16"/>
      <c r="J76" s="16"/>
      <c r="K76" s="16"/>
      <c r="L76" s="16">
        <v>3000000</v>
      </c>
      <c r="M76" s="16"/>
      <c r="N76" s="16"/>
      <c r="O76" s="16"/>
      <c r="P76" s="59"/>
      <c r="Q76" s="60"/>
      <c r="R76" s="58">
        <f t="shared" si="2"/>
        <v>3000000</v>
      </c>
    </row>
    <row r="77" spans="1:18" ht="19.5" customHeight="1">
      <c r="A77" s="44" t="s">
        <v>181</v>
      </c>
      <c r="B77" s="82"/>
      <c r="C77" s="22"/>
      <c r="D77" s="22" t="s">
        <v>125</v>
      </c>
      <c r="E77" s="115"/>
      <c r="F77" s="16"/>
      <c r="G77" s="17"/>
      <c r="H77" s="16"/>
      <c r="I77" s="16"/>
      <c r="J77" s="16"/>
      <c r="K77" s="16"/>
      <c r="L77" s="16">
        <v>1600000</v>
      </c>
      <c r="M77" s="16"/>
      <c r="N77" s="16"/>
      <c r="O77" s="16"/>
      <c r="P77" s="59"/>
      <c r="Q77" s="60"/>
      <c r="R77" s="58">
        <f t="shared" si="2"/>
        <v>1600000</v>
      </c>
    </row>
    <row r="78" spans="1:18" ht="19.5" customHeight="1">
      <c r="A78" s="44" t="s">
        <v>182</v>
      </c>
      <c r="B78" s="82"/>
      <c r="C78" s="22"/>
      <c r="D78" s="22" t="s">
        <v>166</v>
      </c>
      <c r="E78" s="115"/>
      <c r="F78" s="16"/>
      <c r="G78" s="17"/>
      <c r="H78" s="16"/>
      <c r="I78" s="16"/>
      <c r="J78" s="16"/>
      <c r="K78" s="16"/>
      <c r="L78" s="16"/>
      <c r="M78" s="16"/>
      <c r="N78" s="16"/>
      <c r="O78" s="16"/>
      <c r="P78" s="116"/>
      <c r="Q78" s="60"/>
      <c r="R78" s="58">
        <f t="shared" si="2"/>
        <v>0</v>
      </c>
    </row>
    <row r="79" spans="1:18" ht="19.5" customHeight="1">
      <c r="A79" s="44" t="s">
        <v>183</v>
      </c>
      <c r="B79" s="81" t="s">
        <v>80</v>
      </c>
      <c r="C79" s="22" t="s">
        <v>4</v>
      </c>
      <c r="D79" s="22" t="s">
        <v>124</v>
      </c>
      <c r="E79" s="115">
        <v>454000</v>
      </c>
      <c r="F79" s="16">
        <v>101000</v>
      </c>
      <c r="G79" s="17">
        <v>4356000</v>
      </c>
      <c r="H79" s="17"/>
      <c r="I79" s="16"/>
      <c r="J79" s="16"/>
      <c r="K79" s="16"/>
      <c r="L79" s="16"/>
      <c r="M79" s="16"/>
      <c r="N79" s="16"/>
      <c r="O79" s="16"/>
      <c r="P79" s="59"/>
      <c r="Q79" s="60"/>
      <c r="R79" s="58">
        <f t="shared" si="2"/>
        <v>4911000</v>
      </c>
    </row>
    <row r="80" spans="1:18" ht="19.5" customHeight="1">
      <c r="A80" s="44" t="s">
        <v>184</v>
      </c>
      <c r="B80" s="81"/>
      <c r="C80" s="22"/>
      <c r="D80" s="22" t="s">
        <v>125</v>
      </c>
      <c r="E80" s="115">
        <v>454000</v>
      </c>
      <c r="F80" s="16">
        <v>101000</v>
      </c>
      <c r="G80" s="17">
        <v>4356000</v>
      </c>
      <c r="H80" s="17"/>
      <c r="I80" s="16"/>
      <c r="J80" s="16"/>
      <c r="K80" s="16"/>
      <c r="L80" s="16"/>
      <c r="M80" s="16"/>
      <c r="N80" s="16"/>
      <c r="O80" s="16"/>
      <c r="P80" s="59"/>
      <c r="Q80" s="60"/>
      <c r="R80" s="58">
        <f t="shared" si="2"/>
        <v>4911000</v>
      </c>
    </row>
    <row r="81" spans="1:18" ht="19.5" customHeight="1">
      <c r="A81" s="44" t="s">
        <v>185</v>
      </c>
      <c r="B81" s="81"/>
      <c r="C81" s="22"/>
      <c r="D81" s="22" t="s">
        <v>166</v>
      </c>
      <c r="E81" s="115">
        <v>303960</v>
      </c>
      <c r="F81" s="16">
        <v>68044</v>
      </c>
      <c r="G81" s="17">
        <v>3621562</v>
      </c>
      <c r="H81" s="17"/>
      <c r="I81" s="16"/>
      <c r="J81" s="16"/>
      <c r="K81" s="16"/>
      <c r="L81" s="16"/>
      <c r="M81" s="16"/>
      <c r="N81" s="16"/>
      <c r="O81" s="16"/>
      <c r="P81" s="116"/>
      <c r="Q81" s="60"/>
      <c r="R81" s="58">
        <f t="shared" si="2"/>
        <v>3993566</v>
      </c>
    </row>
    <row r="82" spans="1:18" ht="19.5" customHeight="1">
      <c r="A82" s="44" t="s">
        <v>186</v>
      </c>
      <c r="B82" s="81" t="s">
        <v>78</v>
      </c>
      <c r="C82" s="22" t="s">
        <v>92</v>
      </c>
      <c r="D82" s="22" t="s">
        <v>124</v>
      </c>
      <c r="E82" s="115"/>
      <c r="F82" s="16"/>
      <c r="G82" s="17"/>
      <c r="H82" s="17">
        <v>5610000</v>
      </c>
      <c r="I82" s="16"/>
      <c r="J82" s="16"/>
      <c r="K82" s="16"/>
      <c r="L82" s="16"/>
      <c r="M82" s="16"/>
      <c r="N82" s="16"/>
      <c r="O82" s="16"/>
      <c r="P82" s="59"/>
      <c r="Q82" s="60"/>
      <c r="R82" s="58">
        <f t="shared" si="2"/>
        <v>5610000</v>
      </c>
    </row>
    <row r="83" spans="1:18" ht="19.5" customHeight="1">
      <c r="A83" s="43" t="s">
        <v>187</v>
      </c>
      <c r="B83" s="81"/>
      <c r="C83" s="76"/>
      <c r="D83" s="22" t="s">
        <v>125</v>
      </c>
      <c r="E83" s="115"/>
      <c r="F83" s="16"/>
      <c r="G83" s="17">
        <v>1790000</v>
      </c>
      <c r="H83" s="17">
        <v>3820000</v>
      </c>
      <c r="I83" s="16">
        <v>355000</v>
      </c>
      <c r="J83" s="16"/>
      <c r="K83" s="16"/>
      <c r="L83" s="16"/>
      <c r="M83" s="16"/>
      <c r="N83" s="16"/>
      <c r="O83" s="16"/>
      <c r="P83" s="59"/>
      <c r="Q83" s="60"/>
      <c r="R83" s="58">
        <f t="shared" si="2"/>
        <v>5965000</v>
      </c>
    </row>
    <row r="84" spans="1:18" ht="19.5" customHeight="1">
      <c r="A84" s="43" t="s">
        <v>188</v>
      </c>
      <c r="B84" s="81"/>
      <c r="C84" s="76"/>
      <c r="D84" s="22" t="s">
        <v>166</v>
      </c>
      <c r="E84" s="115"/>
      <c r="F84" s="16"/>
      <c r="G84" s="17">
        <v>2397635</v>
      </c>
      <c r="H84" s="17">
        <v>1978150</v>
      </c>
      <c r="I84" s="16">
        <v>355000</v>
      </c>
      <c r="J84" s="16"/>
      <c r="K84" s="16"/>
      <c r="L84" s="16"/>
      <c r="M84" s="16"/>
      <c r="N84" s="16"/>
      <c r="O84" s="16"/>
      <c r="P84" s="116"/>
      <c r="Q84" s="60"/>
      <c r="R84" s="58">
        <f t="shared" si="2"/>
        <v>4730785</v>
      </c>
    </row>
    <row r="85" spans="1:18" ht="19.5" customHeight="1">
      <c r="A85" s="43" t="s">
        <v>189</v>
      </c>
      <c r="B85" s="81" t="s">
        <v>101</v>
      </c>
      <c r="C85" s="76" t="s">
        <v>81</v>
      </c>
      <c r="D85" s="22" t="s">
        <v>124</v>
      </c>
      <c r="E85" s="115"/>
      <c r="F85" s="16"/>
      <c r="G85" s="17"/>
      <c r="H85" s="17"/>
      <c r="I85" s="16">
        <v>2540000</v>
      </c>
      <c r="J85" s="16"/>
      <c r="K85" s="16"/>
      <c r="L85" s="16"/>
      <c r="M85" s="16"/>
      <c r="N85" s="16"/>
      <c r="O85" s="16"/>
      <c r="P85" s="59"/>
      <c r="Q85" s="60"/>
      <c r="R85" s="58">
        <f t="shared" si="2"/>
        <v>2540000</v>
      </c>
    </row>
    <row r="86" spans="1:18" ht="19.5" customHeight="1">
      <c r="A86" s="43" t="s">
        <v>190</v>
      </c>
      <c r="B86" s="81"/>
      <c r="C86" s="76"/>
      <c r="D86" s="22" t="s">
        <v>125</v>
      </c>
      <c r="E86" s="118"/>
      <c r="F86" s="16"/>
      <c r="G86" s="17"/>
      <c r="H86" s="17"/>
      <c r="I86" s="16">
        <v>3010000</v>
      </c>
      <c r="J86" s="16"/>
      <c r="K86" s="16"/>
      <c r="L86" s="16"/>
      <c r="M86" s="16"/>
      <c r="N86" s="16"/>
      <c r="O86" s="16"/>
      <c r="P86" s="59"/>
      <c r="Q86" s="60"/>
      <c r="R86" s="58">
        <f t="shared" si="2"/>
        <v>3010000</v>
      </c>
    </row>
    <row r="87" spans="1:18" ht="19.5" customHeight="1">
      <c r="A87" s="43" t="s">
        <v>191</v>
      </c>
      <c r="B87" s="72"/>
      <c r="C87" s="76"/>
      <c r="D87" s="22" t="s">
        <v>166</v>
      </c>
      <c r="E87" s="118"/>
      <c r="F87" s="16"/>
      <c r="G87" s="17"/>
      <c r="H87" s="17"/>
      <c r="I87" s="16">
        <v>2635000</v>
      </c>
      <c r="J87" s="16"/>
      <c r="K87" s="16"/>
      <c r="L87" s="16"/>
      <c r="M87" s="16"/>
      <c r="N87" s="16"/>
      <c r="O87" s="16"/>
      <c r="P87" s="116"/>
      <c r="Q87" s="60"/>
      <c r="R87" s="58">
        <f t="shared" si="2"/>
        <v>2635000</v>
      </c>
    </row>
    <row r="88" spans="1:18" ht="19.5" customHeight="1">
      <c r="A88" s="43" t="s">
        <v>198</v>
      </c>
      <c r="B88" s="89">
        <v>1052080</v>
      </c>
      <c r="C88" s="89" t="s">
        <v>106</v>
      </c>
      <c r="D88" s="89" t="s">
        <v>124</v>
      </c>
      <c r="E88" s="118"/>
      <c r="F88" s="16"/>
      <c r="G88" s="17">
        <v>1423000</v>
      </c>
      <c r="H88" s="17"/>
      <c r="I88" s="16"/>
      <c r="J88" s="16"/>
      <c r="K88" s="16">
        <v>5992000</v>
      </c>
      <c r="L88" s="16"/>
      <c r="M88" s="16"/>
      <c r="N88" s="16"/>
      <c r="O88" s="16"/>
      <c r="P88" s="59"/>
      <c r="Q88" s="60"/>
      <c r="R88" s="58">
        <f t="shared" si="2"/>
        <v>7415000</v>
      </c>
    </row>
    <row r="89" spans="1:18" ht="19.5" customHeight="1">
      <c r="A89" s="141" t="s">
        <v>199</v>
      </c>
      <c r="B89" s="123"/>
      <c r="C89" s="105"/>
      <c r="D89" s="123" t="s">
        <v>125</v>
      </c>
      <c r="E89" s="200"/>
      <c r="F89" s="101"/>
      <c r="G89" s="47">
        <v>1423000</v>
      </c>
      <c r="H89" s="47"/>
      <c r="I89" s="101"/>
      <c r="J89" s="101"/>
      <c r="K89" s="101">
        <v>5992000</v>
      </c>
      <c r="L89" s="101"/>
      <c r="M89" s="101"/>
      <c r="N89" s="101"/>
      <c r="O89" s="101"/>
      <c r="P89" s="101"/>
      <c r="Q89" s="166"/>
      <c r="R89" s="58">
        <f t="shared" si="2"/>
        <v>7415000</v>
      </c>
    </row>
    <row r="90" spans="1:18" ht="19.5" customHeight="1">
      <c r="A90" s="141" t="s">
        <v>200</v>
      </c>
      <c r="B90" s="123"/>
      <c r="C90" s="182"/>
      <c r="D90" s="123" t="s">
        <v>166</v>
      </c>
      <c r="E90" s="138"/>
      <c r="F90" s="16"/>
      <c r="G90" s="17">
        <v>3684135</v>
      </c>
      <c r="H90" s="17"/>
      <c r="I90" s="16"/>
      <c r="J90" s="16">
        <v>27051</v>
      </c>
      <c r="K90" s="16">
        <v>5964524</v>
      </c>
      <c r="L90" s="16"/>
      <c r="M90" s="16"/>
      <c r="N90" s="16"/>
      <c r="O90" s="16"/>
      <c r="P90" s="16"/>
      <c r="Q90" s="60"/>
      <c r="R90" s="58">
        <f t="shared" si="2"/>
        <v>9675710</v>
      </c>
    </row>
    <row r="91" spans="1:18" ht="19.5" customHeight="1">
      <c r="A91" s="141" t="s">
        <v>201</v>
      </c>
      <c r="B91" s="89">
        <v>900060</v>
      </c>
      <c r="C91" s="105" t="s">
        <v>197</v>
      </c>
      <c r="D91" s="89" t="s">
        <v>124</v>
      </c>
      <c r="E91" s="138"/>
      <c r="F91" s="16"/>
      <c r="G91" s="17"/>
      <c r="H91" s="17"/>
      <c r="I91" s="16"/>
      <c r="J91" s="16"/>
      <c r="K91" s="16"/>
      <c r="L91" s="16"/>
      <c r="M91" s="16"/>
      <c r="N91" s="16"/>
      <c r="O91" s="16"/>
      <c r="P91" s="16"/>
      <c r="Q91" s="60"/>
      <c r="R91" s="58">
        <f t="shared" si="2"/>
        <v>0</v>
      </c>
    </row>
    <row r="92" spans="1:18" ht="17.25" customHeight="1">
      <c r="A92" s="141" t="s">
        <v>202</v>
      </c>
      <c r="B92" s="89"/>
      <c r="C92" s="105"/>
      <c r="D92" s="89" t="s">
        <v>125</v>
      </c>
      <c r="E92" s="138"/>
      <c r="F92" s="16"/>
      <c r="G92" s="17"/>
      <c r="H92" s="17"/>
      <c r="I92" s="16"/>
      <c r="J92" s="16"/>
      <c r="K92" s="16"/>
      <c r="L92" s="16"/>
      <c r="M92" s="16"/>
      <c r="N92" s="16"/>
      <c r="O92" s="16"/>
      <c r="P92" s="16"/>
      <c r="Q92" s="60"/>
      <c r="R92" s="58">
        <f t="shared" si="2"/>
        <v>0</v>
      </c>
    </row>
    <row r="93" spans="1:18" ht="19.5" customHeight="1" thickBot="1">
      <c r="A93" s="209" t="s">
        <v>203</v>
      </c>
      <c r="B93" s="123"/>
      <c r="C93" s="182"/>
      <c r="D93" s="179" t="s">
        <v>166</v>
      </c>
      <c r="E93" s="184"/>
      <c r="F93" s="100"/>
      <c r="G93" s="26"/>
      <c r="H93" s="26"/>
      <c r="I93" s="100"/>
      <c r="J93" s="100"/>
      <c r="K93" s="100"/>
      <c r="L93" s="100"/>
      <c r="M93" s="100"/>
      <c r="N93" s="100"/>
      <c r="O93" s="100"/>
      <c r="P93" s="100"/>
      <c r="Q93" s="137">
        <v>50000000</v>
      </c>
      <c r="R93" s="159">
        <f t="shared" si="2"/>
        <v>50000000</v>
      </c>
    </row>
    <row r="94" spans="1:19" s="28" customFormat="1" ht="21.75" customHeight="1">
      <c r="A94" s="210" t="s">
        <v>204</v>
      </c>
      <c r="B94" s="211"/>
      <c r="C94" s="212" t="s">
        <v>40</v>
      </c>
      <c r="D94" s="109" t="s">
        <v>124</v>
      </c>
      <c r="E94" s="201">
        <f aca="true" t="shared" si="3" ref="E94:J94">SUM(E6+E9+E12+E15+E18+E21+E24+E27+E30+E33+E36+E49+E52+E55+E58+E61+E64+E70+E76+E79+E82+E85+E88)</f>
        <v>24962000</v>
      </c>
      <c r="F94" s="201">
        <f t="shared" si="3"/>
        <v>5520000</v>
      </c>
      <c r="G94" s="201">
        <f t="shared" si="3"/>
        <v>41743000</v>
      </c>
      <c r="H94" s="201">
        <f t="shared" si="3"/>
        <v>5990000</v>
      </c>
      <c r="I94" s="201">
        <f t="shared" si="3"/>
        <v>83011000</v>
      </c>
      <c r="J94" s="201">
        <f t="shared" si="3"/>
        <v>1407000</v>
      </c>
      <c r="K94" s="201">
        <f>SUM(K6+K9+K12+K15+K18+K21+K24+K27+K30+K33+K36+K39+K49+K52+K55+K58+K61+K64+K70+K76+K79+K82+K85+K88)</f>
        <v>85706000</v>
      </c>
      <c r="L94" s="201">
        <f aca="true" t="shared" si="4" ref="L94:Q95">SUM(L6+L9+L12+L15+L18+L21+L24+L27+L30+L33+L36+L49+L52+L55+L58+L61+L64+L70+L76+L79+L82+L85+L88)</f>
        <v>3000000</v>
      </c>
      <c r="M94" s="201">
        <f t="shared" si="4"/>
        <v>0</v>
      </c>
      <c r="N94" s="201">
        <f t="shared" si="4"/>
        <v>0</v>
      </c>
      <c r="O94" s="201">
        <f t="shared" si="4"/>
        <v>0</v>
      </c>
      <c r="P94" s="201">
        <f t="shared" si="4"/>
        <v>53173000</v>
      </c>
      <c r="Q94" s="201">
        <f t="shared" si="4"/>
        <v>3829000</v>
      </c>
      <c r="R94" s="213">
        <f>SUM(E94:Q94)</f>
        <v>308341000</v>
      </c>
      <c r="S94" s="61"/>
    </row>
    <row r="95" spans="1:19" s="28" customFormat="1" ht="23.25" customHeight="1" thickBot="1">
      <c r="A95" s="108" t="s">
        <v>205</v>
      </c>
      <c r="B95" s="142"/>
      <c r="C95" s="107"/>
      <c r="D95" s="110" t="s">
        <v>125</v>
      </c>
      <c r="E95" s="202">
        <f>SUM(E7+E10+E13+E16+E19+E22+E25+E28+E31+E34+E37+E50+E53+E56+E59+E62+E65+E71+E77+E80+E83+E86+E89)</f>
        <v>29562150</v>
      </c>
      <c r="F95" s="202">
        <f>SUM(F7+F10+F13+F16+F19+F22+F25+F28+F31+F34+F37+F50+F53+F56+F59+F62+F65+F71+F77+F80+F83+F86+F89)</f>
        <v>6031146</v>
      </c>
      <c r="G95" s="202">
        <f>SUM(G7+G10+G13+G16+G19+G22+G25+G28+G31+G34+G37+G50+G53+G56+G59+G62+G65+G71+G77+G80+G83+G86+G89)</f>
        <v>55528025</v>
      </c>
      <c r="H95" s="202">
        <f>SUM(H7+H10+H13+H16+H19+H22+H25+H28+H31+H34+H37+H50+H53+H56+H59+H62+H65+H71+H77+H80+H83+H86+H89)</f>
        <v>3820000</v>
      </c>
      <c r="I95" s="202">
        <f>SUM(I7+I10+I13+I16+I19+I22+I25+I28+I31+I34+I37+I50+I53+I56+I59+I62+I65+I71+I77+I80+I83+I86+I89)</f>
        <v>91825735</v>
      </c>
      <c r="J95" s="202">
        <f>SUM(J7+J10+J13+J16+J19+J22+J25+J28+J31+J34+J37+J40+J50+J53+J56+J59+J62+J65+J71+J77+J80+J83+J86+J89)</f>
        <v>7451825</v>
      </c>
      <c r="K95" s="202">
        <f>SUM(K7+K10+K13+K16+K19+K22+K25+K28+K31+K34+K37+K40+K50+K53+K56+K59+K62+K65+K71+K77+K80+K83+K86+K89)</f>
        <v>114365364</v>
      </c>
      <c r="L95" s="202">
        <f t="shared" si="4"/>
        <v>1600000</v>
      </c>
      <c r="M95" s="202">
        <f t="shared" si="4"/>
        <v>0</v>
      </c>
      <c r="N95" s="202">
        <f t="shared" si="4"/>
        <v>0</v>
      </c>
      <c r="O95" s="202">
        <f t="shared" si="4"/>
        <v>919305</v>
      </c>
      <c r="P95" s="202">
        <f t="shared" si="4"/>
        <v>210657970</v>
      </c>
      <c r="Q95" s="202">
        <f t="shared" si="4"/>
        <v>3828996</v>
      </c>
      <c r="R95" s="214">
        <f>SUM(R7+R10+R13+R16+R19+R22+R25+R28+R31+R34+R37+R40+R50+R53+R56+R59+R62+R65+R71+R77+R80+R83+R86+R89)</f>
        <v>525590516</v>
      </c>
      <c r="S95" s="61"/>
    </row>
    <row r="96" spans="1:19" s="28" customFormat="1" ht="25.5" customHeight="1" thickBot="1">
      <c r="A96" s="167" t="s">
        <v>206</v>
      </c>
      <c r="B96" s="164"/>
      <c r="C96" s="163"/>
      <c r="D96" s="206" t="s">
        <v>166</v>
      </c>
      <c r="E96" s="207">
        <f aca="true" t="shared" si="5" ref="E96:R96">SUM(E8+E11+E14+E17+E20+E23+E26+E29+E32+E35+E38+E41+E51+E54+E57+E60+E63+E66+E69+E72+E75+E78+E81+E84+E87+E90+E93)</f>
        <v>23085955</v>
      </c>
      <c r="F96" s="207">
        <f t="shared" si="5"/>
        <v>4515057</v>
      </c>
      <c r="G96" s="207">
        <f t="shared" si="5"/>
        <v>48379794</v>
      </c>
      <c r="H96" s="207">
        <f t="shared" si="5"/>
        <v>1978150</v>
      </c>
      <c r="I96" s="207">
        <f t="shared" si="5"/>
        <v>90403102</v>
      </c>
      <c r="J96" s="207">
        <f t="shared" si="5"/>
        <v>7144806</v>
      </c>
      <c r="K96" s="207">
        <f t="shared" si="5"/>
        <v>94387382</v>
      </c>
      <c r="L96" s="207">
        <f t="shared" si="5"/>
        <v>0</v>
      </c>
      <c r="M96" s="207">
        <f t="shared" si="5"/>
        <v>0</v>
      </c>
      <c r="N96" s="207">
        <f t="shared" si="5"/>
        <v>0</v>
      </c>
      <c r="O96" s="207">
        <f t="shared" si="5"/>
        <v>919305</v>
      </c>
      <c r="P96" s="207">
        <f t="shared" si="5"/>
        <v>0</v>
      </c>
      <c r="Q96" s="207">
        <f t="shared" si="5"/>
        <v>53828996</v>
      </c>
      <c r="R96" s="208">
        <f t="shared" si="5"/>
        <v>324642547</v>
      </c>
      <c r="S96" s="61"/>
    </row>
    <row r="97" spans="1:18" ht="15">
      <c r="A97" s="62"/>
      <c r="B97" s="63"/>
      <c r="E97" s="64"/>
      <c r="F97" s="64"/>
      <c r="G97" s="65"/>
      <c r="H97" s="65"/>
      <c r="J97" s="216"/>
      <c r="K97" s="216"/>
      <c r="L97" s="2"/>
      <c r="M97" s="2"/>
      <c r="R97" s="66"/>
    </row>
    <row r="98" spans="1:18" ht="15">
      <c r="A98" s="67"/>
      <c r="B98" s="63"/>
      <c r="R98" s="66"/>
    </row>
    <row r="99" spans="7:12" ht="15">
      <c r="G99" s="68" t="s">
        <v>41</v>
      </c>
      <c r="H99" s="68"/>
      <c r="K99" s="68" t="s">
        <v>42</v>
      </c>
      <c r="L99" s="68"/>
    </row>
  </sheetData>
  <sheetProtection/>
  <mergeCells count="7">
    <mergeCell ref="C2:O2"/>
    <mergeCell ref="B3:P3"/>
    <mergeCell ref="J97:K97"/>
    <mergeCell ref="A1:R1"/>
    <mergeCell ref="A44:R44"/>
    <mergeCell ref="C45:O45"/>
    <mergeCell ref="B46:P46"/>
  </mergeCells>
  <printOptions/>
  <pageMargins left="0.7" right="0.7" top="0.75" bottom="0.75" header="0.3" footer="0.3"/>
  <pageSetup horizontalDpi="600" verticalDpi="600" orientation="landscape" paperSize="9" scale="43" r:id="rId1"/>
  <rowBreaks count="1" manualBreakCount="1">
    <brk id="4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2018-05-25T10:20:57Z</cp:lastPrinted>
  <dcterms:created xsi:type="dcterms:W3CDTF">2012-02-01T19:03:49Z</dcterms:created>
  <dcterms:modified xsi:type="dcterms:W3CDTF">2018-05-30T14:51:49Z</dcterms:modified>
  <cp:category/>
  <cp:version/>
  <cp:contentType/>
  <cp:contentStatus/>
</cp:coreProperties>
</file>