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14" i="1"/>
  <c r="C13" i="1"/>
  <c r="C11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<sst xmlns="http://schemas.openxmlformats.org/spreadsheetml/2006/main" count="111" uniqueCount="97">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</sst>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600000+586534</f>
        <v>1186534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f>4100000+700000</f>
        <v>4800000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4">
        <f>1409334-586534</f>
        <v>822800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1649520+189000</f>
        <v>1838520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4192000</v>
      </c>
    </row>
    <row r="16" spans="1:3" s="28" customFormat="1" ht="12" customHeight="1" x14ac:dyDescent="0.2">
      <c r="A16" s="32" t="s">
        <v>30</v>
      </c>
      <c r="B16" s="33" t="s">
        <v>31</v>
      </c>
      <c r="C16" s="37">
        <v>10000</v>
      </c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5"/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 x14ac:dyDescent="0.2">
      <c r="A27" s="44" t="s">
        <v>52</v>
      </c>
      <c r="B27" s="45" t="s">
        <v>43</v>
      </c>
      <c r="C27" s="46"/>
    </row>
    <row r="28" spans="1:3" s="38" customFormat="1" ht="12" customHeight="1" x14ac:dyDescent="0.2">
      <c r="A28" s="44" t="s">
        <v>53</v>
      </c>
      <c r="B28" s="47" t="s">
        <v>54</v>
      </c>
      <c r="C28" s="48"/>
    </row>
    <row r="29" spans="1:3" s="38" customFormat="1" ht="12" customHeight="1" thickBot="1" x14ac:dyDescent="0.25">
      <c r="A29" s="32" t="s">
        <v>55</v>
      </c>
      <c r="B29" s="49" t="s">
        <v>56</v>
      </c>
      <c r="C29" s="50"/>
    </row>
    <row r="30" spans="1:3" s="38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 x14ac:dyDescent="0.2">
      <c r="A31" s="44" t="s">
        <v>59</v>
      </c>
      <c r="B31" s="45" t="s">
        <v>60</v>
      </c>
      <c r="C31" s="46"/>
    </row>
    <row r="32" spans="1:3" s="38" customFormat="1" ht="12" customHeight="1" x14ac:dyDescent="0.2">
      <c r="A32" s="44" t="s">
        <v>61</v>
      </c>
      <c r="B32" s="47" t="s">
        <v>62</v>
      </c>
      <c r="C32" s="48"/>
    </row>
    <row r="33" spans="1:3" s="38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>
        <v>80000</v>
      </c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12929854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2">
        <f>+C38+C39+C40</f>
        <v>281939112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291569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8" customFormat="1" ht="12" customHeight="1" thickBot="1" x14ac:dyDescent="0.25">
      <c r="A40" s="32" t="s">
        <v>77</v>
      </c>
      <c r="B40" s="49" t="s">
        <v>78</v>
      </c>
      <c r="C40" s="54">
        <f>275320023+18952+840344+578000+157000+30000+600000+200000+1156849-80000+190500+1627295+390400+531912+80000+95000-88732</f>
        <v>281647543</v>
      </c>
    </row>
    <row r="41" spans="1:3" s="38" customFormat="1" ht="15" customHeight="1" thickBot="1" x14ac:dyDescent="0.25">
      <c r="A41" s="53" t="s">
        <v>79</v>
      </c>
      <c r="B41" s="55" t="s">
        <v>80</v>
      </c>
      <c r="C41" s="56">
        <f>+C36+C37</f>
        <v>294868966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65"/>
    </row>
    <row r="45" spans="1:3" s="67" customFormat="1" ht="12" customHeight="1" thickBot="1" x14ac:dyDescent="0.25">
      <c r="A45" s="41" t="s">
        <v>14</v>
      </c>
      <c r="B45" s="42" t="s">
        <v>82</v>
      </c>
      <c r="C45" s="66">
        <f>SUM(C46:C50)</f>
        <v>291944391</v>
      </c>
    </row>
    <row r="46" spans="1:3" ht="12" customHeight="1" x14ac:dyDescent="0.2">
      <c r="A46" s="32" t="s">
        <v>16</v>
      </c>
      <c r="B46" s="40" t="s">
        <v>83</v>
      </c>
      <c r="C46" s="68">
        <f>175696049+14952+155200+948237+1653848-80000+444000+80000+236000</f>
        <v>179148286</v>
      </c>
    </row>
    <row r="47" spans="1:3" ht="12" customHeight="1" x14ac:dyDescent="0.2">
      <c r="A47" s="32" t="s">
        <v>18</v>
      </c>
      <c r="B47" s="33" t="s">
        <v>84</v>
      </c>
      <c r="C47" s="69">
        <f>41986053+4000+34144+208612+363847+87912+187768</f>
        <v>42872336</v>
      </c>
    </row>
    <row r="48" spans="1:3" ht="12" customHeight="1" x14ac:dyDescent="0.2">
      <c r="A48" s="32" t="s">
        <v>20</v>
      </c>
      <c r="B48" s="33" t="s">
        <v>85</v>
      </c>
      <c r="C48" s="69">
        <f>68610269+651000+30000+190500+889000+80000-527000</f>
        <v>69923769</v>
      </c>
    </row>
    <row r="49" spans="1:3" ht="12" customHeight="1" x14ac:dyDescent="0.2">
      <c r="A49" s="32" t="s">
        <v>22</v>
      </c>
      <c r="B49" s="33" t="s">
        <v>86</v>
      </c>
      <c r="C49" s="70"/>
    </row>
    <row r="50" spans="1:3" ht="12" customHeight="1" thickBot="1" x14ac:dyDescent="0.25">
      <c r="A50" s="32" t="s">
        <v>24</v>
      </c>
      <c r="B50" s="33" t="s">
        <v>87</v>
      </c>
      <c r="C50" s="70"/>
    </row>
    <row r="51" spans="1:3" ht="12" customHeight="1" thickBot="1" x14ac:dyDescent="0.25">
      <c r="A51" s="41" t="s">
        <v>38</v>
      </c>
      <c r="B51" s="42" t="s">
        <v>88</v>
      </c>
      <c r="C51" s="71">
        <f>SUM(C52:C54)</f>
        <v>2924575</v>
      </c>
    </row>
    <row r="52" spans="1:3" s="67" customFormat="1" ht="12" customHeight="1" x14ac:dyDescent="0.2">
      <c r="A52" s="32" t="s">
        <v>40</v>
      </c>
      <c r="B52" s="40" t="s">
        <v>89</v>
      </c>
      <c r="C52" s="72">
        <f>1280075+95000+14500</f>
        <v>1389575</v>
      </c>
    </row>
    <row r="53" spans="1:3" ht="12" customHeight="1" x14ac:dyDescent="0.2">
      <c r="A53" s="32" t="s">
        <v>42</v>
      </c>
      <c r="B53" s="33" t="s">
        <v>90</v>
      </c>
      <c r="C53" s="70">
        <f>578000+157000+600000+200000</f>
        <v>1535000</v>
      </c>
    </row>
    <row r="54" spans="1:3" ht="12" customHeight="1" x14ac:dyDescent="0.2">
      <c r="A54" s="32" t="s">
        <v>44</v>
      </c>
      <c r="B54" s="33" t="s">
        <v>91</v>
      </c>
      <c r="C54" s="70"/>
    </row>
    <row r="55" spans="1:3" ht="12" customHeight="1" thickBot="1" x14ac:dyDescent="0.25">
      <c r="A55" s="32" t="s">
        <v>46</v>
      </c>
      <c r="B55" s="33" t="s">
        <v>92</v>
      </c>
      <c r="C55" s="70"/>
    </row>
    <row r="56" spans="1:3" ht="15" customHeight="1" thickBot="1" x14ac:dyDescent="0.25">
      <c r="A56" s="41" t="s">
        <v>48</v>
      </c>
      <c r="B56" s="42" t="s">
        <v>93</v>
      </c>
      <c r="C56" s="73"/>
    </row>
    <row r="57" spans="1:3" ht="13.5" thickBot="1" x14ac:dyDescent="0.25">
      <c r="A57" s="41" t="s">
        <v>50</v>
      </c>
      <c r="B57" s="74" t="s">
        <v>94</v>
      </c>
      <c r="C57" s="71">
        <f>+C45+C51+C56</f>
        <v>294868966</v>
      </c>
    </row>
    <row r="58" spans="1:3" ht="15" customHeight="1" thickBot="1" x14ac:dyDescent="0.25">
      <c r="C58" s="76"/>
    </row>
    <row r="59" spans="1:3" ht="14.25" customHeight="1" thickBot="1" x14ac:dyDescent="0.25">
      <c r="A59" s="77" t="s">
        <v>95</v>
      </c>
      <c r="B59" s="78"/>
      <c r="C59" s="79">
        <v>54</v>
      </c>
    </row>
    <row r="60" spans="1:3" ht="13.5" thickBot="1" x14ac:dyDescent="0.25">
      <c r="A60" s="77" t="s">
        <v>96</v>
      </c>
      <c r="B60" s="78"/>
      <c r="C60" s="7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2017-12-04T10:58:06Z</dcterms:created>
  <dcterms:modified xsi:type="dcterms:W3CDTF">2017-12-04T10:58:06Z</dcterms:modified>
</cp:coreProperties>
</file>