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nterlne\Documents\2018. évi költségvetés\"/>
    </mc:Choice>
  </mc:AlternateContent>
  <bookViews>
    <workbookView xWindow="0" yWindow="0" windowWidth="16380" windowHeight="8190" xr2:uid="{00000000-000D-0000-FFFF-FFFF00000000}"/>
  </bookViews>
  <sheets>
    <sheet name="Mérleg" sheetId="1" r:id="rId1"/>
    <sheet name="Munka2" sheetId="2" r:id="rId2"/>
    <sheet name="Munka3" sheetId="3" r:id="rId3"/>
  </sheets>
  <definedNames>
    <definedName name="_xlnm.Print_Titles" localSheetId="0">Mérleg!$1:$2</definedName>
  </definedNames>
  <calcPr calcId="171027"/>
</workbook>
</file>

<file path=xl/calcChain.xml><?xml version="1.0" encoding="utf-8"?>
<calcChain xmlns="http://schemas.openxmlformats.org/spreadsheetml/2006/main">
  <c r="B56" i="1" l="1"/>
  <c r="C56" i="1"/>
  <c r="D56" i="1"/>
  <c r="C40" i="1"/>
  <c r="D40" i="1"/>
  <c r="B38" i="1"/>
  <c r="B39" i="1" s="1"/>
  <c r="D59" i="1" l="1"/>
  <c r="B40" i="1"/>
  <c r="B59" i="1" s="1"/>
  <c r="B21" i="1"/>
  <c r="H15" i="1"/>
  <c r="H18" i="1" s="1"/>
  <c r="C33" i="1"/>
  <c r="C59" i="1"/>
  <c r="B13" i="1"/>
  <c r="C13" i="1"/>
  <c r="D13" i="1"/>
  <c r="B17" i="1"/>
  <c r="C17" i="1"/>
  <c r="D17" i="1"/>
  <c r="C21" i="1"/>
  <c r="D21" i="1"/>
  <c r="F18" i="1"/>
  <c r="G18" i="1"/>
  <c r="F20" i="1"/>
  <c r="G20" i="1"/>
  <c r="H20" i="1"/>
  <c r="B33" i="1"/>
  <c r="D33" i="1"/>
  <c r="F59" i="1"/>
  <c r="G59" i="1"/>
  <c r="H59" i="1"/>
  <c r="E13" i="2"/>
  <c r="E14" i="2"/>
  <c r="E15" i="2"/>
  <c r="E17" i="2"/>
  <c r="E18" i="2"/>
  <c r="E19" i="2"/>
  <c r="E20" i="2"/>
  <c r="E21" i="2"/>
  <c r="E22" i="2"/>
  <c r="E23" i="2"/>
  <c r="E25" i="2"/>
  <c r="E26" i="2"/>
  <c r="E28" i="2"/>
  <c r="E29" i="2"/>
  <c r="E30" i="2"/>
  <c r="E31" i="2"/>
  <c r="E32" i="2"/>
  <c r="B33" i="2"/>
  <c r="C33" i="2"/>
  <c r="D33" i="2"/>
  <c r="E33" i="2" l="1"/>
  <c r="H63" i="1"/>
  <c r="G63" i="1"/>
  <c r="F63" i="1"/>
  <c r="C35" i="1"/>
  <c r="C63" i="1" s="1"/>
  <c r="D35" i="1"/>
  <c r="D63" i="1" s="1"/>
  <c r="B35" i="1"/>
  <c r="B63" i="1" s="1"/>
</calcChain>
</file>

<file path=xl/sharedStrings.xml><?xml version="1.0" encoding="utf-8"?>
<sst xmlns="http://schemas.openxmlformats.org/spreadsheetml/2006/main" count="146" uniqueCount="140">
  <si>
    <t>Adatok 1000 Ft-ban</t>
  </si>
  <si>
    <t>Bevételek</t>
  </si>
  <si>
    <t xml:space="preserve">Kiadások </t>
  </si>
  <si>
    <t>Működési bevételek:</t>
  </si>
  <si>
    <t>Működési kiadások:</t>
  </si>
  <si>
    <t xml:space="preserve"> Egészségügyi ellátás</t>
  </si>
  <si>
    <t xml:space="preserve">   - szociális gondoskodás</t>
  </si>
  <si>
    <t xml:space="preserve">   - család  gyer. védőnői szolg.</t>
  </si>
  <si>
    <t xml:space="preserve">   -település üzemeltetés</t>
  </si>
  <si>
    <t xml:space="preserve">   - sportfeladatok</t>
  </si>
  <si>
    <t>Intézményi Működési bevételek összesen</t>
  </si>
  <si>
    <t xml:space="preserve">   - gyermekétkeztetés</t>
  </si>
  <si>
    <t xml:space="preserve">   - napközi otthonos óvoda</t>
  </si>
  <si>
    <t xml:space="preserve">   - általános iskola</t>
  </si>
  <si>
    <t xml:space="preserve">   - átengedett központi adók </t>
  </si>
  <si>
    <t xml:space="preserve">   - közművelődésügyi feladatok</t>
  </si>
  <si>
    <r>
      <t>Ön</t>
    </r>
    <r>
      <rPr>
        <b/>
        <sz val="10"/>
        <rFont val="Times New Roman"/>
        <family val="1"/>
        <charset val="238"/>
      </rPr>
      <t>kormányzat sajátos működési bevételei</t>
    </r>
  </si>
  <si>
    <t>Pályázatokra működési átvétel</t>
  </si>
  <si>
    <t>Általános tartalék</t>
  </si>
  <si>
    <t xml:space="preserve">Működési célú pénzeszköz átvétel </t>
  </si>
  <si>
    <t>Céltartalék</t>
  </si>
  <si>
    <t>Átvétel szociális ellátásokra</t>
  </si>
  <si>
    <t>Működési célú pénzeszköz átvétel</t>
  </si>
  <si>
    <t>Működési kiadások összesen</t>
  </si>
  <si>
    <t>Fejlesztési hitel törlesztés összesen:</t>
  </si>
  <si>
    <t>Polgm.hivatal tárgyi.eszk. Beruh</t>
  </si>
  <si>
    <t>ÁH belüli megelőlegezés 2015 évi támog.</t>
  </si>
  <si>
    <t>Új település rendezési terv</t>
  </si>
  <si>
    <t>Önkormányzat költségvetési támogatása</t>
  </si>
  <si>
    <t>Sporcsarnok beruh.</t>
  </si>
  <si>
    <t>Működési bevételek összesen:</t>
  </si>
  <si>
    <t>Felhalmozási és tőkejellegű bevételek</t>
  </si>
  <si>
    <t>Óvoda tárgyi eszk.beruh.</t>
  </si>
  <si>
    <t>Kommunális adó bevétel</t>
  </si>
  <si>
    <t>Fejlesztési  célú hitel felvétel nyert pályáz. esetén</t>
  </si>
  <si>
    <t>Finanszírozási műveletek bevétele</t>
  </si>
  <si>
    <t>Felhalmozási  bevételek összesen:</t>
  </si>
  <si>
    <t>Fejlesztési kiadások összesen:</t>
  </si>
  <si>
    <t>Várható pénzmaradvány felhasználása</t>
  </si>
  <si>
    <t>Kiadások mindösszesen:</t>
  </si>
  <si>
    <t>Müködési bevételek</t>
  </si>
  <si>
    <t>megnevezés</t>
  </si>
  <si>
    <t>polgárm.h.</t>
  </si>
  <si>
    <t>Család s.-gyer</t>
  </si>
  <si>
    <t>iskola</t>
  </si>
  <si>
    <t>jól.védőn.szol.</t>
  </si>
  <si>
    <t>Alaptevékenység bevételei</t>
  </si>
  <si>
    <t xml:space="preserve">      -intézmény ellátási dija</t>
  </si>
  <si>
    <t xml:space="preserve">      -alkalmazottak téritési dija</t>
  </si>
  <si>
    <t xml:space="preserve">      -egyéb hatósági feladatok</t>
  </si>
  <si>
    <t>Alaptev. körében vég. szolg.ellenért.</t>
  </si>
  <si>
    <t xml:space="preserve">      -csatornadij</t>
  </si>
  <si>
    <t xml:space="preserve">      -fénymásolás</t>
  </si>
  <si>
    <t xml:space="preserve">      -hirdetés</t>
  </si>
  <si>
    <t>Helységek eszk.eseti tart bérb.bevétele</t>
  </si>
  <si>
    <t xml:space="preserve">      -sportcsarnok bérleti dija</t>
  </si>
  <si>
    <t xml:space="preserve">      -lakásbérleti dij</t>
  </si>
  <si>
    <t xml:space="preserve">      -dolgozók egyéb téritési dija </t>
  </si>
  <si>
    <t>Egyéb sajátos bevétel:</t>
  </si>
  <si>
    <t xml:space="preserve">      -földbérleti dij</t>
  </si>
  <si>
    <t xml:space="preserve">      -közterület használati dij</t>
  </si>
  <si>
    <t>Sirhely váltás bevételek</t>
  </si>
  <si>
    <t xml:space="preserve">      -sirhelyváltás</t>
  </si>
  <si>
    <t xml:space="preserve">      -egyéb bevétel</t>
  </si>
  <si>
    <t>ÁFA visszatérités</t>
  </si>
  <si>
    <t>ÁFA bevétel</t>
  </si>
  <si>
    <t>Kamatbevétel</t>
  </si>
  <si>
    <t>Müködési bevétel összesen:</t>
  </si>
  <si>
    <t>Működési kiadások céltartalék nélkül:</t>
  </si>
  <si>
    <t>2017.évi terv</t>
  </si>
  <si>
    <t>Természetbeni Erzsébet utalványok B16/2</t>
  </si>
  <si>
    <t>Közfoglalkoztatás támogatás bevétele B16/5</t>
  </si>
  <si>
    <t>Mezőőri támogatás bevétele B16/32</t>
  </si>
  <si>
    <t>Egyéb működési célú támogatás ÁHB B16</t>
  </si>
  <si>
    <t>Önk. Földterület vásárlás</t>
  </si>
  <si>
    <t>Belvíz elvezető hálózat III. ütem</t>
  </si>
  <si>
    <t>Óvoda főzőkonyha kialakítása</t>
  </si>
  <si>
    <t>Energetikai korszerűsítés (Hivatal)</t>
  </si>
  <si>
    <t>Energetikai korszerűsítés (Sportcsarnok)</t>
  </si>
  <si>
    <t>Energetikai korszerűsítés (Sárkányh.K:H)</t>
  </si>
  <si>
    <t>Szabadság tér útburkolat felújítás</t>
  </si>
  <si>
    <t>ASP központhoz csatlakozás</t>
  </si>
  <si>
    <t>Útjavító gépek beszerzése</t>
  </si>
  <si>
    <t>Judó terem kialakítás tervezési díj</t>
  </si>
  <si>
    <t>Bizt.kamera rendszer</t>
  </si>
  <si>
    <t>Közfoglalkoztatás gép beszerzés</t>
  </si>
  <si>
    <t>Havaria építési rekonstrukció</t>
  </si>
  <si>
    <t>ÁHB megelőlegezés visszafizetés</t>
  </si>
  <si>
    <t>Egyéb fej. kez. Támogatás (népszavazás)</t>
  </si>
  <si>
    <t>2017.évi várható teljesítés</t>
  </si>
  <si>
    <t>2018.évi terv</t>
  </si>
  <si>
    <t xml:space="preserve"> - egyéb közhatalmi bevételek</t>
  </si>
  <si>
    <t>Szolgáltatások ellenértéke B402</t>
  </si>
  <si>
    <t>Közvetített szolgáltatások ellenértéke B403</t>
  </si>
  <si>
    <t>Tulajdonosi bevételek B404</t>
  </si>
  <si>
    <t>Ellátási díjak B405</t>
  </si>
  <si>
    <t>Kiszámlázott ÁFA B406</t>
  </si>
  <si>
    <t>ÁFA visszatérítése B407</t>
  </si>
  <si>
    <t>Egyéb kapott kamat és kamtjell. Bevételek B4082</t>
  </si>
  <si>
    <t>Biztosító által fizetett kártérítés</t>
  </si>
  <si>
    <t>Egyéb működési bevételk B411</t>
  </si>
  <si>
    <t>Normatív állami támogatások B11</t>
  </si>
  <si>
    <t>Rendkívűlit támogatás illegális migr.többletktg B115</t>
  </si>
  <si>
    <t>"Humán kapacitások fejlesztése" pály.műk.része B16</t>
  </si>
  <si>
    <t>"Humán szolgáltatások fejl." pály. Műk.része  B16</t>
  </si>
  <si>
    <t>"Helyi identitás és kohézió erősítése Domaszéken " pály. Műk.</t>
  </si>
  <si>
    <t>Büszkeségpont kialakítás pályázati bevétel</t>
  </si>
  <si>
    <t>Felhalmozási célra átvett pénzeszköz B7</t>
  </si>
  <si>
    <t>Ady E.ut lakossági hozzájárulás B75</t>
  </si>
  <si>
    <t>Kerékpárút építés</t>
  </si>
  <si>
    <t>Energetikai korszerűsítés Sportcsarnok</t>
  </si>
  <si>
    <t>Belvíz elvezetés III. ütem</t>
  </si>
  <si>
    <t>MLSZ telephely korszerűsítés</t>
  </si>
  <si>
    <t>Óvoda főzőkonyha kialakítás és óvoda bővítés</t>
  </si>
  <si>
    <t>Doma klubja</t>
  </si>
  <si>
    <t>Bevételek mindösszesen</t>
  </si>
  <si>
    <t>Energetikai korszerűsítés Hivatal</t>
  </si>
  <si>
    <t>Tömörkény u. 14,30 hrsz útfelújítás</t>
  </si>
  <si>
    <t>Helyi termékértékesítést szolgáló piac kialakítása</t>
  </si>
  <si>
    <t>Napelemes közvilágítás pályázat bevétele</t>
  </si>
  <si>
    <t>Tanyagondnoki szolgálat fejlesztése</t>
  </si>
  <si>
    <t>Humán szolgáltatások fejlesztése térségi szemléletben</t>
  </si>
  <si>
    <t>Felhalmozási célú támogatások</t>
  </si>
  <si>
    <t>ÁH belüli megelőlegezés 2018 évi támog.</t>
  </si>
  <si>
    <t>Önk.egyéb tárgyi eszk. Beruh</t>
  </si>
  <si>
    <t>Önk. Informatikai eszk. Beruh</t>
  </si>
  <si>
    <t>Helyi termékértéseítés elős.szolg.piac</t>
  </si>
  <si>
    <t>Illegális migráció kapcs. Kamararendszer</t>
  </si>
  <si>
    <t>Büszkeségpont létrehozása</t>
  </si>
  <si>
    <t>Önkormányzat,Polgármesteri Hivatal</t>
  </si>
  <si>
    <t>Sportpálya szivattyú</t>
  </si>
  <si>
    <t>Tömörkény u. útfelújítás</t>
  </si>
  <si>
    <t>Immateriális javak (programok,tervek)</t>
  </si>
  <si>
    <t>Könyvtár tárgyi eszközök</t>
  </si>
  <si>
    <t>Ady E. u. aszfaltozás</t>
  </si>
  <si>
    <t>Bérlakások gázkazáncsere</t>
  </si>
  <si>
    <t>Napelemes közvilágítás</t>
  </si>
  <si>
    <t xml:space="preserve">Doma Klubja (könyvtár fejl) </t>
  </si>
  <si>
    <t>Humán szolg fejleszt. pályázat kiadása</t>
  </si>
  <si>
    <t xml:space="preserve">   - helyi adók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</si>
</sst>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1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5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0" xfId="0" applyNumberFormat="1" applyFont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7" fillId="0" borderId="1" xfId="0" applyFont="1" applyBorder="1"/>
    <xf numFmtId="3" fontId="7" fillId="0" borderId="1" xfId="0" applyNumberFormat="1" applyFont="1" applyBorder="1"/>
    <xf numFmtId="0" fontId="0" fillId="0" borderId="1" xfId="0" applyBorder="1"/>
    <xf numFmtId="3" fontId="5" fillId="2" borderId="1" xfId="0" applyNumberFormat="1" applyFont="1" applyFill="1" applyBorder="1"/>
    <xf numFmtId="0" fontId="2" fillId="0" borderId="2" xfId="0" applyFont="1" applyFill="1" applyBorder="1" applyAlignment="1">
      <alignment wrapText="1"/>
    </xf>
    <xf numFmtId="3" fontId="2" fillId="0" borderId="2" xfId="0" applyNumberFormat="1" applyFont="1" applyFill="1" applyBorder="1"/>
    <xf numFmtId="3" fontId="2" fillId="0" borderId="2" xfId="0" applyNumberFormat="1" applyFont="1" applyFill="1" applyBorder="1" applyAlignment="1">
      <alignment wrapText="1"/>
    </xf>
    <xf numFmtId="3" fontId="8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3" fontId="7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3" fontId="9" fillId="0" borderId="1" xfId="0" applyNumberFormat="1" applyFont="1" applyFill="1" applyBorder="1" applyAlignment="1">
      <alignment wrapText="1"/>
    </xf>
    <xf numFmtId="3" fontId="9" fillId="0" borderId="1" xfId="0" applyNumberFormat="1" applyFont="1" applyFill="1" applyBorder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Fill="1" applyBorder="1"/>
    <xf numFmtId="3" fontId="2" fillId="3" borderId="1" xfId="0" applyNumberFormat="1" applyFont="1" applyFill="1" applyBorder="1"/>
    <xf numFmtId="0" fontId="0" fillId="0" borderId="0" xfId="0" applyFont="1"/>
    <xf numFmtId="0" fontId="10" fillId="0" borderId="0" xfId="0" applyNumberFormat="1" applyFont="1" applyFill="1" applyBorder="1"/>
    <xf numFmtId="0" fontId="11" fillId="0" borderId="0" xfId="0" applyNumberFormat="1" applyFont="1" applyFill="1" applyBorder="1"/>
    <xf numFmtId="0" fontId="12" fillId="0" borderId="0" xfId="0" applyNumberFormat="1" applyFont="1" applyFill="1" applyBorder="1"/>
    <xf numFmtId="0" fontId="10" fillId="0" borderId="1" xfId="0" applyNumberFormat="1" applyFont="1" applyFill="1" applyBorder="1"/>
    <xf numFmtId="0" fontId="10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/>
    <xf numFmtId="0" fontId="12" fillId="0" borderId="1" xfId="0" applyNumberFormat="1" applyFont="1" applyFill="1" applyBorder="1"/>
    <xf numFmtId="3" fontId="5" fillId="4" borderId="1" xfId="0" applyNumberFormat="1" applyFont="1" applyFill="1" applyBorder="1"/>
    <xf numFmtId="3" fontId="2" fillId="4" borderId="1" xfId="0" applyNumberFormat="1" applyFont="1" applyFill="1" applyBorder="1"/>
    <xf numFmtId="0" fontId="6" fillId="0" borderId="1" xfId="0" applyFont="1" applyFill="1" applyBorder="1"/>
    <xf numFmtId="3" fontId="6" fillId="0" borderId="1" xfId="0" applyNumberFormat="1" applyFont="1" applyFill="1" applyBorder="1"/>
    <xf numFmtId="3" fontId="5" fillId="0" borderId="3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view="pageLayout" topLeftCell="A37" zoomScaleNormal="90" workbookViewId="0">
      <selection activeCell="D42" sqref="D42"/>
    </sheetView>
  </sheetViews>
  <sheetFormatPr defaultRowHeight="12.75" x14ac:dyDescent="0.2"/>
  <cols>
    <col min="1" max="1" width="41.140625" style="1" customWidth="1"/>
    <col min="2" max="3" width="9.5703125" style="1" customWidth="1"/>
    <col min="4" max="4" width="9.28515625" style="1" customWidth="1"/>
    <col min="5" max="5" width="29.7109375" style="1" customWidth="1"/>
    <col min="6" max="7" width="10.140625" style="1" customWidth="1"/>
    <col min="8" max="8" width="10.42578125" style="1" customWidth="1"/>
    <col min="9" max="9" width="9.140625" style="1"/>
    <col min="10" max="10" width="11.140625" style="1" customWidth="1"/>
    <col min="11" max="16384" width="9.140625" style="1"/>
  </cols>
  <sheetData>
    <row r="1" spans="1:8" s="2" customFormat="1" ht="13.5" customHeight="1" x14ac:dyDescent="0.2">
      <c r="E1" s="3" t="s">
        <v>0</v>
      </c>
    </row>
    <row r="2" spans="1:8" s="2" customFormat="1" ht="57" customHeight="1" x14ac:dyDescent="0.2">
      <c r="A2" s="4" t="s">
        <v>1</v>
      </c>
      <c r="B2" s="5" t="s">
        <v>69</v>
      </c>
      <c r="C2" s="5" t="s">
        <v>89</v>
      </c>
      <c r="D2" s="5" t="s">
        <v>90</v>
      </c>
      <c r="E2" s="4" t="s">
        <v>2</v>
      </c>
      <c r="F2" s="5" t="s">
        <v>69</v>
      </c>
      <c r="G2" s="5" t="s">
        <v>89</v>
      </c>
      <c r="H2" s="5" t="s">
        <v>90</v>
      </c>
    </row>
    <row r="3" spans="1:8" s="2" customFormat="1" ht="13.5" x14ac:dyDescent="0.25">
      <c r="A3" s="6" t="s">
        <v>3</v>
      </c>
      <c r="B3" s="7"/>
      <c r="C3" s="7"/>
      <c r="D3" s="7"/>
      <c r="E3" s="6" t="s">
        <v>4</v>
      </c>
      <c r="F3" s="7"/>
      <c r="G3" s="7"/>
      <c r="H3" s="7"/>
    </row>
    <row r="4" spans="1:8" s="2" customFormat="1" x14ac:dyDescent="0.2">
      <c r="A4" s="7" t="s">
        <v>92</v>
      </c>
      <c r="B4" s="7">
        <v>2300</v>
      </c>
      <c r="C4" s="7">
        <v>2864</v>
      </c>
      <c r="D4" s="7">
        <v>2980</v>
      </c>
      <c r="E4" s="8" t="s">
        <v>129</v>
      </c>
      <c r="F4" s="7">
        <v>190569</v>
      </c>
      <c r="G4" s="7">
        <v>243280</v>
      </c>
      <c r="H4" s="7">
        <v>263034</v>
      </c>
    </row>
    <row r="5" spans="1:8" s="2" customFormat="1" x14ac:dyDescent="0.2">
      <c r="A5" s="7" t="s">
        <v>93</v>
      </c>
      <c r="B5" s="7">
        <v>3631</v>
      </c>
      <c r="C5" s="7">
        <v>3697</v>
      </c>
      <c r="D5" s="7">
        <v>3870</v>
      </c>
      <c r="E5" s="7" t="s">
        <v>5</v>
      </c>
      <c r="F5" s="7">
        <v>4800</v>
      </c>
      <c r="G5" s="7">
        <v>4800</v>
      </c>
      <c r="H5" s="7">
        <v>4800</v>
      </c>
    </row>
    <row r="6" spans="1:8" s="2" customFormat="1" x14ac:dyDescent="0.2">
      <c r="A6" s="7" t="s">
        <v>94</v>
      </c>
      <c r="B6" s="7">
        <v>9218</v>
      </c>
      <c r="C6" s="7">
        <v>10405</v>
      </c>
      <c r="D6" s="7">
        <v>10742</v>
      </c>
      <c r="E6" s="7" t="s">
        <v>6</v>
      </c>
      <c r="F6" s="7">
        <v>9600</v>
      </c>
      <c r="G6" s="7">
        <v>8438</v>
      </c>
      <c r="H6" s="7">
        <v>8605</v>
      </c>
    </row>
    <row r="7" spans="1:8" s="2" customFormat="1" x14ac:dyDescent="0.2">
      <c r="A7" s="7" t="s">
        <v>95</v>
      </c>
      <c r="B7" s="7">
        <v>13039</v>
      </c>
      <c r="C7" s="7">
        <v>10279</v>
      </c>
      <c r="D7" s="7">
        <v>10300</v>
      </c>
      <c r="E7" s="7" t="s">
        <v>7</v>
      </c>
      <c r="F7" s="7">
        <v>25113</v>
      </c>
      <c r="G7" s="7">
        <v>36306</v>
      </c>
      <c r="H7" s="7">
        <v>38527</v>
      </c>
    </row>
    <row r="8" spans="1:8" s="2" customFormat="1" x14ac:dyDescent="0.2">
      <c r="A8" s="7" t="s">
        <v>96</v>
      </c>
      <c r="B8" s="7">
        <v>3872</v>
      </c>
      <c r="C8" s="7">
        <v>4428</v>
      </c>
      <c r="D8" s="7">
        <v>4834</v>
      </c>
      <c r="E8" s="7" t="s">
        <v>8</v>
      </c>
      <c r="F8" s="7">
        <v>42080</v>
      </c>
      <c r="G8" s="7">
        <v>24120</v>
      </c>
      <c r="H8" s="7">
        <v>24363</v>
      </c>
    </row>
    <row r="9" spans="1:8" s="2" customFormat="1" x14ac:dyDescent="0.2">
      <c r="A9" s="7" t="s">
        <v>97</v>
      </c>
      <c r="B9" s="7">
        <v>4628</v>
      </c>
      <c r="C9" s="7">
        <v>0</v>
      </c>
      <c r="D9" s="7">
        <v>2500</v>
      </c>
      <c r="E9" s="7" t="s">
        <v>9</v>
      </c>
      <c r="F9" s="7">
        <v>23855</v>
      </c>
      <c r="G9" s="7">
        <v>14445</v>
      </c>
      <c r="H9" s="7">
        <v>12971</v>
      </c>
    </row>
    <row r="10" spans="1:8" s="2" customFormat="1" x14ac:dyDescent="0.2">
      <c r="A10" s="7" t="s">
        <v>98</v>
      </c>
      <c r="B10" s="7">
        <v>102</v>
      </c>
      <c r="C10" s="7">
        <v>8</v>
      </c>
      <c r="D10" s="7">
        <v>12</v>
      </c>
      <c r="E10" s="7" t="s">
        <v>11</v>
      </c>
      <c r="F10" s="7">
        <v>48000</v>
      </c>
      <c r="G10" s="7">
        <v>52036</v>
      </c>
      <c r="H10" s="7">
        <v>48000</v>
      </c>
    </row>
    <row r="11" spans="1:8" s="2" customFormat="1" x14ac:dyDescent="0.2">
      <c r="A11" s="7" t="s">
        <v>100</v>
      </c>
      <c r="B11" s="7">
        <v>1204</v>
      </c>
      <c r="C11" s="7">
        <v>3298</v>
      </c>
      <c r="D11" s="7">
        <v>2765</v>
      </c>
      <c r="E11" s="7" t="s">
        <v>12</v>
      </c>
      <c r="F11" s="7">
        <v>116443</v>
      </c>
      <c r="G11" s="7">
        <v>112842</v>
      </c>
      <c r="H11" s="7">
        <v>123245</v>
      </c>
    </row>
    <row r="12" spans="1:8" s="2" customFormat="1" x14ac:dyDescent="0.2">
      <c r="A12" s="7" t="s">
        <v>99</v>
      </c>
      <c r="B12" s="7">
        <v>0</v>
      </c>
      <c r="C12" s="7">
        <v>8</v>
      </c>
      <c r="D12" s="7"/>
      <c r="E12" s="7" t="s">
        <v>13</v>
      </c>
      <c r="F12" s="7">
        <v>1169</v>
      </c>
      <c r="G12" s="7">
        <v>3653</v>
      </c>
      <c r="H12" s="7">
        <v>3848</v>
      </c>
    </row>
    <row r="13" spans="1:8" s="2" customFormat="1" x14ac:dyDescent="0.2">
      <c r="A13" s="9" t="s">
        <v>10</v>
      </c>
      <c r="B13" s="10">
        <f>SUM(B4:B12)</f>
        <v>37994</v>
      </c>
      <c r="C13" s="10">
        <f>SUM(C4:C12)</f>
        <v>34987</v>
      </c>
      <c r="D13" s="10">
        <f>SUM(D4:D12)</f>
        <v>38003</v>
      </c>
      <c r="E13" s="7" t="s">
        <v>15</v>
      </c>
      <c r="F13" s="7">
        <v>7273</v>
      </c>
      <c r="G13" s="7">
        <v>7960</v>
      </c>
      <c r="H13" s="7">
        <v>5837</v>
      </c>
    </row>
    <row r="14" spans="1:8" s="2" customFormat="1" x14ac:dyDescent="0.2">
      <c r="A14" s="7" t="s">
        <v>91</v>
      </c>
      <c r="B14" s="7">
        <v>0</v>
      </c>
      <c r="C14" s="7">
        <v>1168</v>
      </c>
      <c r="D14" s="7">
        <v>0</v>
      </c>
      <c r="E14" s="7"/>
      <c r="F14" s="7"/>
      <c r="G14" s="7"/>
      <c r="H14" s="7"/>
    </row>
    <row r="15" spans="1:8" s="2" customFormat="1" x14ac:dyDescent="0.2">
      <c r="A15" s="7" t="s">
        <v>139</v>
      </c>
      <c r="B15" s="7">
        <v>100000</v>
      </c>
      <c r="C15" s="7">
        <v>137481</v>
      </c>
      <c r="D15" s="7">
        <v>106500</v>
      </c>
      <c r="E15" s="38" t="s">
        <v>68</v>
      </c>
      <c r="F15" s="39"/>
      <c r="G15" s="39"/>
      <c r="H15" s="38">
        <f>SUM(H4:H14)</f>
        <v>533230</v>
      </c>
    </row>
    <row r="16" spans="1:8" s="2" customFormat="1" x14ac:dyDescent="0.2">
      <c r="A16" s="7" t="s">
        <v>14</v>
      </c>
      <c r="B16" s="7">
        <v>16000</v>
      </c>
      <c r="C16" s="7">
        <v>18706</v>
      </c>
      <c r="D16" s="7">
        <v>16000</v>
      </c>
      <c r="E16" s="11" t="s">
        <v>18</v>
      </c>
      <c r="F16" s="12"/>
      <c r="G16" s="12"/>
      <c r="H16" s="12">
        <v>48201</v>
      </c>
    </row>
    <row r="17" spans="1:8" s="2" customFormat="1" x14ac:dyDescent="0.2">
      <c r="A17" s="9" t="s">
        <v>16</v>
      </c>
      <c r="B17" s="9">
        <f>SUM(B15:B16)</f>
        <v>116000</v>
      </c>
      <c r="C17" s="9">
        <f>SUM(C14:C16)</f>
        <v>157355</v>
      </c>
      <c r="D17" s="9">
        <f>SUM(D14:D16)</f>
        <v>122500</v>
      </c>
      <c r="E17" s="11" t="s">
        <v>20</v>
      </c>
      <c r="F17" s="12">
        <v>245958</v>
      </c>
      <c r="G17" s="12"/>
      <c r="H17" s="12">
        <v>40000</v>
      </c>
    </row>
    <row r="18" spans="1:8" s="2" customFormat="1" x14ac:dyDescent="0.2">
      <c r="A18" s="7" t="s">
        <v>17</v>
      </c>
      <c r="B18" s="7"/>
      <c r="C18" s="9"/>
      <c r="D18" s="7"/>
      <c r="E18" s="14" t="s">
        <v>23</v>
      </c>
      <c r="F18" s="14">
        <f>SUM(F4:F17)</f>
        <v>714860</v>
      </c>
      <c r="G18" s="14">
        <f>SUM(G4:G17)</f>
        <v>507880</v>
      </c>
      <c r="H18" s="14">
        <f>H15+H17+H16</f>
        <v>621431</v>
      </c>
    </row>
    <row r="19" spans="1:8" s="2" customFormat="1" x14ac:dyDescent="0.2">
      <c r="A19" s="7" t="s">
        <v>19</v>
      </c>
      <c r="B19" s="7">
        <v>447</v>
      </c>
      <c r="C19" s="7">
        <v>341</v>
      </c>
      <c r="D19" s="7">
        <v>357</v>
      </c>
      <c r="E19" s="15"/>
      <c r="F19" s="7"/>
      <c r="G19" s="16"/>
      <c r="H19" s="17"/>
    </row>
    <row r="20" spans="1:8" s="2" customFormat="1" x14ac:dyDescent="0.2">
      <c r="A20" s="7" t="s">
        <v>21</v>
      </c>
      <c r="B20" s="7"/>
      <c r="C20" s="7"/>
      <c r="D20" s="7"/>
      <c r="E20" s="14" t="s">
        <v>24</v>
      </c>
      <c r="F20" s="14">
        <f>SUM(F19:F19)</f>
        <v>0</v>
      </c>
      <c r="G20" s="14">
        <f>SUM(G19:G19)</f>
        <v>0</v>
      </c>
      <c r="H20" s="14">
        <f>SUM(H19:H19)</f>
        <v>0</v>
      </c>
    </row>
    <row r="21" spans="1:8" s="2" customFormat="1" x14ac:dyDescent="0.2">
      <c r="A21" s="9" t="s">
        <v>22</v>
      </c>
      <c r="B21" s="9">
        <f>SUM(B18:B20)</f>
        <v>447</v>
      </c>
      <c r="C21" s="9">
        <f>SUM(C19:C20)</f>
        <v>341</v>
      </c>
      <c r="D21" s="9">
        <f>SUM(D18:D20)</f>
        <v>357</v>
      </c>
      <c r="E21" s="19" t="s">
        <v>25</v>
      </c>
      <c r="F21" s="7"/>
      <c r="G21" s="20">
        <v>410</v>
      </c>
      <c r="H21" s="7">
        <v>420</v>
      </c>
    </row>
    <row r="22" spans="1:8" s="2" customFormat="1" x14ac:dyDescent="0.2">
      <c r="A22" s="7" t="s">
        <v>101</v>
      </c>
      <c r="B22" s="7">
        <v>314444</v>
      </c>
      <c r="C22" s="7">
        <v>323000</v>
      </c>
      <c r="D22" s="7">
        <v>317896</v>
      </c>
      <c r="E22" s="21" t="s">
        <v>125</v>
      </c>
      <c r="F22" s="22"/>
      <c r="G22" s="7">
        <v>34</v>
      </c>
      <c r="H22" s="22">
        <v>1100</v>
      </c>
    </row>
    <row r="23" spans="1:8" s="2" customFormat="1" x14ac:dyDescent="0.2">
      <c r="A23" s="7" t="s">
        <v>102</v>
      </c>
      <c r="B23" s="7"/>
      <c r="C23" s="7">
        <v>14757</v>
      </c>
      <c r="D23" s="7">
        <v>3984</v>
      </c>
      <c r="E23" s="21" t="s">
        <v>124</v>
      </c>
      <c r="F23" s="22"/>
      <c r="G23" s="7">
        <v>181</v>
      </c>
      <c r="H23" s="22">
        <v>150</v>
      </c>
    </row>
    <row r="24" spans="1:8" s="2" customFormat="1" x14ac:dyDescent="0.2">
      <c r="A24" s="7" t="s">
        <v>73</v>
      </c>
      <c r="B24" s="7">
        <v>0</v>
      </c>
      <c r="C24" s="7"/>
      <c r="D24" s="7"/>
      <c r="E24" s="23" t="s">
        <v>74</v>
      </c>
      <c r="F24" s="24"/>
      <c r="G24" s="12">
        <v>12737</v>
      </c>
      <c r="H24" s="24"/>
    </row>
    <row r="25" spans="1:8" s="2" customFormat="1" x14ac:dyDescent="0.2">
      <c r="A25" s="7" t="s">
        <v>70</v>
      </c>
      <c r="B25" s="7">
        <v>1650</v>
      </c>
      <c r="C25" s="7">
        <v>1389</v>
      </c>
      <c r="D25" s="7">
        <v>1500</v>
      </c>
      <c r="E25" s="23" t="s">
        <v>27</v>
      </c>
      <c r="F25" s="7">
        <v>5455</v>
      </c>
      <c r="G25" s="19">
        <v>5454</v>
      </c>
      <c r="H25" s="7"/>
    </row>
    <row r="26" spans="1:8" s="2" customFormat="1" x14ac:dyDescent="0.2">
      <c r="A26" s="7" t="s">
        <v>71</v>
      </c>
      <c r="B26" s="7">
        <v>10000</v>
      </c>
      <c r="C26" s="7">
        <v>8703</v>
      </c>
      <c r="D26" s="7">
        <v>10000</v>
      </c>
      <c r="E26" s="23" t="s">
        <v>77</v>
      </c>
      <c r="F26" s="13"/>
      <c r="G26" s="24"/>
      <c r="H26" s="25">
        <v>36760</v>
      </c>
    </row>
    <row r="27" spans="1:8" s="2" customFormat="1" x14ac:dyDescent="0.2">
      <c r="A27" s="7" t="s">
        <v>72</v>
      </c>
      <c r="B27" s="7">
        <v>1080</v>
      </c>
      <c r="C27" s="7">
        <v>1350</v>
      </c>
      <c r="D27" s="7">
        <v>1350</v>
      </c>
      <c r="E27" s="23" t="s">
        <v>78</v>
      </c>
      <c r="F27" s="13"/>
      <c r="G27" s="24"/>
      <c r="H27" s="7">
        <v>63240</v>
      </c>
    </row>
    <row r="28" spans="1:8" s="2" customFormat="1" x14ac:dyDescent="0.2">
      <c r="A28" s="7" t="s">
        <v>88</v>
      </c>
      <c r="B28" s="7"/>
      <c r="C28" s="18"/>
      <c r="D28" s="7"/>
      <c r="E28" s="23" t="s">
        <v>79</v>
      </c>
      <c r="F28" s="24">
        <v>7250</v>
      </c>
      <c r="G28" s="24"/>
      <c r="H28" s="13"/>
    </row>
    <row r="29" spans="1:8" s="2" customFormat="1" x14ac:dyDescent="0.2">
      <c r="A29" s="7" t="s">
        <v>26</v>
      </c>
      <c r="B29" s="7"/>
      <c r="C29" s="7"/>
      <c r="D29" s="7"/>
      <c r="E29" s="23" t="s">
        <v>80</v>
      </c>
      <c r="F29" s="24">
        <v>6567</v>
      </c>
      <c r="G29" s="24">
        <v>25938</v>
      </c>
      <c r="H29" s="13"/>
    </row>
    <row r="30" spans="1:8" s="2" customFormat="1" x14ac:dyDescent="0.2">
      <c r="A30" s="7" t="s">
        <v>103</v>
      </c>
      <c r="B30" s="7"/>
      <c r="C30" s="7"/>
      <c r="D30" s="7">
        <v>13646</v>
      </c>
      <c r="E30" s="23" t="s">
        <v>81</v>
      </c>
      <c r="F30" s="24">
        <v>3150</v>
      </c>
      <c r="G30" s="24">
        <v>3150</v>
      </c>
      <c r="H30" s="27"/>
    </row>
    <row r="31" spans="1:8" s="2" customFormat="1" ht="15.75" customHeight="1" x14ac:dyDescent="0.2">
      <c r="A31" s="7" t="s">
        <v>104</v>
      </c>
      <c r="B31" s="7"/>
      <c r="C31" s="7"/>
      <c r="D31" s="7">
        <v>7000</v>
      </c>
      <c r="E31" s="21" t="s">
        <v>75</v>
      </c>
      <c r="F31" s="22"/>
      <c r="G31" s="24">
        <v>8242</v>
      </c>
      <c r="H31" s="22">
        <v>98713</v>
      </c>
    </row>
    <row r="32" spans="1:8" s="2" customFormat="1" x14ac:dyDescent="0.2">
      <c r="A32" s="7" t="s">
        <v>105</v>
      </c>
      <c r="B32" s="7"/>
      <c r="C32" s="18"/>
      <c r="D32" s="7">
        <v>12018</v>
      </c>
      <c r="E32" s="23" t="s">
        <v>82</v>
      </c>
      <c r="F32" s="24">
        <v>3678</v>
      </c>
      <c r="G32" s="24"/>
      <c r="H32" s="28"/>
    </row>
    <row r="33" spans="1:13" s="2" customFormat="1" x14ac:dyDescent="0.2">
      <c r="A33" s="9" t="s">
        <v>28</v>
      </c>
      <c r="B33" s="9">
        <f>SUM(B22:B32)</f>
        <v>327174</v>
      </c>
      <c r="C33" s="9">
        <f>SUM(C22:C32)</f>
        <v>349199</v>
      </c>
      <c r="D33" s="9">
        <f>SUM(D22:D32)</f>
        <v>367394</v>
      </c>
      <c r="E33" s="19" t="s">
        <v>85</v>
      </c>
      <c r="F33" s="13"/>
      <c r="G33" s="24">
        <v>948</v>
      </c>
      <c r="H33" s="24">
        <v>952</v>
      </c>
    </row>
    <row r="34" spans="1:13" s="2" customFormat="1" x14ac:dyDescent="0.2">
      <c r="A34"/>
      <c r="B34" s="13"/>
      <c r="C34"/>
      <c r="D34" s="13"/>
      <c r="E34" s="23" t="s">
        <v>84</v>
      </c>
      <c r="F34" s="24">
        <v>181</v>
      </c>
      <c r="G34" s="24">
        <v>181</v>
      </c>
      <c r="H34" s="24"/>
    </row>
    <row r="35" spans="1:13" s="2" customFormat="1" x14ac:dyDescent="0.2">
      <c r="A35" s="14" t="s">
        <v>30</v>
      </c>
      <c r="B35" s="14">
        <f>SUM(B13,B17,B21,B33)</f>
        <v>481615</v>
      </c>
      <c r="C35" s="14">
        <f>SUM(C13,C17,C21,C33)</f>
        <v>541882</v>
      </c>
      <c r="D35" s="14">
        <f>SUM(D13,D17,D21,D33)</f>
        <v>528254</v>
      </c>
      <c r="E35" s="23" t="s">
        <v>127</v>
      </c>
      <c r="F35" s="24"/>
      <c r="G35" s="24"/>
      <c r="H35" s="24">
        <v>18741</v>
      </c>
    </row>
    <row r="36" spans="1:13" s="2" customFormat="1" x14ac:dyDescent="0.2">
      <c r="A36" s="7"/>
      <c r="B36" s="7"/>
      <c r="C36" s="7"/>
      <c r="D36" s="7">
        <v>0</v>
      </c>
      <c r="E36" s="23" t="s">
        <v>109</v>
      </c>
      <c r="F36" s="24"/>
      <c r="G36" s="24">
        <v>1270</v>
      </c>
      <c r="H36" s="24">
        <v>68869</v>
      </c>
    </row>
    <row r="37" spans="1:13" s="2" customFormat="1" x14ac:dyDescent="0.2">
      <c r="A37" s="9" t="s">
        <v>31</v>
      </c>
      <c r="B37" s="9"/>
      <c r="C37" s="9">
        <v>10</v>
      </c>
      <c r="D37" s="9">
        <v>0</v>
      </c>
      <c r="E37" s="23" t="s">
        <v>128</v>
      </c>
      <c r="F37" s="24"/>
      <c r="G37" s="24">
        <v>4050</v>
      </c>
      <c r="H37" s="24"/>
    </row>
    <row r="38" spans="1:13" s="2" customFormat="1" x14ac:dyDescent="0.2">
      <c r="A38" s="7" t="s">
        <v>106</v>
      </c>
      <c r="B38" s="7">
        <f t="shared" ref="B38:B40" si="0">SUM(B36:B37)</f>
        <v>0</v>
      </c>
      <c r="C38" s="7">
        <v>4000</v>
      </c>
      <c r="D38" s="7"/>
      <c r="E38" s="19" t="s">
        <v>86</v>
      </c>
      <c r="F38" s="24"/>
      <c r="G38" s="24">
        <v>7524</v>
      </c>
      <c r="H38" s="24">
        <v>10000</v>
      </c>
    </row>
    <row r="39" spans="1:13" s="2" customFormat="1" x14ac:dyDescent="0.2">
      <c r="A39" s="7" t="s">
        <v>108</v>
      </c>
      <c r="B39" s="7">
        <f t="shared" si="0"/>
        <v>0</v>
      </c>
      <c r="C39" s="7"/>
      <c r="D39" s="7">
        <v>6000</v>
      </c>
      <c r="E39" s="23" t="s">
        <v>131</v>
      </c>
      <c r="F39" s="13"/>
      <c r="G39" s="24"/>
      <c r="H39" s="24">
        <v>6267</v>
      </c>
      <c r="J39"/>
      <c r="K39"/>
      <c r="L39"/>
      <c r="M39"/>
    </row>
    <row r="40" spans="1:13" s="2" customFormat="1" x14ac:dyDescent="0.2">
      <c r="A40" s="9" t="s">
        <v>107</v>
      </c>
      <c r="B40" s="9">
        <f t="shared" si="0"/>
        <v>0</v>
      </c>
      <c r="C40" s="9">
        <f t="shared" ref="C40" si="1">SUM(C38:C39)</f>
        <v>4000</v>
      </c>
      <c r="D40" s="9">
        <f t="shared" ref="D40" si="2">SUM(D38:D39)</f>
        <v>6000</v>
      </c>
      <c r="E40" s="23" t="s">
        <v>126</v>
      </c>
      <c r="F40" s="13"/>
      <c r="G40" s="24">
        <v>90</v>
      </c>
      <c r="H40" s="24">
        <v>66667</v>
      </c>
    </row>
    <row r="41" spans="1:13" s="2" customFormat="1" ht="15" customHeight="1" x14ac:dyDescent="0.2">
      <c r="A41" s="7"/>
      <c r="B41" s="7"/>
      <c r="C41" s="7"/>
      <c r="D41" s="7"/>
      <c r="E41" s="23" t="s">
        <v>132</v>
      </c>
      <c r="F41" s="13"/>
      <c r="G41" s="24"/>
      <c r="H41" s="24">
        <v>4100</v>
      </c>
    </row>
    <row r="42" spans="1:13" s="2" customFormat="1" x14ac:dyDescent="0.2">
      <c r="A42" s="9" t="s">
        <v>33</v>
      </c>
      <c r="B42" s="9">
        <v>6500</v>
      </c>
      <c r="C42" s="9"/>
      <c r="D42" s="9"/>
      <c r="E42" s="23" t="s">
        <v>134</v>
      </c>
      <c r="F42" s="13"/>
      <c r="G42" s="24"/>
      <c r="H42" s="24">
        <v>64204</v>
      </c>
    </row>
    <row r="43" spans="1:13" s="2" customFormat="1" x14ac:dyDescent="0.2">
      <c r="A43" s="9"/>
      <c r="B43" s="9"/>
      <c r="C43" s="9"/>
      <c r="D43" s="9"/>
      <c r="E43" s="23" t="s">
        <v>135</v>
      </c>
      <c r="F43" s="13"/>
      <c r="G43" s="24"/>
      <c r="H43" s="24">
        <v>11900</v>
      </c>
    </row>
    <row r="44" spans="1:13" s="2" customFormat="1" ht="12.75" customHeight="1" x14ac:dyDescent="0.2">
      <c r="A44" s="7" t="s">
        <v>109</v>
      </c>
      <c r="B44" s="7"/>
      <c r="C44" s="7">
        <v>68869</v>
      </c>
      <c r="D44" s="7"/>
      <c r="E44" s="23" t="s">
        <v>136</v>
      </c>
      <c r="F44" s="13"/>
      <c r="G44" s="24"/>
      <c r="H44" s="24">
        <v>5500</v>
      </c>
    </row>
    <row r="45" spans="1:13" s="2" customFormat="1" x14ac:dyDescent="0.2">
      <c r="A45" s="7" t="s">
        <v>110</v>
      </c>
      <c r="B45" s="7"/>
      <c r="C45" s="7">
        <v>63240</v>
      </c>
      <c r="D45" s="7"/>
      <c r="E45" s="23" t="s">
        <v>120</v>
      </c>
      <c r="F45" s="13"/>
      <c r="G45" s="24"/>
      <c r="H45" s="24">
        <v>2200</v>
      </c>
    </row>
    <row r="46" spans="1:13" s="2" customFormat="1" x14ac:dyDescent="0.2">
      <c r="A46" s="7" t="s">
        <v>111</v>
      </c>
      <c r="B46" s="7"/>
      <c r="C46" s="7">
        <v>110511</v>
      </c>
      <c r="D46" s="7"/>
      <c r="E46" s="23" t="s">
        <v>138</v>
      </c>
      <c r="F46" s="13"/>
      <c r="G46" s="24"/>
      <c r="H46" s="24">
        <v>2000</v>
      </c>
    </row>
    <row r="47" spans="1:13" s="2" customFormat="1" x14ac:dyDescent="0.2">
      <c r="A47" s="7" t="s">
        <v>112</v>
      </c>
      <c r="B47" s="7"/>
      <c r="C47" s="7"/>
      <c r="D47" s="7">
        <v>10695</v>
      </c>
      <c r="E47" s="19" t="s">
        <v>133</v>
      </c>
      <c r="F47" s="26"/>
      <c r="G47" s="24">
        <v>172</v>
      </c>
      <c r="H47" s="24">
        <v>318</v>
      </c>
    </row>
    <row r="48" spans="1:13" s="2" customFormat="1" x14ac:dyDescent="0.2">
      <c r="A48" s="7" t="s">
        <v>113</v>
      </c>
      <c r="B48" s="7"/>
      <c r="C48" s="7">
        <v>15235</v>
      </c>
      <c r="D48" s="7">
        <v>177765</v>
      </c>
      <c r="E48" s="23" t="s">
        <v>137</v>
      </c>
      <c r="F48" s="13"/>
      <c r="G48" s="24">
        <v>90</v>
      </c>
      <c r="H48" s="24">
        <v>20000</v>
      </c>
    </row>
    <row r="49" spans="1:8" s="2" customFormat="1" x14ac:dyDescent="0.2">
      <c r="A49" s="7" t="s">
        <v>114</v>
      </c>
      <c r="B49" s="29"/>
      <c r="C49" s="7"/>
      <c r="D49" s="29">
        <v>20000</v>
      </c>
      <c r="E49" s="19" t="s">
        <v>29</v>
      </c>
      <c r="F49" s="25">
        <v>500</v>
      </c>
      <c r="G49" s="24">
        <v>487</v>
      </c>
      <c r="H49" s="24">
        <v>254</v>
      </c>
    </row>
    <row r="50" spans="1:8" s="2" customFormat="1" x14ac:dyDescent="0.2">
      <c r="A50" s="7" t="s">
        <v>116</v>
      </c>
      <c r="B50" s="7"/>
      <c r="C50" s="7"/>
      <c r="D50" s="7">
        <v>36760</v>
      </c>
      <c r="E50" s="23" t="s">
        <v>83</v>
      </c>
      <c r="F50" s="24">
        <v>2222</v>
      </c>
      <c r="G50" s="24">
        <v>1105</v>
      </c>
      <c r="H50" s="24">
        <v>1117</v>
      </c>
    </row>
    <row r="51" spans="1:8" s="2" customFormat="1" x14ac:dyDescent="0.2">
      <c r="A51" s="7" t="s">
        <v>117</v>
      </c>
      <c r="B51" s="7"/>
      <c r="C51" s="7"/>
      <c r="D51" s="7">
        <v>5328</v>
      </c>
      <c r="E51" s="23" t="s">
        <v>130</v>
      </c>
      <c r="F51" s="13"/>
      <c r="G51" s="24">
        <v>313</v>
      </c>
      <c r="H51" s="24"/>
    </row>
    <row r="52" spans="1:8" s="2" customFormat="1" x14ac:dyDescent="0.2">
      <c r="A52" s="7" t="s">
        <v>118</v>
      </c>
      <c r="B52" s="7"/>
      <c r="C52" s="7"/>
      <c r="D52" s="7">
        <v>50000</v>
      </c>
      <c r="E52" s="23" t="s">
        <v>112</v>
      </c>
      <c r="F52" s="13"/>
      <c r="G52" s="24"/>
      <c r="H52" s="24">
        <v>15278</v>
      </c>
    </row>
    <row r="53" spans="1:8" s="2" customFormat="1" x14ac:dyDescent="0.2">
      <c r="A53" s="7" t="s">
        <v>119</v>
      </c>
      <c r="B53" s="7"/>
      <c r="C53" s="7"/>
      <c r="D53" s="7">
        <v>4950</v>
      </c>
      <c r="E53" s="19" t="s">
        <v>76</v>
      </c>
      <c r="F53" s="13"/>
      <c r="G53" s="24">
        <v>7188</v>
      </c>
      <c r="H53" s="24">
        <v>182878</v>
      </c>
    </row>
    <row r="54" spans="1:8" s="2" customFormat="1" x14ac:dyDescent="0.2">
      <c r="A54" s="7" t="s">
        <v>120</v>
      </c>
      <c r="B54" s="7"/>
      <c r="C54" s="7"/>
      <c r="D54" s="7">
        <v>1980</v>
      </c>
      <c r="E54" s="19" t="s">
        <v>32</v>
      </c>
      <c r="F54" s="26">
        <v>700</v>
      </c>
      <c r="G54" s="24">
        <v>718</v>
      </c>
      <c r="H54" s="24">
        <v>1400</v>
      </c>
    </row>
    <row r="55" spans="1:8" s="2" customFormat="1" x14ac:dyDescent="0.2">
      <c r="A55" s="7" t="s">
        <v>121</v>
      </c>
      <c r="B55" s="7"/>
      <c r="C55" s="7"/>
      <c r="D55" s="7">
        <v>2000</v>
      </c>
      <c r="E55" s="19"/>
      <c r="F55" s="26"/>
      <c r="G55" s="13"/>
      <c r="H55" s="26"/>
    </row>
    <row r="56" spans="1:8" s="2" customFormat="1" x14ac:dyDescent="0.2">
      <c r="A56" s="9" t="s">
        <v>122</v>
      </c>
      <c r="B56" s="9">
        <f>SUM(B44:B55)</f>
        <v>0</v>
      </c>
      <c r="C56" s="9">
        <f t="shared" ref="C56" si="3">SUM(C44:C55)</f>
        <v>257855</v>
      </c>
      <c r="D56" s="9">
        <f>SUM(D44:D55)</f>
        <v>309478</v>
      </c>
      <c r="E56" s="19"/>
      <c r="F56" s="26"/>
      <c r="G56" s="20"/>
      <c r="H56" s="26"/>
    </row>
    <row r="57" spans="1:8" s="2" customFormat="1" x14ac:dyDescent="0.2">
      <c r="A57" s="7" t="s">
        <v>34</v>
      </c>
      <c r="B57" s="7"/>
      <c r="C57" s="7"/>
      <c r="D57" s="7">
        <v>0</v>
      </c>
      <c r="E57" s="19"/>
      <c r="F57" s="26"/>
      <c r="G57" s="20"/>
      <c r="H57" s="26"/>
    </row>
    <row r="58" spans="1:8" s="2" customFormat="1" x14ac:dyDescent="0.2">
      <c r="A58" s="9" t="s">
        <v>35</v>
      </c>
      <c r="B58" s="9">
        <v>0</v>
      </c>
      <c r="C58" s="9">
        <v>0</v>
      </c>
      <c r="D58" s="9">
        <v>0</v>
      </c>
      <c r="E58" s="19"/>
      <c r="F58" s="26"/>
      <c r="G58" s="20"/>
      <c r="H58" s="26"/>
    </row>
    <row r="59" spans="1:8" s="2" customFormat="1" x14ac:dyDescent="0.2">
      <c r="A59" s="9" t="s">
        <v>36</v>
      </c>
      <c r="B59" s="9">
        <f>SUM(B56,B42,B40,B37,B36,B41,B49)</f>
        <v>6500</v>
      </c>
      <c r="C59" s="9">
        <f>SUM(C56,C42,C40,C37,C36,C41,C49)</f>
        <v>261865</v>
      </c>
      <c r="D59" s="9">
        <f>SUM(D56,D42,D40)</f>
        <v>315478</v>
      </c>
      <c r="E59" s="40" t="s">
        <v>37</v>
      </c>
      <c r="F59" s="41">
        <f>SUM(F21:F58)</f>
        <v>29703</v>
      </c>
      <c r="G59" s="41">
        <f>SUM(G21:G58)</f>
        <v>80282</v>
      </c>
      <c r="H59" s="9">
        <f>SUM(H21:H58)</f>
        <v>683028</v>
      </c>
    </row>
    <row r="60" spans="1:8" s="2" customFormat="1" x14ac:dyDescent="0.2">
      <c r="A60" s="7"/>
      <c r="B60" s="7"/>
      <c r="C60" s="7"/>
      <c r="D60" s="7"/>
      <c r="E60" s="7" t="s">
        <v>87</v>
      </c>
      <c r="F60" s="9"/>
      <c r="G60" s="9">
        <v>11289</v>
      </c>
      <c r="H60" s="9">
        <v>11373</v>
      </c>
    </row>
    <row r="61" spans="1:8" s="2" customFormat="1" x14ac:dyDescent="0.2">
      <c r="A61" s="7" t="s">
        <v>38</v>
      </c>
      <c r="B61" s="7">
        <v>256448</v>
      </c>
      <c r="C61" s="7">
        <v>256448</v>
      </c>
      <c r="D61" s="7">
        <v>472100</v>
      </c>
      <c r="E61" s="7"/>
      <c r="F61" s="9"/>
      <c r="G61" s="9"/>
      <c r="H61" s="7"/>
    </row>
    <row r="62" spans="1:8" x14ac:dyDescent="0.2">
      <c r="A62" s="7" t="s">
        <v>123</v>
      </c>
      <c r="B62" s="7"/>
      <c r="C62" s="7">
        <v>11373</v>
      </c>
      <c r="D62" s="7"/>
      <c r="E62" s="7"/>
      <c r="F62" s="9"/>
      <c r="G62" s="9"/>
      <c r="H62" s="7"/>
    </row>
    <row r="63" spans="1:8" x14ac:dyDescent="0.2">
      <c r="A63" s="42" t="s">
        <v>115</v>
      </c>
      <c r="B63" s="9">
        <f>SUM(B35,B59,B62,B61)</f>
        <v>744563</v>
      </c>
      <c r="C63" s="14">
        <f>SUM(C35,C59,C62,C61)</f>
        <v>1071568</v>
      </c>
      <c r="D63" s="14">
        <f>SUM(D35,D59,D62,D61)</f>
        <v>1315832</v>
      </c>
      <c r="E63" s="14" t="s">
        <v>39</v>
      </c>
      <c r="F63" s="14">
        <f>SUM(F18,F20,F59)</f>
        <v>744563</v>
      </c>
      <c r="G63" s="14">
        <f>SUM(G18,G20,G59,G60)</f>
        <v>599451</v>
      </c>
      <c r="H63" s="14">
        <f>SUM(H18,H20,H59,H60)</f>
        <v>1315832</v>
      </c>
    </row>
  </sheetData>
  <sheetProtection selectLockedCells="1" selectUnlockedCells="1"/>
  <phoneticPr fontId="0" type="noConversion"/>
  <pageMargins left="0.43307086614173229" right="0.11811023622047245" top="0.78740157480314965" bottom="0.39370078740157483" header="0.39370078740157483" footer="0.15748031496062992"/>
  <pageSetup paperSize="9" scale="76" firstPageNumber="0" orientation="portrait" cellComments="atEnd" horizontalDpi="300" verticalDpi="300" r:id="rId1"/>
  <headerFooter alignWithMargins="0">
    <oddHeader>&amp;CDomaszék Nagyközségi Önkormányzat 2018.évi költségvetési mérlegének terve
7.számú melléklet</oddHeader>
    <oddFooter>&amp;C&amp;P.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topLeftCell="A11" zoomScale="90" zoomScaleNormal="90" workbookViewId="0">
      <selection activeCell="A34" sqref="A34"/>
    </sheetView>
  </sheetViews>
  <sheetFormatPr defaultRowHeight="12.75" x14ac:dyDescent="0.2"/>
  <cols>
    <col min="1" max="1" width="37" style="30" customWidth="1"/>
    <col min="2" max="2" width="10.7109375" style="30" customWidth="1"/>
    <col min="3" max="3" width="12.85546875" style="30" customWidth="1"/>
    <col min="4" max="4" width="11.85546875" style="30" customWidth="1"/>
    <col min="5" max="5" width="11.5703125" style="30" customWidth="1"/>
    <col min="6" max="16384" width="9.140625" style="30"/>
  </cols>
  <sheetData>
    <row r="1" spans="1:5" s="32" customFormat="1" x14ac:dyDescent="0.2">
      <c r="A1" s="31"/>
      <c r="B1" s="31"/>
      <c r="C1" s="31"/>
      <c r="D1" s="31"/>
      <c r="E1" s="31"/>
    </row>
    <row r="2" spans="1:5" s="32" customFormat="1" x14ac:dyDescent="0.2">
      <c r="A2" s="31"/>
      <c r="B2" s="31"/>
      <c r="C2" s="31"/>
      <c r="D2" s="31"/>
      <c r="E2" s="31"/>
    </row>
    <row r="3" spans="1:5" s="32" customFormat="1" x14ac:dyDescent="0.2">
      <c r="A3" s="31"/>
      <c r="B3" s="31"/>
      <c r="C3" s="31"/>
      <c r="D3" s="31"/>
      <c r="E3" s="31"/>
    </row>
    <row r="4" spans="1:5" s="32" customFormat="1" x14ac:dyDescent="0.2">
      <c r="A4" s="31"/>
      <c r="B4" s="31"/>
      <c r="C4" s="31"/>
      <c r="D4" s="31"/>
      <c r="E4" s="31"/>
    </row>
    <row r="5" spans="1:5" s="32" customFormat="1" x14ac:dyDescent="0.2">
      <c r="A5" s="31"/>
      <c r="B5" s="31"/>
      <c r="C5" s="31"/>
      <c r="D5" s="31"/>
      <c r="E5" s="31"/>
    </row>
    <row r="6" spans="1:5" s="32" customFormat="1" ht="20.100000000000001" customHeight="1" x14ac:dyDescent="0.2">
      <c r="A6" s="31"/>
      <c r="B6" s="33" t="s">
        <v>40</v>
      </c>
      <c r="C6" s="33"/>
      <c r="D6" s="31"/>
      <c r="E6" s="31"/>
    </row>
    <row r="7" spans="1:5" s="32" customFormat="1" ht="20.100000000000001" customHeight="1" x14ac:dyDescent="0.2">
      <c r="A7" s="31"/>
      <c r="B7" s="33"/>
      <c r="C7" s="33"/>
      <c r="D7" s="31"/>
      <c r="E7" s="31"/>
    </row>
    <row r="8" spans="1:5" s="32" customFormat="1" ht="20.100000000000001" customHeight="1" x14ac:dyDescent="0.2">
      <c r="A8" s="31"/>
      <c r="B8" s="33"/>
      <c r="C8" s="33"/>
      <c r="D8" s="31"/>
      <c r="E8" s="31"/>
    </row>
    <row r="9" spans="1:5" s="32" customFormat="1" ht="20.100000000000001" customHeight="1" x14ac:dyDescent="0.2">
      <c r="A9" s="31"/>
      <c r="B9" s="33"/>
      <c r="C9" s="33"/>
      <c r="D9" s="31"/>
      <c r="E9" s="31"/>
    </row>
    <row r="10" spans="1:5" s="32" customFormat="1" ht="20.100000000000001" customHeight="1" x14ac:dyDescent="0.2">
      <c r="A10" s="34" t="s">
        <v>41</v>
      </c>
      <c r="B10" s="34" t="s">
        <v>42</v>
      </c>
      <c r="C10" s="34" t="s">
        <v>43</v>
      </c>
      <c r="D10" s="35" t="s">
        <v>44</v>
      </c>
      <c r="E10" s="34"/>
    </row>
    <row r="11" spans="1:5" s="32" customFormat="1" ht="20.100000000000001" customHeight="1" x14ac:dyDescent="0.2">
      <c r="A11" s="34"/>
      <c r="B11" s="34"/>
      <c r="C11" s="34" t="s">
        <v>45</v>
      </c>
      <c r="D11" s="34"/>
      <c r="E11" s="34"/>
    </row>
    <row r="12" spans="1:5" s="32" customFormat="1" ht="20.100000000000001" customHeight="1" x14ac:dyDescent="0.2">
      <c r="A12" s="34" t="s">
        <v>46</v>
      </c>
      <c r="B12" s="34"/>
      <c r="C12" s="34"/>
      <c r="D12" s="34"/>
      <c r="E12" s="34"/>
    </row>
    <row r="13" spans="1:5" s="32" customFormat="1" ht="20.100000000000001" customHeight="1" x14ac:dyDescent="0.2">
      <c r="A13" s="34" t="s">
        <v>47</v>
      </c>
      <c r="B13" s="34">
        <v>800</v>
      </c>
      <c r="C13" s="34">
        <v>2000</v>
      </c>
      <c r="D13" s="34">
        <v>7400</v>
      </c>
      <c r="E13" s="34">
        <f>SUM(B13:D13)</f>
        <v>10200</v>
      </c>
    </row>
    <row r="14" spans="1:5" s="32" customFormat="1" ht="20.100000000000001" customHeight="1" x14ac:dyDescent="0.2">
      <c r="A14" s="34" t="s">
        <v>48</v>
      </c>
      <c r="B14" s="34"/>
      <c r="C14" s="34"/>
      <c r="D14" s="34">
        <v>260</v>
      </c>
      <c r="E14" s="34">
        <f>SUM(B14:D14)</f>
        <v>260</v>
      </c>
    </row>
    <row r="15" spans="1:5" s="32" customFormat="1" ht="20.100000000000001" customHeight="1" x14ac:dyDescent="0.2">
      <c r="A15" s="34" t="s">
        <v>49</v>
      </c>
      <c r="B15" s="34">
        <v>810</v>
      </c>
      <c r="C15" s="34"/>
      <c r="D15" s="34">
        <v>40</v>
      </c>
      <c r="E15" s="34">
        <f>SUM(B15:D15)</f>
        <v>850</v>
      </c>
    </row>
    <row r="16" spans="1:5" s="32" customFormat="1" ht="20.100000000000001" customHeight="1" x14ac:dyDescent="0.2">
      <c r="A16" s="34" t="s">
        <v>50</v>
      </c>
      <c r="B16" s="34"/>
      <c r="C16" s="34"/>
      <c r="D16" s="34"/>
      <c r="E16" s="34"/>
    </row>
    <row r="17" spans="1:5" s="32" customFormat="1" ht="20.100000000000001" customHeight="1" x14ac:dyDescent="0.2">
      <c r="A17" s="34" t="s">
        <v>51</v>
      </c>
      <c r="B17" s="34">
        <v>4500</v>
      </c>
      <c r="C17" s="34"/>
      <c r="D17" s="34"/>
      <c r="E17" s="34">
        <f t="shared" ref="E17:E23" si="0">SUM(B17:D17)</f>
        <v>4500</v>
      </c>
    </row>
    <row r="18" spans="1:5" s="32" customFormat="1" ht="20.100000000000001" customHeight="1" x14ac:dyDescent="0.2">
      <c r="A18" s="34" t="s">
        <v>52</v>
      </c>
      <c r="B18" s="34">
        <v>13</v>
      </c>
      <c r="C18" s="34"/>
      <c r="D18" s="34"/>
      <c r="E18" s="34">
        <f t="shared" si="0"/>
        <v>13</v>
      </c>
    </row>
    <row r="19" spans="1:5" s="32" customFormat="1" ht="20.100000000000001" customHeight="1" x14ac:dyDescent="0.2">
      <c r="A19" s="34" t="s">
        <v>53</v>
      </c>
      <c r="B19" s="34">
        <v>80</v>
      </c>
      <c r="C19" s="34"/>
      <c r="D19" s="34"/>
      <c r="E19" s="34">
        <f t="shared" si="0"/>
        <v>80</v>
      </c>
    </row>
    <row r="20" spans="1:5" s="32" customFormat="1" ht="20.100000000000001" customHeight="1" x14ac:dyDescent="0.2">
      <c r="A20" s="34" t="s">
        <v>54</v>
      </c>
      <c r="B20" s="34"/>
      <c r="C20" s="34"/>
      <c r="D20" s="34"/>
      <c r="E20" s="34">
        <f t="shared" si="0"/>
        <v>0</v>
      </c>
    </row>
    <row r="21" spans="1:5" s="32" customFormat="1" ht="20.100000000000001" customHeight="1" x14ac:dyDescent="0.2">
      <c r="A21" s="34" t="s">
        <v>55</v>
      </c>
      <c r="B21" s="34">
        <v>600</v>
      </c>
      <c r="C21" s="34"/>
      <c r="D21" s="34"/>
      <c r="E21" s="34">
        <f t="shared" si="0"/>
        <v>600</v>
      </c>
    </row>
    <row r="22" spans="1:5" s="32" customFormat="1" ht="20.100000000000001" customHeight="1" x14ac:dyDescent="0.2">
      <c r="A22" s="34" t="s">
        <v>56</v>
      </c>
      <c r="B22" s="34">
        <v>108</v>
      </c>
      <c r="C22" s="34"/>
      <c r="D22" s="34"/>
      <c r="E22" s="34">
        <f t="shared" si="0"/>
        <v>108</v>
      </c>
    </row>
    <row r="23" spans="1:5" s="32" customFormat="1" ht="20.100000000000001" customHeight="1" x14ac:dyDescent="0.2">
      <c r="A23" s="34" t="s">
        <v>57</v>
      </c>
      <c r="B23" s="34">
        <v>30</v>
      </c>
      <c r="C23" s="34"/>
      <c r="D23" s="34"/>
      <c r="E23" s="36">
        <f t="shared" si="0"/>
        <v>30</v>
      </c>
    </row>
    <row r="24" spans="1:5" s="32" customFormat="1" ht="20.100000000000001" customHeight="1" x14ac:dyDescent="0.2">
      <c r="A24" s="34" t="s">
        <v>58</v>
      </c>
      <c r="B24" s="34"/>
      <c r="C24" s="34"/>
      <c r="D24" s="34"/>
      <c r="E24" s="34"/>
    </row>
    <row r="25" spans="1:5" s="32" customFormat="1" ht="20.100000000000001" customHeight="1" x14ac:dyDescent="0.2">
      <c r="A25" s="34" t="s">
        <v>59</v>
      </c>
      <c r="B25" s="34">
        <v>3</v>
      </c>
      <c r="C25" s="34"/>
      <c r="D25" s="34"/>
      <c r="E25" s="34">
        <f>SUM(B25:D25)</f>
        <v>3</v>
      </c>
    </row>
    <row r="26" spans="1:5" s="32" customFormat="1" ht="20.100000000000001" customHeight="1" x14ac:dyDescent="0.2">
      <c r="A26" s="34" t="s">
        <v>60</v>
      </c>
      <c r="B26" s="34">
        <v>100</v>
      </c>
      <c r="C26" s="34"/>
      <c r="D26" s="34"/>
      <c r="E26" s="34">
        <f>SUM(B26:D26)</f>
        <v>100</v>
      </c>
    </row>
    <row r="27" spans="1:5" s="32" customFormat="1" ht="20.100000000000001" customHeight="1" x14ac:dyDescent="0.2">
      <c r="A27" s="34" t="s">
        <v>61</v>
      </c>
      <c r="B27" s="34"/>
      <c r="C27" s="34"/>
      <c r="D27" s="34"/>
      <c r="E27" s="34"/>
    </row>
    <row r="28" spans="1:5" s="32" customFormat="1" ht="20.100000000000001" customHeight="1" x14ac:dyDescent="0.2">
      <c r="A28" s="36" t="s">
        <v>62</v>
      </c>
      <c r="B28" s="34">
        <v>50</v>
      </c>
      <c r="C28" s="34"/>
      <c r="D28" s="34"/>
      <c r="E28" s="34">
        <f>SUM(B28:D28)</f>
        <v>50</v>
      </c>
    </row>
    <row r="29" spans="1:5" s="32" customFormat="1" ht="20.100000000000001" customHeight="1" x14ac:dyDescent="0.2">
      <c r="A29" s="34" t="s">
        <v>63</v>
      </c>
      <c r="B29" s="34">
        <v>40</v>
      </c>
      <c r="C29" s="34"/>
      <c r="D29" s="34"/>
      <c r="E29" s="34">
        <f>SUM(B29:D29)</f>
        <v>40</v>
      </c>
    </row>
    <row r="30" spans="1:5" s="32" customFormat="1" ht="20.100000000000001" customHeight="1" x14ac:dyDescent="0.2">
      <c r="A30" s="34" t="s">
        <v>64</v>
      </c>
      <c r="B30" s="34">
        <v>100</v>
      </c>
      <c r="C30" s="34"/>
      <c r="D30" s="34">
        <v>400</v>
      </c>
      <c r="E30" s="34">
        <f>SUM(B30:D30)</f>
        <v>500</v>
      </c>
    </row>
    <row r="31" spans="1:5" s="32" customFormat="1" ht="20.100000000000001" customHeight="1" x14ac:dyDescent="0.2">
      <c r="A31" s="34" t="s">
        <v>65</v>
      </c>
      <c r="B31" s="34">
        <v>675</v>
      </c>
      <c r="C31" s="34">
        <v>200</v>
      </c>
      <c r="D31" s="34">
        <v>900</v>
      </c>
      <c r="E31" s="34">
        <f>SUM(B31:D31)</f>
        <v>1775</v>
      </c>
    </row>
    <row r="32" spans="1:5" s="32" customFormat="1" ht="20.100000000000001" customHeight="1" x14ac:dyDescent="0.2">
      <c r="A32" s="34" t="s">
        <v>66</v>
      </c>
      <c r="B32" s="34">
        <v>100</v>
      </c>
      <c r="C32" s="34"/>
      <c r="D32" s="34"/>
      <c r="E32" s="34">
        <f>SUM(B32:D32)</f>
        <v>100</v>
      </c>
    </row>
    <row r="33" spans="1:5" s="32" customFormat="1" ht="20.100000000000001" customHeight="1" x14ac:dyDescent="0.2">
      <c r="A33" s="37" t="s">
        <v>67</v>
      </c>
      <c r="B33" s="37">
        <f>SUM(B12:B32)</f>
        <v>8009</v>
      </c>
      <c r="C33" s="37">
        <f>SUM(C12:C32)</f>
        <v>2200</v>
      </c>
      <c r="D33" s="37">
        <f>SUM(D12:D32)</f>
        <v>9000</v>
      </c>
      <c r="E33" s="37">
        <f>SUM(E12:E32)</f>
        <v>19209</v>
      </c>
    </row>
  </sheetData>
  <sheetProtection selectLockedCells="1" selectUnlockedCells="1"/>
  <phoneticPr fontId="0" type="noConversion"/>
  <pageMargins left="0.78749999999999998" right="0.78749999999999998" top="0.78749999999999998" bottom="0.78749999999999998" header="0.5" footer="0.51180555555555551"/>
  <pageSetup paperSize="9" firstPageNumber="0" orientation="portrait" cellComments="atEnd" horizontalDpi="300" verticalDpi="300"/>
  <headerFooter alignWithMargins="0">
    <oddHeader>&amp;CDomaszék Községi Önkormányzat Arial CE,Normál\ részletezése      
3.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C6"/>
  <sheetViews>
    <sheetView zoomScale="90" zoomScaleNormal="90" workbookViewId="0">
      <selection activeCell="C7" sqref="C7"/>
    </sheetView>
  </sheetViews>
  <sheetFormatPr defaultRowHeight="12.75" x14ac:dyDescent="0.2"/>
  <cols>
    <col min="1" max="16384" width="9.140625" style="30"/>
  </cols>
  <sheetData>
    <row r="1" spans="3:3" s="32" customFormat="1" x14ac:dyDescent="0.2"/>
    <row r="2" spans="3:3" s="32" customFormat="1" x14ac:dyDescent="0.2">
      <c r="C2" s="31">
        <v>46351953</v>
      </c>
    </row>
    <row r="3" spans="3:3" s="32" customFormat="1" x14ac:dyDescent="0.2">
      <c r="C3" s="31">
        <v>2178040</v>
      </c>
    </row>
    <row r="4" spans="3:3" s="32" customFormat="1" x14ac:dyDescent="0.2">
      <c r="C4" s="31">
        <v>5680</v>
      </c>
    </row>
    <row r="5" spans="3:3" s="32" customFormat="1" x14ac:dyDescent="0.2">
      <c r="C5" s="31">
        <v>53417667</v>
      </c>
    </row>
    <row r="6" spans="3:3" s="32" customFormat="1" x14ac:dyDescent="0.2">
      <c r="C6" s="31">
        <v>2308040</v>
      </c>
    </row>
  </sheetData>
  <sheetProtection selectLockedCells="1" selectUnlockedCells="1"/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cellComments="atEnd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Mérleg</vt:lpstr>
      <vt:lpstr>Munka2</vt:lpstr>
      <vt:lpstr>Munka3</vt:lpstr>
      <vt:lpstr>Mérleg!Nyomtatási_cím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Trojane Kati</dc:creator>
  <cp:lastModifiedBy>Pinternne Inci</cp:lastModifiedBy>
  <cp:lastPrinted>2018-02-12T15:13:04Z</cp:lastPrinted>
  <dcterms:created xsi:type="dcterms:W3CDTF">2018-02-07T09:58:02Z</dcterms:created>
  <dcterms:modified xsi:type="dcterms:W3CDTF">2018-02-12T15:14:38Z</dcterms:modified>
</cp:coreProperties>
</file>