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tabRatio="1000" firstSheet="1" activeTab="13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melléklet" sheetId="5" r:id="rId5"/>
    <sheet name="6A. melléklet" sheetId="6" r:id="rId6"/>
    <sheet name="6B melléklet" sheetId="7" r:id="rId7"/>
    <sheet name="7. melléklet" sheetId="8" r:id="rId8"/>
    <sheet name="8A melléklet" sheetId="9" r:id="rId9"/>
    <sheet name="8B melléklet" sheetId="10" r:id="rId10"/>
    <sheet name="8C melléklet" sheetId="11" r:id="rId11"/>
    <sheet name="9A melléklet" sheetId="12" r:id="rId12"/>
    <sheet name="9B melléklet" sheetId="13" r:id="rId13"/>
    <sheet name="10. melléklet" sheetId="14" r:id="rId14"/>
    <sheet name="11. melléklet" sheetId="15" r:id="rId15"/>
    <sheet name="12. melléklet" sheetId="16" r:id="rId16"/>
    <sheet name="13. melléklet" sheetId="17" r:id="rId17"/>
  </sheets>
  <externalReferences>
    <externalReference r:id="rId20"/>
  </externalReferences>
  <definedNames>
    <definedName name="_xlnm.Print_Area" localSheetId="0">'1. melléklet'!$A$2:$A$27</definedName>
    <definedName name="_xlnm.Print_Area" localSheetId="13">'10. melléklet'!$A$1:$E$33</definedName>
    <definedName name="_xlnm.Print_Area" localSheetId="14">'11. melléklet'!$A$1:$G$9</definedName>
    <definedName name="_xlnm.Print_Area" localSheetId="15">'12. melléklet'!$A$1:$H$16</definedName>
    <definedName name="_xlnm.Print_Area" localSheetId="16">'13. melléklet'!$A$1:$O$216</definedName>
    <definedName name="_xlnm.Print_Area" localSheetId="1">'2. melléklet'!$A$2:$F$96</definedName>
    <definedName name="_xlnm.Print_Area" localSheetId="2">'3. melléklet'!$A$1:$F$123</definedName>
    <definedName name="_xlnm.Print_Area" localSheetId="3">'4. melléklet'!$A$1:$E$154</definedName>
    <definedName name="_xlnm.Print_Area" localSheetId="4">'5.melléklet'!$A$1:$H$48</definedName>
    <definedName name="_xlnm.Print_Area" localSheetId="6">'6B melléklet'!$A$1:$C$116</definedName>
    <definedName name="_xlnm.Print_Area" localSheetId="7">'7. melléklet'!$A$1:$B$43</definedName>
    <definedName name="_xlnm.Print_Area" localSheetId="8">'8A melléklet'!$A$1:$C$39</definedName>
    <definedName name="_xlnm.Print_Area" localSheetId="9">'8B melléklet'!$A$1:$C$117</definedName>
    <definedName name="_xlnm.Print_Area" localSheetId="10">'8C melléklet'!$A$1:$E$35</definedName>
    <definedName name="pr232" localSheetId="3">'4. melléklet'!#REF!</definedName>
    <definedName name="pr232" localSheetId="10">'8C melléklet'!$A$11</definedName>
    <definedName name="pr233" localSheetId="3">'4. melléklet'!#REF!</definedName>
    <definedName name="pr233" localSheetId="10">'8C melléklet'!$A$16</definedName>
    <definedName name="pr234" localSheetId="3">'4. melléklet'!#REF!</definedName>
    <definedName name="pr234" localSheetId="10">'8C melléklet'!$A$24</definedName>
    <definedName name="pr235" localSheetId="3">'4. melléklet'!#REF!</definedName>
    <definedName name="pr235" localSheetId="10">'8C melléklet'!$A$29</definedName>
    <definedName name="pr236" localSheetId="3">'4. melléklet'!#REF!</definedName>
    <definedName name="pr236" localSheetId="10">'8C melléklet'!$A$34</definedName>
    <definedName name="pr312" localSheetId="3">'4. melléklet'!#REF!</definedName>
    <definedName name="pr312" localSheetId="10">'8C melléklet'!#REF!</definedName>
    <definedName name="pr313" localSheetId="3">'4. melléklet'!#REF!</definedName>
    <definedName name="pr313" localSheetId="10">'8C melléklet'!#REF!</definedName>
    <definedName name="pr314" localSheetId="3">'4. melléklet'!#REF!</definedName>
    <definedName name="pr314" localSheetId="10">'8C melléklet'!$A$3</definedName>
    <definedName name="pr315" localSheetId="3">'4. melléklet'!#REF!</definedName>
    <definedName name="pr315" localSheetId="10">'8C melléklet'!#REF!</definedName>
  </definedNames>
  <calcPr fullCalcOnLoad="1"/>
</workbook>
</file>

<file path=xl/sharedStrings.xml><?xml version="1.0" encoding="utf-8"?>
<sst xmlns="http://schemas.openxmlformats.org/spreadsheetml/2006/main" count="2297" uniqueCount="712">
  <si>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</si>
  <si>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</si>
  <si>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</si>
  <si>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</si>
  <si>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</si>
  <si>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</si>
  <si>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</si>
  <si>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</si>
  <si>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</si>
  <si>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</si>
  <si>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</si>
  <si>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</si>
  <si>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</si>
  <si>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</si>
  <si>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</si>
  <si>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</si>
  <si>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</si>
  <si>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</si>
  <si>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</si>
  <si>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</si>
  <si>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</si>
  <si>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</si>
  <si>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</si>
  <si>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</si>
  <si>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</si>
  <si>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</si>
  <si>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</si>
  <si>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</si>
  <si>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</si>
  <si>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</si>
  <si>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</si>
  <si>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</si>
  <si>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</si>
  <si>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</si>
  <si>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</si>
  <si>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</si>
  <si>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</si>
  <si>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</si>
  <si>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</si>
  <si>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</si>
  <si>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</si>
  <si>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</si>
  <si>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</si>
  <si>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</si>
  <si>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</si>
  <si>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</si>
  <si>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</si>
  <si>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</si>
  <si>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</si>
  <si>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</si>
  <si>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</si>
  <si>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</si>
  <si>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</si>
  <si>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</si>
  <si>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</si>
  <si>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</si>
  <si>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</si>
  <si>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</si>
  <si>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</si>
  <si>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</si>
  <si>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</si>
  <si>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</si>
  <si>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</si>
  <si>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</si>
  <si>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</si>
  <si>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</si>
  <si>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</si>
  <si>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</si>
  <si>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</si>
  <si>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</si>
  <si>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</si>
  <si>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</si>
  <si>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</si>
  <si>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</si>
  <si>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</si>
  <si>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Sorkikápolna Község Önkormányzata 2014. évi költségvetése</t>
  </si>
  <si>
    <t>Sorkikápolna Község Önkormányzata  2014. évi költségvetése</t>
  </si>
  <si>
    <t>ÖNKORMÁNYZAT ÖSSZESEN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</si>
  <si>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</si>
  <si>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</si>
  <si>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</si>
  <si>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</si>
  <si>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</si>
  <si>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</si>
  <si>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</si>
  <si>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</si>
  <si>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</si>
  <si>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</si>
  <si>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</si>
  <si>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</si>
  <si>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</si>
  <si>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</si>
  <si>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</si>
  <si>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</si>
  <si>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</si>
  <si>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</si>
  <si>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</si>
  <si>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</si>
  <si>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</si>
  <si>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</si>
  <si>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</si>
  <si>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</si>
  <si>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</si>
  <si>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</si>
  <si>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</si>
  <si>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</si>
  <si>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</si>
  <si>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</si>
  <si>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</si>
  <si>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</si>
  <si>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</si>
  <si>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</si>
  <si>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</si>
  <si>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</si>
  <si>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</si>
  <si>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</si>
  <si>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</si>
  <si>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</si>
  <si>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</si>
  <si>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</si>
  <si>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</si>
  <si>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</si>
  <si>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</si>
  <si>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</si>
  <si>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</si>
  <si>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</si>
  <si>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</si>
  <si>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</si>
  <si>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</si>
  <si>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</si>
  <si>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</si>
  <si>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</si>
  <si>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</si>
  <si>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</si>
  <si>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</si>
  <si>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</si>
  <si>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</si>
  <si>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</si>
  <si>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</si>
  <si>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</si>
  <si>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</si>
  <si>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</si>
  <si>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</si>
  <si>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</si>
  <si>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</si>
  <si>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</si>
  <si>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</si>
  <si>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</si>
  <si>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</si>
  <si>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</si>
  <si>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</si>
  <si>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</si>
  <si>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</si>
  <si>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</si>
  <si>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</si>
  <si>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</si>
  <si>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</si>
  <si>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</si>
  <si>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</si>
  <si>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</si>
  <si>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</si>
  <si>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</si>
  <si>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</si>
  <si>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</si>
  <si>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</si>
  <si>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</si>
  <si>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</si>
  <si>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</si>
  <si>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</si>
  <si>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</si>
  <si>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</si>
  <si>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</si>
  <si>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</si>
  <si>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</si>
  <si>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</si>
  <si>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</si>
  <si>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</si>
  <si>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</si>
  <si>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</si>
  <si>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</si>
  <si>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</si>
  <si>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</si>
  <si>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</si>
  <si>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</si>
  <si>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</si>
  <si>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</si>
  <si>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</si>
  <si>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</si>
  <si>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</si>
  <si>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</si>
  <si>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</si>
  <si>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</si>
  <si>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</si>
  <si>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</si>
  <si>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</si>
  <si>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</si>
  <si>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</si>
  <si>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helyi önkormányzat költségvetési mérlege közgazdasági tagolásban (E Ft)</t>
  </si>
  <si>
    <t>Előirányzat felhasználási terv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</si>
  <si>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</si>
  <si>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</si>
  <si>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</si>
  <si>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</si>
  <si>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</si>
  <si>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</si>
  <si>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</si>
  <si>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</si>
  <si>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</si>
  <si>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</si>
  <si>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</si>
  <si>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</si>
  <si>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</si>
  <si>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</si>
  <si>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</si>
  <si>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</si>
  <si>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</si>
  <si>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2014. évi eredeti ei.</t>
  </si>
  <si>
    <t>2012. évi tény  (teljesítés)</t>
  </si>
  <si>
    <t>2013. évi várható (teljesítés)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</si>
  <si>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</si>
  <si>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</si>
  <si>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</si>
  <si>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</si>
  <si>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</si>
  <si>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</si>
  <si>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</si>
  <si>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</si>
  <si>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</si>
  <si>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</si>
  <si>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</si>
  <si>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</si>
  <si>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</si>
  <si>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</si>
  <si>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</si>
  <si>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</si>
  <si>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</si>
  <si>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</si>
  <si>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</si>
  <si>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</si>
  <si>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</si>
  <si>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</si>
  <si>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</si>
  <si>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</si>
  <si>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</si>
  <si>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</si>
  <si>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</si>
  <si>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</si>
  <si>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</si>
  <si>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</si>
  <si>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</si>
  <si>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</si>
  <si>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</si>
  <si>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</si>
  <si>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</si>
  <si>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</si>
  <si>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</si>
  <si>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</si>
  <si>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</si>
  <si>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</si>
  <si>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</si>
  <si>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</si>
  <si>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</si>
  <si>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</si>
  <si>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</si>
  <si>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</si>
  <si>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</si>
  <si>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</si>
  <si>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</si>
  <si>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</si>
  <si>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</si>
  <si>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</si>
  <si>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</si>
  <si>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</si>
  <si>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</si>
  <si>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</si>
  <si>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</si>
  <si>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</si>
  <si>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</si>
  <si>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</si>
  <si>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</si>
  <si>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</si>
  <si>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</si>
  <si>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</si>
  <si>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</si>
  <si>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</si>
  <si>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</si>
  <si>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</si>
  <si>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</si>
  <si>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</si>
  <si>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</si>
  <si>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</si>
  <si>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</si>
  <si>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</si>
  <si>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</si>
  <si>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</si>
  <si>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</si>
  <si>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</si>
  <si>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</si>
  <si>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</si>
  <si>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</si>
  <si>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</si>
  <si>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</si>
  <si>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</si>
  <si>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</si>
  <si>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</si>
  <si>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</si>
  <si>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</si>
  <si>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</si>
  <si>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</si>
  <si>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</si>
  <si>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</si>
  <si>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</si>
  <si>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</si>
  <si>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</si>
  <si>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</si>
  <si>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</si>
  <si>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</si>
  <si>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</si>
  <si>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</si>
  <si>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</si>
  <si>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</si>
  <si>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</si>
  <si>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</si>
  <si>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</si>
  <si>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</si>
  <si>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</si>
  <si>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</si>
  <si>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</si>
  <si>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</si>
  <si>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</si>
  <si>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</si>
  <si>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</si>
  <si>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</si>
  <si>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</si>
  <si>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</si>
  <si>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</si>
  <si>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</si>
  <si>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</si>
  <si>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</si>
  <si>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</si>
  <si>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</si>
  <si>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</si>
  <si>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</si>
  <si>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</si>
  <si>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</si>
  <si>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</si>
  <si>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</si>
  <si>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</si>
  <si>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</si>
  <si>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</si>
  <si>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</si>
  <si>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</si>
  <si>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</si>
  <si>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</si>
  <si>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</si>
  <si>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</si>
  <si>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</si>
  <si>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</si>
  <si>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</si>
  <si>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</si>
  <si>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</si>
  <si>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</si>
  <si>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</si>
  <si>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</si>
  <si>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</si>
  <si>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</si>
  <si>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</si>
  <si>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</si>
  <si>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</si>
  <si>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</si>
  <si>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</si>
  <si>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</si>
  <si>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</si>
  <si>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</si>
  <si>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</si>
  <si>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</si>
  <si>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</si>
  <si>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</si>
  <si>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</si>
  <si>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</si>
  <si>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</si>
  <si>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</si>
  <si>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</si>
  <si>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</si>
  <si>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</si>
  <si>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</si>
  <si>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</si>
  <si>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</si>
  <si>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</si>
  <si>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</si>
  <si>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</si>
  <si>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</si>
  <si>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</si>
  <si>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</si>
  <si>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</si>
  <si>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</si>
  <si>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</si>
  <si>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</si>
  <si>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</si>
  <si>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</si>
  <si>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</si>
  <si>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</si>
  <si>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</si>
  <si>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</si>
  <si>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</si>
  <si>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</si>
  <si>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</si>
  <si>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</si>
  <si>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</si>
  <si>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</si>
  <si>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</si>
  <si>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</si>
  <si>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</si>
  <si>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</si>
  <si>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</si>
  <si>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</si>
  <si>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</si>
  <si>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</si>
  <si>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</si>
  <si>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</si>
  <si>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</si>
  <si>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</si>
  <si>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</si>
  <si>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</si>
  <si>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</si>
  <si>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</si>
  <si>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</si>
  <si>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</si>
  <si>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</si>
  <si>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</si>
  <si>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</si>
  <si>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</si>
  <si>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</si>
  <si>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</si>
  <si>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</si>
  <si>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</si>
  <si>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</si>
  <si>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</si>
  <si>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</si>
  <si>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</si>
  <si>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</si>
  <si>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</si>
  <si>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</si>
  <si>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</si>
  <si>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</si>
  <si>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</si>
  <si>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</si>
  <si>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</si>
  <si>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</si>
  <si>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</si>
  <si>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</si>
  <si>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</si>
  <si>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</si>
  <si>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</si>
  <si>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</si>
  <si>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</si>
  <si>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</si>
  <si>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</si>
  <si>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</si>
  <si>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</si>
  <si>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</si>
  <si>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</si>
  <si>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</si>
  <si>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</si>
  <si>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</si>
  <si>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</si>
  <si>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</si>
  <si>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</si>
  <si>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</si>
  <si>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</si>
  <si>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</si>
  <si>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</si>
  <si>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</si>
  <si>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</si>
  <si>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</si>
  <si>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</si>
  <si>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</si>
  <si>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</si>
  <si>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</si>
  <si>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</si>
  <si>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</si>
  <si>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</si>
  <si>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</si>
  <si>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</si>
  <si>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</si>
  <si>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</si>
  <si>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</si>
  <si>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</si>
  <si>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</si>
  <si>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</si>
  <si>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</si>
  <si>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</si>
  <si>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</si>
  <si>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</si>
  <si>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</si>
  <si>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</si>
  <si>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</si>
  <si>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</si>
  <si>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</si>
  <si>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</si>
  <si>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</si>
  <si>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</si>
  <si>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</si>
  <si>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</si>
  <si>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</si>
  <si>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</si>
  <si>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</si>
  <si>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</si>
  <si>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</si>
  <si>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</si>
  <si>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</si>
  <si>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</si>
  <si>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</si>
  <si>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</si>
  <si>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</si>
  <si>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</si>
  <si>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</si>
  <si>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</si>
  <si>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</si>
  <si>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</si>
  <si>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</si>
  <si>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</si>
  <si>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</si>
  <si>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</si>
  <si>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</si>
  <si>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</si>
  <si>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</si>
  <si>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</si>
  <si>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</si>
  <si>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</si>
  <si>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</si>
  <si>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</si>
  <si>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</si>
  <si>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</si>
  <si>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</si>
  <si>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</si>
  <si>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</si>
  <si>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</si>
  <si>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</si>
  <si>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</si>
  <si>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</si>
  <si>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</si>
  <si>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</si>
  <si>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</si>
  <si>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</si>
  <si>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</si>
  <si>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</si>
  <si>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</si>
  <si>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</si>
  <si>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</si>
  <si>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</si>
  <si>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</si>
  <si>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</si>
  <si>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</si>
  <si>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</si>
  <si>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</si>
  <si>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</si>
  <si>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</si>
  <si>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</si>
  <si>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</si>
  <si>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</si>
  <si>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</si>
  <si>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</si>
  <si>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</si>
  <si>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</si>
  <si>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</si>
  <si>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</si>
  <si>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</si>
  <si>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</si>
  <si>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</si>
  <si>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</si>
  <si>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</si>
  <si>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</si>
  <si>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</si>
  <si>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</si>
  <si>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</si>
  <si>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</si>
  <si>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</si>
  <si>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</si>
  <si>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</si>
  <si>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</si>
  <si>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</si>
  <si>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</si>
  <si>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</si>
  <si>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</si>
  <si>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</si>
  <si>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</si>
  <si>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</si>
  <si>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</si>
  <si>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</si>
  <si>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</si>
  <si>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</si>
  <si>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</si>
  <si>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</si>
  <si>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</si>
  <si>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</si>
  <si>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</si>
  <si>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</si>
  <si>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</si>
  <si>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</si>
  <si>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</si>
  <si>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</si>
  <si>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</si>
  <si>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</si>
  <si>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</si>
  <si>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</si>
  <si>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</si>
  <si>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</si>
  <si>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</si>
  <si>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</si>
  <si>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</si>
  <si>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</si>
  <si>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</si>
  <si>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</si>
  <si>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</si>
  <si>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</si>
  <si>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</si>
  <si>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</si>
  <si>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</si>
  <si>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</si>
  <si>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</si>
  <si>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</si>
  <si>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</si>
  <si>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</si>
  <si>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</si>
  <si>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</si>
  <si>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</si>
  <si>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</si>
  <si>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</si>
  <si>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</si>
  <si>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</si>
  <si>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</si>
  <si>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</si>
  <si>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</si>
  <si>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</si>
  <si>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</si>
  <si>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</si>
  <si>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</si>
  <si>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</si>
  <si>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</si>
  <si>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</si>
  <si>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NEMLEGES!</t>
  </si>
  <si>
    <t xml:space="preserve"> Sorkikápolna Község Önkormányzata 2014. évi költségvetése</t>
  </si>
  <si>
    <t>NEMLEGES</t>
  </si>
  <si>
    <t>12. melléklet</t>
  </si>
  <si>
    <t>1. melléklet</t>
  </si>
  <si>
    <t>2. melléklet</t>
  </si>
  <si>
    <t>3. melléklet</t>
  </si>
  <si>
    <t>4. melléklet</t>
  </si>
  <si>
    <t>5. melléklet</t>
  </si>
  <si>
    <t>6/A melléklet</t>
  </si>
  <si>
    <t>6/B melléklet</t>
  </si>
  <si>
    <t>7. melléklet</t>
  </si>
  <si>
    <t>8/A melléklet</t>
  </si>
  <si>
    <t>8/B melléklet</t>
  </si>
  <si>
    <t>10. melléklet</t>
  </si>
  <si>
    <t>11. melléklet</t>
  </si>
  <si>
    <t>Önkormányzat 2014. évi költségvetése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</si>
  <si>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</si>
  <si>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</si>
  <si>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</si>
  <si>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</si>
  <si>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</si>
  <si>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</si>
  <si>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</si>
  <si>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</si>
  <si>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ügylet- várható visszatérítendő összege (kamattal) leáratig mindösszesen</t>
  </si>
  <si>
    <t>hitel/lízing/kölcsön/értékpapír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</si>
  <si>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</si>
  <si>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</si>
  <si>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</si>
  <si>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</si>
  <si>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</si>
  <si>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saját bevételek 2017.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</si>
  <si>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</si>
  <si>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</si>
  <si>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</si>
  <si>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</si>
  <si>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</si>
  <si>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</si>
  <si>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</si>
  <si>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</si>
  <si>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</si>
  <si>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</si>
  <si>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</si>
  <si>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</si>
  <si>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</si>
  <si>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</si>
  <si>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</si>
  <si>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</si>
  <si>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a)4 hitel, kölcsön felvétele, átvállalása a folyósítás, átvállalás napjától a végtörlesztés napjáig, és annak aktuális tőketartozása,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</si>
  <si>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</si>
  <si>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</si>
  <si>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</si>
  <si>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</si>
  <si>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</si>
  <si>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g)5 hitelintézetek által, származékos műveletek különbözeteként az Államadósság Kezelő Központ Zrt.-nél (a továbbiakban: ÁKK Zrt.) elhelyezett fedezeti betétek, és azok összege.</t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</si>
  <si>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</si>
  <si>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</si>
  <si>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</si>
  <si>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</si>
  <si>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</si>
  <si>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t>d)53 törvény alapján az önkormányzatot megillető illeték, bírság, díj;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</si>
  <si>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</si>
  <si>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</si>
  <si>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</si>
  <si>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 xml:space="preserve">A közvetett támogatások (E Ft) </t>
  </si>
  <si>
    <t>8/C melléklet</t>
  </si>
  <si>
    <t>9/A melléklet</t>
  </si>
  <si>
    <t>Nemleges</t>
  </si>
  <si>
    <t>9/Bmelléklet</t>
  </si>
  <si>
    <t>13.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</si>
</sst>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  <numFmt numFmtId="176" formatCode="0.000"/>
    <numFmt numFmtId="177" formatCode="0.0000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1"/>
      <color indexed="10"/>
      <name val="Bookman Old Style"/>
      <family val="1"/>
    </font>
    <font>
      <sz val="11"/>
      <color indexed="10"/>
      <name val="Bookman Old Style"/>
      <family val="1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40"/>
      <name val="Bookman Old Style"/>
      <family val="1"/>
    </font>
    <font>
      <sz val="12"/>
      <color indexed="8"/>
      <name val="Times New Roman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34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 wrapText="1"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7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0" fillId="26" borderId="10" xfId="0" applyFont="1" applyFill="1" applyBorder="1" applyAlignment="1">
      <alignment horizontal="left" vertical="center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71" fontId="13" fillId="0" borderId="10" xfId="0" applyNumberFormat="1" applyFont="1" applyBorder="1" applyAlignment="1">
      <alignment/>
    </xf>
    <xf numFmtId="171" fontId="10" fillId="0" borderId="10" xfId="0" applyNumberFormat="1" applyFont="1" applyBorder="1" applyAlignment="1">
      <alignment/>
    </xf>
    <xf numFmtId="0" fontId="35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39" fillId="0" borderId="10" xfId="0" applyFont="1" applyBorder="1" applyAlignment="1">
      <alignment horizontal="justify"/>
    </xf>
    <xf numFmtId="0" fontId="1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165" fontId="10" fillId="26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13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174" fontId="13" fillId="0" borderId="10" xfId="40" applyNumberFormat="1" applyFont="1" applyBorder="1" applyAlignment="1">
      <alignment horizontal="right"/>
    </xf>
    <xf numFmtId="174" fontId="13" fillId="0" borderId="10" xfId="0" applyNumberFormat="1" applyFont="1" applyBorder="1" applyAlignment="1">
      <alignment/>
    </xf>
    <xf numFmtId="174" fontId="13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0" fontId="40" fillId="0" borderId="0" xfId="0" applyFont="1" applyAlignment="1">
      <alignment horizontal="right" vertical="center"/>
    </xf>
    <xf numFmtId="0" fontId="35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1" fillId="0" borderId="0" xfId="43" applyFont="1" applyAlignment="1" applyProtection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0" fontId="46" fillId="0" borderId="11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0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82A7VT5X\Elemi%20koltsegvetes_2014%20Sk&#225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mlapA"/>
      <sheetName val="Tartalom"/>
      <sheetName val="99"/>
      <sheetName val="01"/>
      <sheetName val="02"/>
      <sheetName val="03"/>
      <sheetName val="04"/>
      <sheetName val="08"/>
      <sheetName val="09"/>
    </sheetNames>
    <sheetDataSet>
      <sheetData sheetId="3">
        <row r="4">
          <cell r="C4">
            <v>2634</v>
          </cell>
        </row>
        <row r="10">
          <cell r="C10">
            <v>202</v>
          </cell>
        </row>
        <row r="13">
          <cell r="C13">
            <v>30</v>
          </cell>
        </row>
        <row r="17">
          <cell r="C17">
            <v>2866</v>
          </cell>
        </row>
        <row r="18">
          <cell r="C18">
            <v>1110</v>
          </cell>
        </row>
        <row r="19">
          <cell r="C19">
            <v>425</v>
          </cell>
        </row>
        <row r="21">
          <cell r="C21">
            <v>1535</v>
          </cell>
        </row>
        <row r="23">
          <cell r="C23">
            <v>1019</v>
          </cell>
        </row>
        <row r="24">
          <cell r="C24">
            <v>275</v>
          </cell>
        </row>
        <row r="25">
          <cell r="C25">
            <v>992</v>
          </cell>
        </row>
        <row r="27">
          <cell r="C27">
            <v>1267</v>
          </cell>
        </row>
        <row r="29">
          <cell r="C29">
            <v>204</v>
          </cell>
        </row>
        <row r="30">
          <cell r="C30">
            <v>204</v>
          </cell>
        </row>
        <row r="31">
          <cell r="C31">
            <v>1404</v>
          </cell>
        </row>
        <row r="34">
          <cell r="C34">
            <v>697</v>
          </cell>
        </row>
        <row r="37">
          <cell r="C37">
            <v>1178</v>
          </cell>
        </row>
        <row r="38">
          <cell r="C38">
            <v>3279</v>
          </cell>
        </row>
        <row r="40">
          <cell r="C40">
            <v>28</v>
          </cell>
        </row>
        <row r="41">
          <cell r="C41">
            <v>28</v>
          </cell>
        </row>
        <row r="42">
          <cell r="C42">
            <v>1167</v>
          </cell>
        </row>
        <row r="47">
          <cell r="C47">
            <v>1167</v>
          </cell>
        </row>
        <row r="49">
          <cell r="C49">
            <v>0</v>
          </cell>
        </row>
        <row r="50">
          <cell r="C50">
            <v>90</v>
          </cell>
        </row>
        <row r="51">
          <cell r="C51">
            <v>0</v>
          </cell>
        </row>
        <row r="52">
          <cell r="C52">
            <v>300</v>
          </cell>
        </row>
        <row r="53">
          <cell r="C53">
            <v>1180</v>
          </cell>
        </row>
        <row r="54">
          <cell r="C54">
            <v>350</v>
          </cell>
        </row>
        <row r="55">
          <cell r="C55">
            <v>0</v>
          </cell>
        </row>
        <row r="56">
          <cell r="C56">
            <v>368</v>
          </cell>
        </row>
        <row r="63">
          <cell r="C63">
            <v>325</v>
          </cell>
        </row>
        <row r="68">
          <cell r="C68">
            <v>75</v>
          </cell>
        </row>
        <row r="69">
          <cell r="C69">
            <v>2280</v>
          </cell>
        </row>
        <row r="73">
          <cell r="C73">
            <v>105</v>
          </cell>
        </row>
        <row r="77">
          <cell r="C77">
            <v>28</v>
          </cell>
        </row>
        <row r="91">
          <cell r="C91">
            <v>133</v>
          </cell>
        </row>
      </sheetData>
      <sheetData sheetId="4">
        <row r="4">
          <cell r="C4">
            <v>6656</v>
          </cell>
        </row>
        <row r="6">
          <cell r="C6">
            <v>3724</v>
          </cell>
        </row>
        <row r="10">
          <cell r="C10">
            <v>10380</v>
          </cell>
        </row>
        <row r="15">
          <cell r="C15">
            <v>598</v>
          </cell>
        </row>
        <row r="28">
          <cell r="C28">
            <v>290</v>
          </cell>
        </row>
        <row r="29">
          <cell r="C29">
            <v>2500</v>
          </cell>
        </row>
        <row r="32">
          <cell r="C32">
            <v>600</v>
          </cell>
        </row>
        <row r="33">
          <cell r="C33">
            <v>150</v>
          </cell>
        </row>
        <row r="34">
          <cell r="C34">
            <v>3250</v>
          </cell>
        </row>
        <row r="35">
          <cell r="C35">
            <v>37</v>
          </cell>
        </row>
        <row r="38">
          <cell r="C38">
            <v>409</v>
          </cell>
        </row>
        <row r="44">
          <cell r="C44">
            <v>60</v>
          </cell>
        </row>
      </sheetData>
      <sheetData sheetId="5">
        <row r="26">
          <cell r="C26">
            <v>0</v>
          </cell>
        </row>
      </sheetData>
      <sheetData sheetId="6">
        <row r="13">
          <cell r="C13">
            <v>1575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B26"/>
    </sheetView>
  </sheetViews>
  <sheetFormatPr defaultColWidth="9.140625" defaultRowHeight="15"/>
  <cols>
    <col min="1" max="1" width="85.57421875" style="0" customWidth="1"/>
  </cols>
  <sheetData>
    <row r="1" ht="15">
      <c r="A1" s="123" t="s">
        <v>645</v>
      </c>
    </row>
    <row r="2" ht="18">
      <c r="A2" s="89" t="s">
        <v>75</v>
      </c>
    </row>
    <row r="3" ht="50.25" customHeight="1">
      <c r="A3" s="66" t="s">
        <v>20</v>
      </c>
    </row>
    <row r="5" spans="2:9" ht="15">
      <c r="B5" s="4"/>
      <c r="C5" s="4"/>
      <c r="D5" s="4"/>
      <c r="E5" s="4"/>
      <c r="F5" s="4"/>
      <c r="G5" s="4"/>
      <c r="H5" s="4"/>
      <c r="I5" s="4"/>
    </row>
    <row r="6" spans="1:9" ht="15">
      <c r="A6" s="43" t="s">
        <v>220</v>
      </c>
      <c r="B6" s="96">
        <f>'3. melléklet'!C24</f>
        <v>4401</v>
      </c>
      <c r="C6" s="4"/>
      <c r="D6" s="4"/>
      <c r="E6" s="4"/>
      <c r="F6" s="4"/>
      <c r="G6" s="4"/>
      <c r="H6" s="4"/>
      <c r="I6" s="4"/>
    </row>
    <row r="7" spans="1:9" ht="15">
      <c r="A7" s="43" t="s">
        <v>221</v>
      </c>
      <c r="B7" s="96">
        <f>'3. melléklet'!C25</f>
        <v>1019</v>
      </c>
      <c r="C7" s="4"/>
      <c r="D7" s="4"/>
      <c r="E7" s="4"/>
      <c r="F7" s="4"/>
      <c r="G7" s="4"/>
      <c r="H7" s="4"/>
      <c r="I7" s="4"/>
    </row>
    <row r="8" spans="1:9" ht="15">
      <c r="A8" s="43" t="s">
        <v>222</v>
      </c>
      <c r="B8" s="96">
        <f>'3. melléklet'!C50</f>
        <v>5945</v>
      </c>
      <c r="C8" s="4"/>
      <c r="D8" s="4"/>
      <c r="E8" s="4"/>
      <c r="F8" s="4"/>
      <c r="G8" s="4"/>
      <c r="H8" s="4"/>
      <c r="I8" s="4"/>
    </row>
    <row r="9" spans="1:9" ht="15">
      <c r="A9" s="43" t="s">
        <v>223</v>
      </c>
      <c r="B9" s="43">
        <f>'3. melléklet'!C59</f>
        <v>2288</v>
      </c>
      <c r="C9" s="4"/>
      <c r="D9" s="4"/>
      <c r="E9" s="4"/>
      <c r="F9" s="4"/>
      <c r="G9" s="4"/>
      <c r="H9" s="4"/>
      <c r="I9" s="4"/>
    </row>
    <row r="10" spans="1:9" ht="15">
      <c r="A10" s="43" t="s">
        <v>224</v>
      </c>
      <c r="B10" s="43">
        <f>'3. melléklet'!C73</f>
        <v>2605</v>
      </c>
      <c r="C10" s="4"/>
      <c r="D10" s="4"/>
      <c r="E10" s="4"/>
      <c r="F10" s="4"/>
      <c r="G10" s="4"/>
      <c r="H10" s="4"/>
      <c r="I10" s="4"/>
    </row>
    <row r="11" spans="1:9" ht="15">
      <c r="A11" s="43" t="s">
        <v>225</v>
      </c>
      <c r="B11" s="43">
        <f>'3. melléklet'!C82</f>
        <v>133</v>
      </c>
      <c r="C11" s="4"/>
      <c r="D11" s="4"/>
      <c r="E11" s="4"/>
      <c r="F11" s="4"/>
      <c r="G11" s="4"/>
      <c r="H11" s="4"/>
      <c r="I11" s="4"/>
    </row>
    <row r="12" spans="1:9" ht="15">
      <c r="A12" s="43" t="s">
        <v>226</v>
      </c>
      <c r="B12" s="43">
        <f>'3. melléklet'!C87</f>
        <v>0</v>
      </c>
      <c r="C12" s="4"/>
      <c r="D12" s="4"/>
      <c r="E12" s="4"/>
      <c r="F12" s="4"/>
      <c r="G12" s="4"/>
      <c r="H12" s="4"/>
      <c r="I12" s="4"/>
    </row>
    <row r="13" spans="1:9" ht="15">
      <c r="A13" s="43" t="s">
        <v>227</v>
      </c>
      <c r="B13" s="43">
        <f>'3. melléklet'!C96</f>
        <v>133</v>
      </c>
      <c r="C13" s="4"/>
      <c r="D13" s="4"/>
      <c r="E13" s="4"/>
      <c r="F13" s="4"/>
      <c r="G13" s="4"/>
      <c r="H13" s="4"/>
      <c r="I13" s="4"/>
    </row>
    <row r="14" spans="1:9" ht="15">
      <c r="A14" s="44" t="s">
        <v>219</v>
      </c>
      <c r="B14" s="96">
        <f>SUM(B6:B13)</f>
        <v>16524</v>
      </c>
      <c r="C14" s="4"/>
      <c r="D14" s="4"/>
      <c r="E14" s="4"/>
      <c r="F14" s="4"/>
      <c r="G14" s="4"/>
      <c r="H14" s="4"/>
      <c r="I14" s="4"/>
    </row>
    <row r="15" spans="1:9" ht="15">
      <c r="A15" s="44" t="s">
        <v>228</v>
      </c>
      <c r="B15" s="96">
        <f>'[1]03'!$C$26</f>
        <v>0</v>
      </c>
      <c r="C15" s="4"/>
      <c r="D15" s="4"/>
      <c r="E15" s="4"/>
      <c r="F15" s="4"/>
      <c r="G15" s="4"/>
      <c r="H15" s="4"/>
      <c r="I15" s="4"/>
    </row>
    <row r="16" spans="1:9" ht="15">
      <c r="A16" s="69" t="s">
        <v>18</v>
      </c>
      <c r="B16" s="105">
        <f>B14+B15</f>
        <v>16524</v>
      </c>
      <c r="C16" s="4"/>
      <c r="D16" s="4"/>
      <c r="E16" s="4"/>
      <c r="F16" s="4"/>
      <c r="G16" s="4"/>
      <c r="H16" s="4"/>
      <c r="I16" s="4"/>
    </row>
    <row r="17" spans="1:9" ht="15">
      <c r="A17" s="43" t="s">
        <v>230</v>
      </c>
      <c r="B17" s="96">
        <f>'2. melléklet'!F19</f>
        <v>10978</v>
      </c>
      <c r="C17" s="4"/>
      <c r="D17" s="4"/>
      <c r="E17" s="4"/>
      <c r="F17" s="4"/>
      <c r="G17" s="4"/>
      <c r="H17" s="4"/>
      <c r="I17" s="4"/>
    </row>
    <row r="18" spans="1:9" ht="15">
      <c r="A18" s="43" t="s">
        <v>231</v>
      </c>
      <c r="B18" s="43">
        <f>'2. melléklet'!F25</f>
        <v>0</v>
      </c>
      <c r="C18" s="4"/>
      <c r="D18" s="4"/>
      <c r="E18" s="4"/>
      <c r="F18" s="4"/>
      <c r="G18" s="4"/>
      <c r="H18" s="4"/>
      <c r="I18" s="4"/>
    </row>
    <row r="19" spans="1:9" ht="15">
      <c r="A19" s="43" t="s">
        <v>232</v>
      </c>
      <c r="B19" s="96">
        <f>'2. melléklet'!F39</f>
        <v>3577</v>
      </c>
      <c r="C19" s="4"/>
      <c r="D19" s="4"/>
      <c r="E19" s="4"/>
      <c r="F19" s="4"/>
      <c r="G19" s="4"/>
      <c r="H19" s="4"/>
      <c r="I19" s="4"/>
    </row>
    <row r="20" spans="1:9" ht="15">
      <c r="A20" s="43" t="s">
        <v>233</v>
      </c>
      <c r="B20" s="43">
        <f>'2. melléklet'!F50</f>
        <v>469</v>
      </c>
      <c r="C20" s="4"/>
      <c r="D20" s="4"/>
      <c r="E20" s="4"/>
      <c r="F20" s="4"/>
      <c r="G20" s="4"/>
      <c r="H20" s="4"/>
      <c r="I20" s="4"/>
    </row>
    <row r="21" spans="1:9" ht="15">
      <c r="A21" s="43" t="s">
        <v>234</v>
      </c>
      <c r="B21" s="43">
        <f>'2. melléklet'!F56</f>
        <v>0</v>
      </c>
      <c r="C21" s="4"/>
      <c r="D21" s="4"/>
      <c r="E21" s="4"/>
      <c r="F21" s="4"/>
      <c r="G21" s="4"/>
      <c r="H21" s="4"/>
      <c r="I21" s="4"/>
    </row>
    <row r="22" spans="1:9" ht="15">
      <c r="A22" s="43" t="s">
        <v>235</v>
      </c>
      <c r="B22" s="43">
        <f>'2. melléklet'!F60</f>
        <v>0</v>
      </c>
      <c r="C22" s="4"/>
      <c r="D22" s="4"/>
      <c r="E22" s="4"/>
      <c r="F22" s="4"/>
      <c r="G22" s="4"/>
      <c r="H22" s="4"/>
      <c r="I22" s="4"/>
    </row>
    <row r="23" spans="1:9" ht="15">
      <c r="A23" s="43" t="s">
        <v>236</v>
      </c>
      <c r="B23" s="43">
        <f>'2. melléklet'!F64</f>
        <v>0</v>
      </c>
      <c r="C23" s="4"/>
      <c r="D23" s="4"/>
      <c r="E23" s="4"/>
      <c r="F23" s="4"/>
      <c r="G23" s="4"/>
      <c r="H23" s="4"/>
      <c r="I23" s="4"/>
    </row>
    <row r="24" spans="1:9" ht="15">
      <c r="A24" s="44" t="s">
        <v>229</v>
      </c>
      <c r="B24" s="43"/>
      <c r="C24" s="4"/>
      <c r="D24" s="4"/>
      <c r="E24" s="4"/>
      <c r="F24" s="4"/>
      <c r="G24" s="4"/>
      <c r="H24" s="4"/>
      <c r="I24" s="4"/>
    </row>
    <row r="25" spans="1:9" ht="15">
      <c r="A25" s="44" t="s">
        <v>237</v>
      </c>
      <c r="B25" s="96">
        <f>'2. melléklet'!F94</f>
        <v>1575</v>
      </c>
      <c r="C25" s="4"/>
      <c r="D25" s="4"/>
      <c r="E25" s="4"/>
      <c r="F25" s="4"/>
      <c r="G25" s="4"/>
      <c r="H25" s="4"/>
      <c r="I25" s="4"/>
    </row>
    <row r="26" spans="1:9" ht="15">
      <c r="A26" s="69" t="s">
        <v>19</v>
      </c>
      <c r="B26" s="105">
        <f>SUM(B17:B25)</f>
        <v>16599</v>
      </c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</sheetData>
  <sheetProtection/>
  <printOptions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45" t="s">
        <v>75</v>
      </c>
      <c r="B1" s="149"/>
      <c r="C1" s="149"/>
    </row>
    <row r="2" spans="1:3" ht="27" customHeight="1">
      <c r="A2" s="148" t="s">
        <v>212</v>
      </c>
      <c r="B2" s="149"/>
      <c r="C2" s="149"/>
    </row>
    <row r="3" spans="1:3" ht="19.5" customHeight="1">
      <c r="A3" s="66"/>
      <c r="B3" s="67"/>
      <c r="C3" s="67"/>
    </row>
    <row r="4" spans="1:3" ht="15">
      <c r="A4" s="4" t="s">
        <v>160</v>
      </c>
      <c r="B4" s="153" t="s">
        <v>654</v>
      </c>
      <c r="C4" s="153"/>
    </row>
    <row r="5" spans="1:3" ht="25.5">
      <c r="A5" s="44" t="s">
        <v>156</v>
      </c>
      <c r="B5" s="3" t="s">
        <v>239</v>
      </c>
      <c r="C5" s="87" t="s">
        <v>205</v>
      </c>
    </row>
    <row r="6" spans="1:3" ht="15">
      <c r="A6" s="13" t="s">
        <v>101</v>
      </c>
      <c r="B6" s="6" t="s">
        <v>329</v>
      </c>
      <c r="C6" s="28"/>
    </row>
    <row r="7" spans="1:3" ht="15">
      <c r="A7" s="13" t="s">
        <v>102</v>
      </c>
      <c r="B7" s="6" t="s">
        <v>329</v>
      </c>
      <c r="C7" s="28"/>
    </row>
    <row r="8" spans="1:3" ht="15">
      <c r="A8" s="13" t="s">
        <v>103</v>
      </c>
      <c r="B8" s="6" t="s">
        <v>329</v>
      </c>
      <c r="C8" s="28"/>
    </row>
    <row r="9" spans="1:3" ht="15">
      <c r="A9" s="13" t="s">
        <v>104</v>
      </c>
      <c r="B9" s="6" t="s">
        <v>329</v>
      </c>
      <c r="C9" s="28"/>
    </row>
    <row r="10" spans="1:3" ht="15">
      <c r="A10" s="13" t="s">
        <v>105</v>
      </c>
      <c r="B10" s="6" t="s">
        <v>329</v>
      </c>
      <c r="C10" s="28"/>
    </row>
    <row r="11" spans="1:3" ht="15">
      <c r="A11" s="13" t="s">
        <v>106</v>
      </c>
      <c r="B11" s="6" t="s">
        <v>329</v>
      </c>
      <c r="C11" s="28"/>
    </row>
    <row r="12" spans="1:3" ht="15">
      <c r="A12" s="13" t="s">
        <v>107</v>
      </c>
      <c r="B12" s="6" t="s">
        <v>329</v>
      </c>
      <c r="C12" s="28"/>
    </row>
    <row r="13" spans="1:3" ht="15">
      <c r="A13" s="13" t="s">
        <v>108</v>
      </c>
      <c r="B13" s="6" t="s">
        <v>329</v>
      </c>
      <c r="C13" s="28"/>
    </row>
    <row r="14" spans="1:3" ht="15">
      <c r="A14" s="13" t="s">
        <v>109</v>
      </c>
      <c r="B14" s="6" t="s">
        <v>329</v>
      </c>
      <c r="C14" s="28"/>
    </row>
    <row r="15" spans="1:3" ht="15">
      <c r="A15" s="13" t="s">
        <v>110</v>
      </c>
      <c r="B15" s="6" t="s">
        <v>329</v>
      </c>
      <c r="C15" s="28"/>
    </row>
    <row r="16" spans="1:3" ht="25.5">
      <c r="A16" s="11" t="s">
        <v>569</v>
      </c>
      <c r="B16" s="8" t="s">
        <v>329</v>
      </c>
      <c r="C16" s="28"/>
    </row>
    <row r="17" spans="1:3" ht="15">
      <c r="A17" s="13" t="s">
        <v>101</v>
      </c>
      <c r="B17" s="6" t="s">
        <v>330</v>
      </c>
      <c r="C17" s="28"/>
    </row>
    <row r="18" spans="1:3" ht="15">
      <c r="A18" s="13" t="s">
        <v>102</v>
      </c>
      <c r="B18" s="6" t="s">
        <v>330</v>
      </c>
      <c r="C18" s="28"/>
    </row>
    <row r="19" spans="1:3" ht="15">
      <c r="A19" s="13" t="s">
        <v>103</v>
      </c>
      <c r="B19" s="6" t="s">
        <v>330</v>
      </c>
      <c r="C19" s="28"/>
    </row>
    <row r="20" spans="1:3" ht="15">
      <c r="A20" s="13" t="s">
        <v>104</v>
      </c>
      <c r="B20" s="6" t="s">
        <v>330</v>
      </c>
      <c r="C20" s="28"/>
    </row>
    <row r="21" spans="1:3" ht="15">
      <c r="A21" s="13" t="s">
        <v>105</v>
      </c>
      <c r="B21" s="6" t="s">
        <v>330</v>
      </c>
      <c r="C21" s="28"/>
    </row>
    <row r="22" spans="1:3" ht="15">
      <c r="A22" s="13" t="s">
        <v>106</v>
      </c>
      <c r="B22" s="6" t="s">
        <v>330</v>
      </c>
      <c r="C22" s="28"/>
    </row>
    <row r="23" spans="1:3" ht="15">
      <c r="A23" s="13" t="s">
        <v>107</v>
      </c>
      <c r="B23" s="6" t="s">
        <v>330</v>
      </c>
      <c r="C23" s="28"/>
    </row>
    <row r="24" spans="1:3" ht="15">
      <c r="A24" s="13" t="s">
        <v>108</v>
      </c>
      <c r="B24" s="6" t="s">
        <v>330</v>
      </c>
      <c r="C24" s="28"/>
    </row>
    <row r="25" spans="1:3" ht="15">
      <c r="A25" s="13" t="s">
        <v>109</v>
      </c>
      <c r="B25" s="6" t="s">
        <v>330</v>
      </c>
      <c r="C25" s="28"/>
    </row>
    <row r="26" spans="1:3" ht="15">
      <c r="A26" s="13" t="s">
        <v>110</v>
      </c>
      <c r="B26" s="6" t="s">
        <v>330</v>
      </c>
      <c r="C26" s="28"/>
    </row>
    <row r="27" spans="1:3" ht="25.5">
      <c r="A27" s="11" t="s">
        <v>570</v>
      </c>
      <c r="B27" s="8" t="s">
        <v>330</v>
      </c>
      <c r="C27" s="28"/>
    </row>
    <row r="28" spans="1:3" ht="15">
      <c r="A28" s="13" t="s">
        <v>101</v>
      </c>
      <c r="B28" s="6" t="s">
        <v>331</v>
      </c>
      <c r="C28" s="28"/>
    </row>
    <row r="29" spans="1:3" ht="15">
      <c r="A29" s="13" t="s">
        <v>102</v>
      </c>
      <c r="B29" s="6" t="s">
        <v>331</v>
      </c>
      <c r="C29" s="28"/>
    </row>
    <row r="30" spans="1:3" ht="15">
      <c r="A30" s="13" t="s">
        <v>103</v>
      </c>
      <c r="B30" s="6" t="s">
        <v>331</v>
      </c>
      <c r="C30" s="28"/>
    </row>
    <row r="31" spans="1:3" ht="15">
      <c r="A31" s="13" t="s">
        <v>104</v>
      </c>
      <c r="B31" s="6" t="s">
        <v>331</v>
      </c>
      <c r="C31" s="28"/>
    </row>
    <row r="32" spans="1:3" ht="15">
      <c r="A32" s="13" t="s">
        <v>105</v>
      </c>
      <c r="B32" s="6" t="s">
        <v>331</v>
      </c>
      <c r="C32" s="28"/>
    </row>
    <row r="33" spans="1:3" ht="15">
      <c r="A33" s="13" t="s">
        <v>106</v>
      </c>
      <c r="B33" s="6" t="s">
        <v>331</v>
      </c>
      <c r="C33" s="28"/>
    </row>
    <row r="34" spans="1:3" ht="15">
      <c r="A34" s="13" t="s">
        <v>107</v>
      </c>
      <c r="B34" s="6" t="s">
        <v>331</v>
      </c>
      <c r="C34" s="28"/>
    </row>
    <row r="35" spans="1:3" ht="15">
      <c r="A35" s="13" t="s">
        <v>108</v>
      </c>
      <c r="B35" s="6" t="s">
        <v>331</v>
      </c>
      <c r="C35" s="106">
        <f>'[1]01'!$C$63</f>
        <v>325</v>
      </c>
    </row>
    <row r="36" spans="1:3" ht="15">
      <c r="A36" s="13" t="s">
        <v>109</v>
      </c>
      <c r="B36" s="6" t="s">
        <v>331</v>
      </c>
      <c r="C36" s="28"/>
    </row>
    <row r="37" spans="1:3" ht="15">
      <c r="A37" s="13" t="s">
        <v>110</v>
      </c>
      <c r="B37" s="6" t="s">
        <v>331</v>
      </c>
      <c r="C37" s="28"/>
    </row>
    <row r="38" spans="1:3" ht="15">
      <c r="A38" s="11" t="s">
        <v>571</v>
      </c>
      <c r="B38" s="8" t="s">
        <v>331</v>
      </c>
      <c r="C38" s="28">
        <f>SUM(C28:C37)</f>
        <v>325</v>
      </c>
    </row>
    <row r="39" spans="1:3" ht="15">
      <c r="A39" s="13" t="s">
        <v>111</v>
      </c>
      <c r="B39" s="5" t="s">
        <v>333</v>
      </c>
      <c r="C39" s="28"/>
    </row>
    <row r="40" spans="1:3" ht="15">
      <c r="A40" s="13" t="s">
        <v>112</v>
      </c>
      <c r="B40" s="5" t="s">
        <v>333</v>
      </c>
      <c r="C40" s="28"/>
    </row>
    <row r="41" spans="1:3" ht="15">
      <c r="A41" s="13" t="s">
        <v>113</v>
      </c>
      <c r="B41" s="5" t="s">
        <v>333</v>
      </c>
      <c r="C41" s="28"/>
    </row>
    <row r="42" spans="1:3" ht="15">
      <c r="A42" s="5" t="s">
        <v>114</v>
      </c>
      <c r="B42" s="5" t="s">
        <v>333</v>
      </c>
      <c r="C42" s="28"/>
    </row>
    <row r="43" spans="1:3" ht="15">
      <c r="A43" s="5" t="s">
        <v>115</v>
      </c>
      <c r="B43" s="5" t="s">
        <v>333</v>
      </c>
      <c r="C43" s="28"/>
    </row>
    <row r="44" spans="1:3" ht="15">
      <c r="A44" s="5" t="s">
        <v>116</v>
      </c>
      <c r="B44" s="5" t="s">
        <v>333</v>
      </c>
      <c r="C44" s="28"/>
    </row>
    <row r="45" spans="1:3" ht="15">
      <c r="A45" s="13" t="s">
        <v>117</v>
      </c>
      <c r="B45" s="5" t="s">
        <v>333</v>
      </c>
      <c r="C45" s="28"/>
    </row>
    <row r="46" spans="1:3" ht="15">
      <c r="A46" s="13" t="s">
        <v>118</v>
      </c>
      <c r="B46" s="5" t="s">
        <v>333</v>
      </c>
      <c r="C46" s="28"/>
    </row>
    <row r="47" spans="1:3" ht="15">
      <c r="A47" s="13" t="s">
        <v>119</v>
      </c>
      <c r="B47" s="5" t="s">
        <v>333</v>
      </c>
      <c r="C47" s="28"/>
    </row>
    <row r="48" spans="1:3" ht="15">
      <c r="A48" s="13" t="s">
        <v>120</v>
      </c>
      <c r="B48" s="5" t="s">
        <v>333</v>
      </c>
      <c r="C48" s="28"/>
    </row>
    <row r="49" spans="1:3" ht="25.5">
      <c r="A49" s="11" t="s">
        <v>572</v>
      </c>
      <c r="B49" s="8" t="s">
        <v>333</v>
      </c>
      <c r="C49" s="28"/>
    </row>
    <row r="50" spans="1:3" ht="15">
      <c r="A50" s="13" t="s">
        <v>111</v>
      </c>
      <c r="B50" s="5" t="s">
        <v>338</v>
      </c>
      <c r="C50" s="28"/>
    </row>
    <row r="51" spans="1:3" ht="15">
      <c r="A51" s="13" t="s">
        <v>112</v>
      </c>
      <c r="B51" s="5" t="s">
        <v>338</v>
      </c>
      <c r="C51" s="28">
        <v>75</v>
      </c>
    </row>
    <row r="52" spans="1:3" ht="15">
      <c r="A52" s="13" t="s">
        <v>113</v>
      </c>
      <c r="B52" s="5" t="s">
        <v>338</v>
      </c>
      <c r="C52" s="28"/>
    </row>
    <row r="53" spans="1:3" ht="15">
      <c r="A53" s="5" t="s">
        <v>114</v>
      </c>
      <c r="B53" s="5" t="s">
        <v>338</v>
      </c>
      <c r="C53" s="28"/>
    </row>
    <row r="54" spans="1:3" ht="15">
      <c r="A54" s="5" t="s">
        <v>115</v>
      </c>
      <c r="B54" s="5" t="s">
        <v>338</v>
      </c>
      <c r="C54" s="28"/>
    </row>
    <row r="55" spans="1:3" ht="15">
      <c r="A55" s="5" t="s">
        <v>116</v>
      </c>
      <c r="B55" s="5" t="s">
        <v>338</v>
      </c>
      <c r="C55" s="28"/>
    </row>
    <row r="56" spans="1:3" ht="15">
      <c r="A56" s="13" t="s">
        <v>117</v>
      </c>
      <c r="B56" s="5" t="s">
        <v>338</v>
      </c>
      <c r="C56" s="28"/>
    </row>
    <row r="57" spans="1:3" ht="15">
      <c r="A57" s="13" t="s">
        <v>121</v>
      </c>
      <c r="B57" s="5" t="s">
        <v>338</v>
      </c>
      <c r="C57" s="28"/>
    </row>
    <row r="58" spans="1:3" ht="15">
      <c r="A58" s="13" t="s">
        <v>119</v>
      </c>
      <c r="B58" s="5" t="s">
        <v>338</v>
      </c>
      <c r="C58" s="28"/>
    </row>
    <row r="59" spans="1:3" ht="15">
      <c r="A59" s="13" t="s">
        <v>120</v>
      </c>
      <c r="B59" s="5" t="s">
        <v>338</v>
      </c>
      <c r="C59" s="28"/>
    </row>
    <row r="60" spans="1:3" ht="15">
      <c r="A60" s="15" t="s">
        <v>573</v>
      </c>
      <c r="B60" s="8" t="s">
        <v>338</v>
      </c>
      <c r="C60" s="28">
        <f>SUM(C50:C59)</f>
        <v>75</v>
      </c>
    </row>
    <row r="61" spans="1:3" ht="15">
      <c r="A61" s="13" t="s">
        <v>101</v>
      </c>
      <c r="B61" s="6" t="s">
        <v>366</v>
      </c>
      <c r="C61" s="28"/>
    </row>
    <row r="62" spans="1:3" ht="15">
      <c r="A62" s="13" t="s">
        <v>102</v>
      </c>
      <c r="B62" s="6" t="s">
        <v>366</v>
      </c>
      <c r="C62" s="28"/>
    </row>
    <row r="63" spans="1:3" ht="15">
      <c r="A63" s="13" t="s">
        <v>103</v>
      </c>
      <c r="B63" s="6" t="s">
        <v>366</v>
      </c>
      <c r="C63" s="28"/>
    </row>
    <row r="64" spans="1:3" ht="15">
      <c r="A64" s="13" t="s">
        <v>104</v>
      </c>
      <c r="B64" s="6" t="s">
        <v>366</v>
      </c>
      <c r="C64" s="28"/>
    </row>
    <row r="65" spans="1:3" ht="15">
      <c r="A65" s="13" t="s">
        <v>105</v>
      </c>
      <c r="B65" s="6" t="s">
        <v>366</v>
      </c>
      <c r="C65" s="28"/>
    </row>
    <row r="66" spans="1:3" ht="15">
      <c r="A66" s="13" t="s">
        <v>106</v>
      </c>
      <c r="B66" s="6" t="s">
        <v>366</v>
      </c>
      <c r="C66" s="28"/>
    </row>
    <row r="67" spans="1:3" ht="15">
      <c r="A67" s="13" t="s">
        <v>107</v>
      </c>
      <c r="B67" s="6" t="s">
        <v>366</v>
      </c>
      <c r="C67" s="28"/>
    </row>
    <row r="68" spans="1:3" ht="15">
      <c r="A68" s="13" t="s">
        <v>108</v>
      </c>
      <c r="B68" s="6" t="s">
        <v>366</v>
      </c>
      <c r="C68" s="28"/>
    </row>
    <row r="69" spans="1:3" ht="15">
      <c r="A69" s="13" t="s">
        <v>109</v>
      </c>
      <c r="B69" s="6" t="s">
        <v>366</v>
      </c>
      <c r="C69" s="28"/>
    </row>
    <row r="70" spans="1:3" ht="15">
      <c r="A70" s="13" t="s">
        <v>110</v>
      </c>
      <c r="B70" s="6" t="s">
        <v>366</v>
      </c>
      <c r="C70" s="28"/>
    </row>
    <row r="71" spans="1:3" ht="25.5">
      <c r="A71" s="11" t="s">
        <v>582</v>
      </c>
      <c r="B71" s="8" t="s">
        <v>366</v>
      </c>
      <c r="C71" s="28"/>
    </row>
    <row r="72" spans="1:3" ht="15">
      <c r="A72" s="13" t="s">
        <v>101</v>
      </c>
      <c r="B72" s="6" t="s">
        <v>367</v>
      </c>
      <c r="C72" s="28"/>
    </row>
    <row r="73" spans="1:3" ht="15">
      <c r="A73" s="13" t="s">
        <v>102</v>
      </c>
      <c r="B73" s="6" t="s">
        <v>367</v>
      </c>
      <c r="C73" s="28"/>
    </row>
    <row r="74" spans="1:3" ht="15">
      <c r="A74" s="13" t="s">
        <v>103</v>
      </c>
      <c r="B74" s="6" t="s">
        <v>367</v>
      </c>
      <c r="C74" s="28"/>
    </row>
    <row r="75" spans="1:3" ht="15">
      <c r="A75" s="13" t="s">
        <v>104</v>
      </c>
      <c r="B75" s="6" t="s">
        <v>367</v>
      </c>
      <c r="C75" s="28"/>
    </row>
    <row r="76" spans="1:3" ht="15">
      <c r="A76" s="13" t="s">
        <v>105</v>
      </c>
      <c r="B76" s="6" t="s">
        <v>367</v>
      </c>
      <c r="C76" s="28"/>
    </row>
    <row r="77" spans="1:3" ht="15">
      <c r="A77" s="13" t="s">
        <v>106</v>
      </c>
      <c r="B77" s="6" t="s">
        <v>367</v>
      </c>
      <c r="C77" s="28"/>
    </row>
    <row r="78" spans="1:3" ht="15">
      <c r="A78" s="13" t="s">
        <v>107</v>
      </c>
      <c r="B78" s="6" t="s">
        <v>367</v>
      </c>
      <c r="C78" s="28"/>
    </row>
    <row r="79" spans="1:3" ht="15">
      <c r="A79" s="13" t="s">
        <v>108</v>
      </c>
      <c r="B79" s="6" t="s">
        <v>367</v>
      </c>
      <c r="C79" s="28"/>
    </row>
    <row r="80" spans="1:3" ht="15">
      <c r="A80" s="13" t="s">
        <v>109</v>
      </c>
      <c r="B80" s="6" t="s">
        <v>367</v>
      </c>
      <c r="C80" s="28"/>
    </row>
    <row r="81" spans="1:3" ht="15">
      <c r="A81" s="13" t="s">
        <v>110</v>
      </c>
      <c r="B81" s="6" t="s">
        <v>367</v>
      </c>
      <c r="C81" s="28"/>
    </row>
    <row r="82" spans="1:3" ht="25.5">
      <c r="A82" s="11" t="s">
        <v>581</v>
      </c>
      <c r="B82" s="8" t="s">
        <v>367</v>
      </c>
      <c r="C82" s="28"/>
    </row>
    <row r="83" spans="1:3" ht="15">
      <c r="A83" s="13" t="s">
        <v>101</v>
      </c>
      <c r="B83" s="6" t="s">
        <v>368</v>
      </c>
      <c r="C83" s="28"/>
    </row>
    <row r="84" spans="1:3" ht="15">
      <c r="A84" s="13" t="s">
        <v>102</v>
      </c>
      <c r="B84" s="6" t="s">
        <v>368</v>
      </c>
      <c r="C84" s="28"/>
    </row>
    <row r="85" spans="1:3" ht="15">
      <c r="A85" s="13" t="s">
        <v>103</v>
      </c>
      <c r="B85" s="6" t="s">
        <v>368</v>
      </c>
      <c r="C85" s="28"/>
    </row>
    <row r="86" spans="1:3" ht="15">
      <c r="A86" s="13" t="s">
        <v>104</v>
      </c>
      <c r="B86" s="6" t="s">
        <v>368</v>
      </c>
      <c r="C86" s="28"/>
    </row>
    <row r="87" spans="1:3" ht="15">
      <c r="A87" s="13" t="s">
        <v>105</v>
      </c>
      <c r="B87" s="6" t="s">
        <v>368</v>
      </c>
      <c r="C87" s="28"/>
    </row>
    <row r="88" spans="1:3" ht="15">
      <c r="A88" s="13" t="s">
        <v>106</v>
      </c>
      <c r="B88" s="6" t="s">
        <v>368</v>
      </c>
      <c r="C88" s="28"/>
    </row>
    <row r="89" spans="1:3" ht="15">
      <c r="A89" s="13" t="s">
        <v>107</v>
      </c>
      <c r="B89" s="6" t="s">
        <v>368</v>
      </c>
      <c r="C89" s="28"/>
    </row>
    <row r="90" spans="1:3" ht="15">
      <c r="A90" s="13" t="s">
        <v>108</v>
      </c>
      <c r="B90" s="6" t="s">
        <v>368</v>
      </c>
      <c r="C90" s="28"/>
    </row>
    <row r="91" spans="1:3" ht="15">
      <c r="A91" s="13" t="s">
        <v>109</v>
      </c>
      <c r="B91" s="6" t="s">
        <v>368</v>
      </c>
      <c r="C91" s="28"/>
    </row>
    <row r="92" spans="1:3" ht="15">
      <c r="A92" s="13" t="s">
        <v>110</v>
      </c>
      <c r="B92" s="6" t="s">
        <v>368</v>
      </c>
      <c r="C92" s="28"/>
    </row>
    <row r="93" spans="1:3" ht="15">
      <c r="A93" s="11" t="s">
        <v>580</v>
      </c>
      <c r="B93" s="8" t="s">
        <v>368</v>
      </c>
      <c r="C93" s="28"/>
    </row>
    <row r="94" spans="1:3" ht="15">
      <c r="A94" s="13" t="s">
        <v>111</v>
      </c>
      <c r="B94" s="5" t="s">
        <v>370</v>
      </c>
      <c r="C94" s="28"/>
    </row>
    <row r="95" spans="1:3" ht="15">
      <c r="A95" s="13" t="s">
        <v>112</v>
      </c>
      <c r="B95" s="6" t="s">
        <v>370</v>
      </c>
      <c r="C95" s="28"/>
    </row>
    <row r="96" spans="1:3" ht="15">
      <c r="A96" s="13" t="s">
        <v>113</v>
      </c>
      <c r="B96" s="5" t="s">
        <v>370</v>
      </c>
      <c r="C96" s="28"/>
    </row>
    <row r="97" spans="1:3" ht="15">
      <c r="A97" s="5" t="s">
        <v>114</v>
      </c>
      <c r="B97" s="6" t="s">
        <v>370</v>
      </c>
      <c r="C97" s="28"/>
    </row>
    <row r="98" spans="1:3" ht="15">
      <c r="A98" s="5" t="s">
        <v>115</v>
      </c>
      <c r="B98" s="5" t="s">
        <v>370</v>
      </c>
      <c r="C98" s="28"/>
    </row>
    <row r="99" spans="1:3" ht="15">
      <c r="A99" s="5" t="s">
        <v>116</v>
      </c>
      <c r="B99" s="6" t="s">
        <v>370</v>
      </c>
      <c r="C99" s="28"/>
    </row>
    <row r="100" spans="1:3" ht="15">
      <c r="A100" s="13" t="s">
        <v>117</v>
      </c>
      <c r="B100" s="5" t="s">
        <v>370</v>
      </c>
      <c r="C100" s="28"/>
    </row>
    <row r="101" spans="1:3" ht="15">
      <c r="A101" s="13" t="s">
        <v>121</v>
      </c>
      <c r="B101" s="6" t="s">
        <v>370</v>
      </c>
      <c r="C101" s="28"/>
    </row>
    <row r="102" spans="1:3" ht="15">
      <c r="A102" s="13" t="s">
        <v>119</v>
      </c>
      <c r="B102" s="5" t="s">
        <v>370</v>
      </c>
      <c r="C102" s="28"/>
    </row>
    <row r="103" spans="1:3" ht="15">
      <c r="A103" s="13" t="s">
        <v>120</v>
      </c>
      <c r="B103" s="6" t="s">
        <v>370</v>
      </c>
      <c r="C103" s="28"/>
    </row>
    <row r="104" spans="1:3" ht="25.5">
      <c r="A104" s="11" t="s">
        <v>579</v>
      </c>
      <c r="B104" s="8" t="s">
        <v>370</v>
      </c>
      <c r="C104" s="28"/>
    </row>
    <row r="105" spans="1:3" ht="15">
      <c r="A105" s="13" t="s">
        <v>111</v>
      </c>
      <c r="B105" s="5" t="s">
        <v>373</v>
      </c>
      <c r="C105" s="28"/>
    </row>
    <row r="106" spans="1:3" ht="15">
      <c r="A106" s="13" t="s">
        <v>112</v>
      </c>
      <c r="B106" s="5" t="s">
        <v>373</v>
      </c>
      <c r="C106" s="28"/>
    </row>
    <row r="107" spans="1:3" ht="15">
      <c r="A107" s="13" t="s">
        <v>113</v>
      </c>
      <c r="B107" s="5" t="s">
        <v>373</v>
      </c>
      <c r="C107" s="28"/>
    </row>
    <row r="108" spans="1:3" ht="15">
      <c r="A108" s="5" t="s">
        <v>114</v>
      </c>
      <c r="B108" s="5" t="s">
        <v>373</v>
      </c>
      <c r="C108" s="28"/>
    </row>
    <row r="109" spans="1:3" ht="15">
      <c r="A109" s="5" t="s">
        <v>115</v>
      </c>
      <c r="B109" s="5" t="s">
        <v>373</v>
      </c>
      <c r="C109" s="28"/>
    </row>
    <row r="110" spans="1:3" ht="15">
      <c r="A110" s="5" t="s">
        <v>116</v>
      </c>
      <c r="B110" s="5" t="s">
        <v>373</v>
      </c>
      <c r="C110" s="106">
        <f>'[1]01'!$C$91</f>
        <v>133</v>
      </c>
    </row>
    <row r="111" spans="1:3" ht="15">
      <c r="A111" s="13" t="s">
        <v>117</v>
      </c>
      <c r="B111" s="5" t="s">
        <v>373</v>
      </c>
      <c r="C111" s="28"/>
    </row>
    <row r="112" spans="1:3" ht="15">
      <c r="A112" s="13" t="s">
        <v>121</v>
      </c>
      <c r="B112" s="5" t="s">
        <v>373</v>
      </c>
      <c r="C112" s="28"/>
    </row>
    <row r="113" spans="1:3" ht="15">
      <c r="A113" s="13" t="s">
        <v>119</v>
      </c>
      <c r="B113" s="5" t="s">
        <v>373</v>
      </c>
      <c r="C113" s="28"/>
    </row>
    <row r="114" spans="1:3" ht="15">
      <c r="A114" s="13" t="s">
        <v>120</v>
      </c>
      <c r="B114" s="5" t="s">
        <v>373</v>
      </c>
      <c r="C114" s="28"/>
    </row>
    <row r="115" spans="1:3" ht="15">
      <c r="A115" s="15" t="s">
        <v>613</v>
      </c>
      <c r="B115" s="8" t="s">
        <v>373</v>
      </c>
      <c r="C115" s="28">
        <f>SUM(C105:C114)</f>
        <v>133</v>
      </c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2"/>
      <c r="B1" s="92"/>
      <c r="C1" s="92"/>
      <c r="D1" s="92"/>
    </row>
    <row r="2" spans="1:5" ht="27" customHeight="1">
      <c r="A2" s="145" t="s">
        <v>642</v>
      </c>
      <c r="B2" s="146"/>
      <c r="C2" s="146"/>
      <c r="D2" s="146"/>
      <c r="E2" s="146"/>
    </row>
    <row r="3" spans="1:5" ht="22.5" customHeight="1">
      <c r="A3" s="148" t="s">
        <v>706</v>
      </c>
      <c r="B3" s="149"/>
      <c r="C3" s="149"/>
      <c r="D3" s="149"/>
      <c r="E3" s="149"/>
    </row>
    <row r="4" spans="1:3" ht="18">
      <c r="A4" s="78"/>
      <c r="C4" t="s">
        <v>707</v>
      </c>
    </row>
    <row r="5" spans="1:3" ht="15">
      <c r="A5" s="4" t="s">
        <v>160</v>
      </c>
      <c r="C5" t="s">
        <v>641</v>
      </c>
    </row>
    <row r="6" spans="1:5" ht="31.5" customHeight="1">
      <c r="A6" s="79" t="s">
        <v>238</v>
      </c>
      <c r="B6" s="80" t="s">
        <v>239</v>
      </c>
      <c r="C6" s="68" t="s">
        <v>192</v>
      </c>
      <c r="D6" s="68" t="s">
        <v>193</v>
      </c>
      <c r="E6" s="68" t="s">
        <v>194</v>
      </c>
    </row>
    <row r="7" spans="1:5" ht="15" customHeight="1">
      <c r="A7" s="81"/>
      <c r="B7" s="43"/>
      <c r="C7" s="43"/>
      <c r="D7" s="43"/>
      <c r="E7" s="43"/>
    </row>
    <row r="8" spans="1:5" ht="15" customHeight="1">
      <c r="A8" s="81"/>
      <c r="B8" s="43"/>
      <c r="C8" s="43"/>
      <c r="D8" s="43"/>
      <c r="E8" s="43"/>
    </row>
    <row r="9" spans="1:5" ht="15" customHeight="1">
      <c r="A9" s="81"/>
      <c r="B9" s="43"/>
      <c r="C9" s="43"/>
      <c r="D9" s="43"/>
      <c r="E9" s="43"/>
    </row>
    <row r="10" spans="1:5" ht="15" customHeight="1">
      <c r="A10" s="43"/>
      <c r="B10" s="43"/>
      <c r="C10" s="43"/>
      <c r="D10" s="43"/>
      <c r="E10" s="43"/>
    </row>
    <row r="11" spans="1:5" ht="15" customHeight="1">
      <c r="A11" s="82" t="s">
        <v>185</v>
      </c>
      <c r="B11" s="51" t="s">
        <v>468</v>
      </c>
      <c r="C11" s="43"/>
      <c r="D11" s="43"/>
      <c r="E11" s="43"/>
    </row>
    <row r="12" spans="1:5" ht="15" customHeight="1">
      <c r="A12" s="82"/>
      <c r="B12" s="43"/>
      <c r="C12" s="43"/>
      <c r="D12" s="43"/>
      <c r="E12" s="43"/>
    </row>
    <row r="13" spans="1:5" ht="15" customHeight="1">
      <c r="A13" s="82"/>
      <c r="B13" s="43"/>
      <c r="C13" s="43"/>
      <c r="D13" s="43"/>
      <c r="E13" s="43"/>
    </row>
    <row r="14" spans="1:5" ht="15" customHeight="1">
      <c r="A14" s="83"/>
      <c r="B14" s="43"/>
      <c r="C14" s="43"/>
      <c r="D14" s="43"/>
      <c r="E14" s="43"/>
    </row>
    <row r="15" spans="1:5" ht="15" customHeight="1">
      <c r="A15" s="83"/>
      <c r="B15" s="43"/>
      <c r="C15" s="43"/>
      <c r="D15" s="43"/>
      <c r="E15" s="43"/>
    </row>
    <row r="16" spans="1:5" ht="15" customHeight="1">
      <c r="A16" s="82" t="s">
        <v>186</v>
      </c>
      <c r="B16" s="40" t="s">
        <v>492</v>
      </c>
      <c r="C16" s="43"/>
      <c r="D16" s="43"/>
      <c r="E16" s="43"/>
    </row>
    <row r="17" spans="1:5" ht="15" customHeight="1">
      <c r="A17" s="73" t="s">
        <v>42</v>
      </c>
      <c r="B17" s="73" t="s">
        <v>444</v>
      </c>
      <c r="C17" s="43"/>
      <c r="D17" s="43"/>
      <c r="E17" s="43"/>
    </row>
    <row r="18" spans="1:5" ht="15" customHeight="1">
      <c r="A18" s="73" t="s">
        <v>43</v>
      </c>
      <c r="B18" s="73" t="s">
        <v>444</v>
      </c>
      <c r="C18" s="43"/>
      <c r="D18" s="43"/>
      <c r="E18" s="43"/>
    </row>
    <row r="19" spans="1:5" ht="15" customHeight="1">
      <c r="A19" s="73" t="s">
        <v>44</v>
      </c>
      <c r="B19" s="73" t="s">
        <v>444</v>
      </c>
      <c r="C19" s="43"/>
      <c r="D19" s="43"/>
      <c r="E19" s="43"/>
    </row>
    <row r="20" spans="1:5" ht="15" customHeight="1">
      <c r="A20" s="73" t="s">
        <v>45</v>
      </c>
      <c r="B20" s="73" t="s">
        <v>444</v>
      </c>
      <c r="C20" s="43"/>
      <c r="D20" s="43"/>
      <c r="E20" s="43"/>
    </row>
    <row r="21" spans="1:5" ht="15" customHeight="1">
      <c r="A21" s="73" t="s">
        <v>636</v>
      </c>
      <c r="B21" s="84" t="s">
        <v>451</v>
      </c>
      <c r="C21" s="43"/>
      <c r="D21" s="43"/>
      <c r="E21" s="43"/>
    </row>
    <row r="22" spans="1:5" ht="15" customHeight="1">
      <c r="A22" s="73" t="s">
        <v>634</v>
      </c>
      <c r="B22" s="84" t="s">
        <v>445</v>
      </c>
      <c r="C22" s="43"/>
      <c r="D22" s="43"/>
      <c r="E22" s="43"/>
    </row>
    <row r="23" spans="1:5" ht="15" customHeight="1">
      <c r="A23" s="83"/>
      <c r="B23" s="43"/>
      <c r="C23" s="43"/>
      <c r="D23" s="43"/>
      <c r="E23" s="43"/>
    </row>
    <row r="24" spans="1:5" ht="15" customHeight="1">
      <c r="A24" s="82" t="s">
        <v>187</v>
      </c>
      <c r="B24" s="44" t="s">
        <v>190</v>
      </c>
      <c r="C24" s="43"/>
      <c r="D24" s="43"/>
      <c r="E24" s="43"/>
    </row>
    <row r="25" spans="1:5" ht="15" customHeight="1">
      <c r="A25" s="82"/>
      <c r="B25" s="43" t="s">
        <v>464</v>
      </c>
      <c r="C25" s="43"/>
      <c r="D25" s="43"/>
      <c r="E25" s="43"/>
    </row>
    <row r="26" spans="1:5" ht="15" customHeight="1">
      <c r="A26" s="82"/>
      <c r="B26" s="43" t="s">
        <v>484</v>
      </c>
      <c r="C26" s="43"/>
      <c r="D26" s="43"/>
      <c r="E26" s="43"/>
    </row>
    <row r="27" spans="1:5" ht="15" customHeight="1">
      <c r="A27" s="83"/>
      <c r="B27" s="43"/>
      <c r="C27" s="43"/>
      <c r="D27" s="43"/>
      <c r="E27" s="43"/>
    </row>
    <row r="28" spans="1:5" ht="15" customHeight="1">
      <c r="A28" s="83"/>
      <c r="B28" s="43"/>
      <c r="C28" s="43"/>
      <c r="D28" s="43"/>
      <c r="E28" s="43"/>
    </row>
    <row r="29" spans="1:5" ht="15" customHeight="1">
      <c r="A29" s="82" t="s">
        <v>188</v>
      </c>
      <c r="B29" s="44" t="s">
        <v>191</v>
      </c>
      <c r="C29" s="43"/>
      <c r="D29" s="43"/>
      <c r="E29" s="43"/>
    </row>
    <row r="30" spans="1:5" ht="15" customHeight="1">
      <c r="A30" s="82"/>
      <c r="B30" s="43"/>
      <c r="C30" s="43"/>
      <c r="D30" s="43"/>
      <c r="E30" s="43"/>
    </row>
    <row r="31" spans="1:5" ht="15" customHeight="1">
      <c r="A31" s="82"/>
      <c r="B31" s="43"/>
      <c r="C31" s="43"/>
      <c r="D31" s="43"/>
      <c r="E31" s="43"/>
    </row>
    <row r="32" spans="1:5" ht="15" customHeight="1">
      <c r="A32" s="83"/>
      <c r="B32" s="43"/>
      <c r="C32" s="43"/>
      <c r="D32" s="43"/>
      <c r="E32" s="43"/>
    </row>
    <row r="33" spans="1:5" ht="15" customHeight="1">
      <c r="A33" s="83"/>
      <c r="B33" s="43"/>
      <c r="C33" s="43"/>
      <c r="D33" s="43"/>
      <c r="E33" s="43"/>
    </row>
    <row r="34" spans="1:5" ht="15" customHeight="1">
      <c r="A34" s="82" t="s">
        <v>189</v>
      </c>
      <c r="B34" s="44"/>
      <c r="C34" s="43"/>
      <c r="D34" s="43"/>
      <c r="E34" s="4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B1">
      <selection activeCell="G22" sqref="G2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15">
      <c r="A1" s="145" t="s">
        <v>657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>
      <c r="A2" s="148" t="s">
        <v>658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">
      <c r="A3" s="66"/>
      <c r="B3" s="67"/>
      <c r="C3" s="67"/>
      <c r="D3" s="67" t="s">
        <v>708</v>
      </c>
      <c r="E3" s="67" t="s">
        <v>709</v>
      </c>
      <c r="F3" s="67"/>
      <c r="G3" s="67"/>
      <c r="H3" s="67"/>
      <c r="I3" s="67"/>
      <c r="J3" s="67"/>
    </row>
    <row r="4" ht="15">
      <c r="A4" s="125" t="s">
        <v>160</v>
      </c>
    </row>
    <row r="5" spans="1:10" ht="60">
      <c r="A5" s="2" t="s">
        <v>238</v>
      </c>
      <c r="B5" s="3" t="s">
        <v>239</v>
      </c>
      <c r="C5" s="126" t="s">
        <v>659</v>
      </c>
      <c r="D5" s="126" t="s">
        <v>660</v>
      </c>
      <c r="E5" s="126" t="s">
        <v>661</v>
      </c>
      <c r="F5" s="126" t="s">
        <v>662</v>
      </c>
      <c r="G5" s="126" t="s">
        <v>663</v>
      </c>
      <c r="H5" s="126" t="s">
        <v>664</v>
      </c>
      <c r="I5" s="126" t="s">
        <v>665</v>
      </c>
      <c r="J5" s="126" t="s">
        <v>666</v>
      </c>
    </row>
    <row r="6" spans="1:10" ht="25.5">
      <c r="A6" s="127"/>
      <c r="B6" s="127"/>
      <c r="C6" s="127"/>
      <c r="D6" s="127"/>
      <c r="E6" s="127"/>
      <c r="F6" s="128" t="s">
        <v>667</v>
      </c>
      <c r="G6" s="129"/>
      <c r="H6" s="127"/>
      <c r="I6" s="127"/>
      <c r="J6" s="127"/>
    </row>
    <row r="7" spans="1:10" ht="15">
      <c r="A7" s="127"/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5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5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5">
      <c r="A10" s="13" t="s">
        <v>341</v>
      </c>
      <c r="B10" s="6" t="s">
        <v>342</v>
      </c>
      <c r="C10" s="127"/>
      <c r="D10" s="127"/>
      <c r="E10" s="127"/>
      <c r="F10" s="127"/>
      <c r="G10" s="127"/>
      <c r="H10" s="127"/>
      <c r="I10" s="127"/>
      <c r="J10" s="127"/>
    </row>
    <row r="11" spans="1:10" ht="15">
      <c r="A11" s="13"/>
      <c r="B11" s="6"/>
      <c r="C11" s="127"/>
      <c r="D11" s="127"/>
      <c r="E11" s="127"/>
      <c r="F11" s="127"/>
      <c r="G11" s="127"/>
      <c r="H11" s="127"/>
      <c r="I11" s="127"/>
      <c r="J11" s="127"/>
    </row>
    <row r="12" spans="1:10" ht="15">
      <c r="A12" s="13"/>
      <c r="B12" s="6"/>
      <c r="C12" s="127"/>
      <c r="D12" s="127"/>
      <c r="E12" s="127"/>
      <c r="F12" s="127"/>
      <c r="G12" s="127"/>
      <c r="H12" s="127"/>
      <c r="I12" s="127"/>
      <c r="J12" s="127"/>
    </row>
    <row r="13" spans="1:10" ht="15">
      <c r="A13" s="13"/>
      <c r="B13" s="6"/>
      <c r="C13" s="127"/>
      <c r="D13" s="127"/>
      <c r="E13" s="127"/>
      <c r="F13" s="127"/>
      <c r="G13" s="127"/>
      <c r="H13" s="127"/>
      <c r="I13" s="127"/>
      <c r="J13" s="127"/>
    </row>
    <row r="14" spans="1:10" ht="15">
      <c r="A14" s="13"/>
      <c r="B14" s="6"/>
      <c r="C14" s="127"/>
      <c r="D14" s="127"/>
      <c r="E14" s="127"/>
      <c r="F14" s="127"/>
      <c r="G14" s="127"/>
      <c r="H14" s="127"/>
      <c r="I14" s="127"/>
      <c r="J14" s="127"/>
    </row>
    <row r="15" spans="1:10" ht="15">
      <c r="A15" s="13" t="s">
        <v>575</v>
      </c>
      <c r="B15" s="6" t="s">
        <v>343</v>
      </c>
      <c r="C15" s="127"/>
      <c r="D15" s="127"/>
      <c r="E15" s="127"/>
      <c r="F15" s="127"/>
      <c r="G15" s="127"/>
      <c r="H15" s="127"/>
      <c r="I15" s="127"/>
      <c r="J15" s="127"/>
    </row>
    <row r="16" spans="1:10" ht="15">
      <c r="A16" s="13"/>
      <c r="B16" s="6"/>
      <c r="C16" s="127"/>
      <c r="D16" s="127"/>
      <c r="E16" s="127"/>
      <c r="F16" s="127"/>
      <c r="G16" s="127"/>
      <c r="H16" s="127"/>
      <c r="I16" s="127"/>
      <c r="J16" s="127"/>
    </row>
    <row r="17" spans="1:10" ht="15">
      <c r="A17" s="13"/>
      <c r="B17" s="6"/>
      <c r="C17" s="127"/>
      <c r="D17" s="127"/>
      <c r="E17" s="127"/>
      <c r="F17" s="127"/>
      <c r="G17" s="127"/>
      <c r="H17" s="127"/>
      <c r="I17" s="127"/>
      <c r="J17" s="127"/>
    </row>
    <row r="18" spans="1:10" ht="15">
      <c r="A18" s="13"/>
      <c r="B18" s="6"/>
      <c r="C18" s="127"/>
      <c r="D18" s="127"/>
      <c r="E18" s="127"/>
      <c r="F18" s="127"/>
      <c r="G18" s="127"/>
      <c r="H18" s="127"/>
      <c r="I18" s="127"/>
      <c r="J18" s="127"/>
    </row>
    <row r="19" spans="1:10" ht="15">
      <c r="A19" s="13"/>
      <c r="B19" s="6"/>
      <c r="C19" s="127"/>
      <c r="D19" s="127"/>
      <c r="E19" s="127"/>
      <c r="F19" s="127"/>
      <c r="G19" s="127"/>
      <c r="H19" s="127"/>
      <c r="I19" s="127"/>
      <c r="J19" s="127"/>
    </row>
    <row r="20" spans="1:10" ht="15">
      <c r="A20" s="5" t="s">
        <v>344</v>
      </c>
      <c r="B20" s="6" t="s">
        <v>345</v>
      </c>
      <c r="C20" s="127"/>
      <c r="D20" s="127"/>
      <c r="E20" s="127"/>
      <c r="F20" s="127"/>
      <c r="G20" s="127"/>
      <c r="H20" s="127"/>
      <c r="I20" s="127"/>
      <c r="J20" s="127"/>
    </row>
    <row r="21" spans="1:10" ht="15">
      <c r="A21" s="5"/>
      <c r="B21" s="6"/>
      <c r="C21" s="127"/>
      <c r="D21" s="127"/>
      <c r="E21" s="127"/>
      <c r="F21" s="127"/>
      <c r="G21" s="127"/>
      <c r="H21" s="127"/>
      <c r="I21" s="127"/>
      <c r="J21" s="127"/>
    </row>
    <row r="22" spans="1:10" ht="15">
      <c r="A22" s="5"/>
      <c r="B22" s="6"/>
      <c r="C22" s="127"/>
      <c r="D22" s="127"/>
      <c r="E22" s="127"/>
      <c r="F22" s="127"/>
      <c r="G22" s="127"/>
      <c r="H22" s="127"/>
      <c r="I22" s="127"/>
      <c r="J22" s="127"/>
    </row>
    <row r="23" spans="1:10" ht="15">
      <c r="A23" s="13" t="s">
        <v>346</v>
      </c>
      <c r="B23" s="6" t="s">
        <v>347</v>
      </c>
      <c r="C23" s="127"/>
      <c r="D23" s="127"/>
      <c r="E23" s="127"/>
      <c r="F23" s="127"/>
      <c r="G23" s="127"/>
      <c r="H23" s="127"/>
      <c r="I23" s="127"/>
      <c r="J23" s="127"/>
    </row>
    <row r="24" spans="1:10" ht="15">
      <c r="A24" s="13"/>
      <c r="B24" s="6"/>
      <c r="C24" s="127"/>
      <c r="D24" s="127"/>
      <c r="E24" s="127"/>
      <c r="F24" s="127"/>
      <c r="G24" s="127"/>
      <c r="H24" s="127"/>
      <c r="I24" s="127"/>
      <c r="J24" s="127"/>
    </row>
    <row r="25" spans="1:10" ht="15">
      <c r="A25" s="13"/>
      <c r="B25" s="6"/>
      <c r="C25" s="127"/>
      <c r="D25" s="127"/>
      <c r="E25" s="127"/>
      <c r="F25" s="127"/>
      <c r="G25" s="127"/>
      <c r="H25" s="127"/>
      <c r="I25" s="127"/>
      <c r="J25" s="127"/>
    </row>
    <row r="26" spans="1:10" ht="15">
      <c r="A26" s="13" t="s">
        <v>348</v>
      </c>
      <c r="B26" s="6" t="s">
        <v>349</v>
      </c>
      <c r="C26" s="127"/>
      <c r="D26" s="127"/>
      <c r="E26" s="127"/>
      <c r="F26" s="127"/>
      <c r="G26" s="127"/>
      <c r="H26" s="127"/>
      <c r="I26" s="127"/>
      <c r="J26" s="127"/>
    </row>
    <row r="27" spans="1:10" ht="15">
      <c r="A27" s="13"/>
      <c r="B27" s="6"/>
      <c r="C27" s="127"/>
      <c r="D27" s="127"/>
      <c r="E27" s="127"/>
      <c r="F27" s="127"/>
      <c r="G27" s="127"/>
      <c r="H27" s="127"/>
      <c r="I27" s="127"/>
      <c r="J27" s="127"/>
    </row>
    <row r="28" spans="1:10" ht="15">
      <c r="A28" s="13"/>
      <c r="B28" s="6"/>
      <c r="C28" s="127"/>
      <c r="D28" s="127"/>
      <c r="E28" s="127"/>
      <c r="F28" s="127"/>
      <c r="G28" s="127"/>
      <c r="H28" s="127"/>
      <c r="I28" s="127"/>
      <c r="J28" s="127"/>
    </row>
    <row r="29" spans="1:10" ht="15">
      <c r="A29" s="5" t="s">
        <v>350</v>
      </c>
      <c r="B29" s="6" t="s">
        <v>351</v>
      </c>
      <c r="C29" s="127"/>
      <c r="D29" s="127"/>
      <c r="E29" s="127"/>
      <c r="F29" s="127"/>
      <c r="G29" s="127"/>
      <c r="H29" s="127"/>
      <c r="I29" s="127"/>
      <c r="J29" s="127"/>
    </row>
    <row r="30" spans="1:10" ht="15">
      <c r="A30" s="5" t="s">
        <v>352</v>
      </c>
      <c r="B30" s="6" t="s">
        <v>353</v>
      </c>
      <c r="C30" s="127"/>
      <c r="D30" s="127"/>
      <c r="E30" s="127"/>
      <c r="F30" s="127"/>
      <c r="G30" s="127"/>
      <c r="H30" s="127"/>
      <c r="I30" s="127"/>
      <c r="J30" s="127"/>
    </row>
    <row r="31" spans="1:10" ht="15.75">
      <c r="A31" s="19" t="s">
        <v>576</v>
      </c>
      <c r="B31" s="9" t="s">
        <v>354</v>
      </c>
      <c r="C31" s="127"/>
      <c r="D31" s="127"/>
      <c r="E31" s="127"/>
      <c r="F31" s="127"/>
      <c r="G31" s="127"/>
      <c r="H31" s="127"/>
      <c r="I31" s="127"/>
      <c r="J31" s="127"/>
    </row>
    <row r="32" spans="1:10" ht="15.75">
      <c r="A32" s="22"/>
      <c r="B32" s="8"/>
      <c r="C32" s="127"/>
      <c r="D32" s="127"/>
      <c r="E32" s="127"/>
      <c r="F32" s="127"/>
      <c r="G32" s="127"/>
      <c r="H32" s="127"/>
      <c r="I32" s="127"/>
      <c r="J32" s="127"/>
    </row>
    <row r="33" spans="1:10" ht="15.75">
      <c r="A33" s="22"/>
      <c r="B33" s="8"/>
      <c r="C33" s="127"/>
      <c r="D33" s="127"/>
      <c r="E33" s="127"/>
      <c r="F33" s="127"/>
      <c r="G33" s="127"/>
      <c r="H33" s="127"/>
      <c r="I33" s="127"/>
      <c r="J33" s="127"/>
    </row>
    <row r="34" spans="1:10" ht="15.75">
      <c r="A34" s="22"/>
      <c r="B34" s="8"/>
      <c r="C34" s="127"/>
      <c r="D34" s="127"/>
      <c r="E34" s="127"/>
      <c r="F34" s="127"/>
      <c r="G34" s="127"/>
      <c r="H34" s="127"/>
      <c r="I34" s="127"/>
      <c r="J34" s="127"/>
    </row>
    <row r="35" spans="1:10" ht="15.75">
      <c r="A35" s="22"/>
      <c r="B35" s="8"/>
      <c r="C35" s="127"/>
      <c r="D35" s="127"/>
      <c r="E35" s="127"/>
      <c r="F35" s="127"/>
      <c r="G35" s="127"/>
      <c r="H35" s="127"/>
      <c r="I35" s="127"/>
      <c r="J35" s="127"/>
    </row>
    <row r="36" spans="1:10" ht="15">
      <c r="A36" s="13" t="s">
        <v>355</v>
      </c>
      <c r="B36" s="6" t="s">
        <v>356</v>
      </c>
      <c r="C36" s="127"/>
      <c r="D36" s="127"/>
      <c r="E36" s="127"/>
      <c r="F36" s="127"/>
      <c r="G36" s="127"/>
      <c r="H36" s="127"/>
      <c r="I36" s="127"/>
      <c r="J36" s="127"/>
    </row>
    <row r="37" spans="1:10" ht="15">
      <c r="A37" s="13"/>
      <c r="B37" s="6"/>
      <c r="C37" s="127"/>
      <c r="D37" s="127"/>
      <c r="E37" s="127"/>
      <c r="F37" s="127"/>
      <c r="G37" s="127"/>
      <c r="H37" s="127"/>
      <c r="I37" s="127"/>
      <c r="J37" s="127"/>
    </row>
    <row r="38" spans="1:10" ht="15">
      <c r="A38" s="13"/>
      <c r="B38" s="6"/>
      <c r="C38" s="127"/>
      <c r="D38" s="127"/>
      <c r="E38" s="127"/>
      <c r="F38" s="127"/>
      <c r="G38" s="127"/>
      <c r="H38" s="127"/>
      <c r="I38" s="127"/>
      <c r="J38" s="127"/>
    </row>
    <row r="39" spans="1:10" ht="15">
      <c r="A39" s="13"/>
      <c r="B39" s="6"/>
      <c r="C39" s="127"/>
      <c r="D39" s="127"/>
      <c r="E39" s="127"/>
      <c r="F39" s="127"/>
      <c r="G39" s="127"/>
      <c r="H39" s="127"/>
      <c r="I39" s="127"/>
      <c r="J39" s="127"/>
    </row>
    <row r="40" spans="1:10" ht="15">
      <c r="A40" s="13"/>
      <c r="B40" s="6"/>
      <c r="C40" s="127"/>
      <c r="D40" s="127"/>
      <c r="E40" s="127"/>
      <c r="F40" s="127"/>
      <c r="G40" s="127"/>
      <c r="H40" s="127"/>
      <c r="I40" s="127"/>
      <c r="J40" s="127"/>
    </row>
    <row r="41" spans="1:10" ht="15">
      <c r="A41" s="13" t="s">
        <v>357</v>
      </c>
      <c r="B41" s="6" t="s">
        <v>358</v>
      </c>
      <c r="C41" s="127"/>
      <c r="D41" s="127"/>
      <c r="E41" s="127"/>
      <c r="F41" s="127"/>
      <c r="G41" s="127"/>
      <c r="H41" s="127"/>
      <c r="I41" s="127"/>
      <c r="J41" s="127"/>
    </row>
    <row r="42" spans="1:10" ht="15">
      <c r="A42" s="13"/>
      <c r="B42" s="6"/>
      <c r="C42" s="127"/>
      <c r="D42" s="127"/>
      <c r="E42" s="127"/>
      <c r="F42" s="127"/>
      <c r="G42" s="127"/>
      <c r="H42" s="127"/>
      <c r="I42" s="127"/>
      <c r="J42" s="127"/>
    </row>
    <row r="43" spans="1:10" ht="15">
      <c r="A43" s="13"/>
      <c r="B43" s="6"/>
      <c r="C43" s="127"/>
      <c r="D43" s="127"/>
      <c r="E43" s="127"/>
      <c r="F43" s="127"/>
      <c r="G43" s="127"/>
      <c r="H43" s="127"/>
      <c r="I43" s="127"/>
      <c r="J43" s="127"/>
    </row>
    <row r="44" spans="1:10" ht="15">
      <c r="A44" s="13"/>
      <c r="B44" s="6"/>
      <c r="C44" s="127"/>
      <c r="D44" s="127"/>
      <c r="E44" s="127"/>
      <c r="F44" s="127"/>
      <c r="G44" s="127"/>
      <c r="H44" s="127"/>
      <c r="I44" s="127"/>
      <c r="J44" s="127"/>
    </row>
    <row r="45" spans="1:10" ht="15">
      <c r="A45" s="13"/>
      <c r="B45" s="6"/>
      <c r="C45" s="127"/>
      <c r="D45" s="127"/>
      <c r="E45" s="127"/>
      <c r="F45" s="127"/>
      <c r="G45" s="127"/>
      <c r="H45" s="127"/>
      <c r="I45" s="127"/>
      <c r="J45" s="127"/>
    </row>
    <row r="46" spans="1:10" ht="15">
      <c r="A46" s="13" t="s">
        <v>359</v>
      </c>
      <c r="B46" s="6" t="s">
        <v>360</v>
      </c>
      <c r="C46" s="127"/>
      <c r="D46" s="127"/>
      <c r="E46" s="127"/>
      <c r="F46" s="127"/>
      <c r="G46" s="127"/>
      <c r="H46" s="127"/>
      <c r="I46" s="127"/>
      <c r="J46" s="127"/>
    </row>
    <row r="47" spans="1:10" ht="15">
      <c r="A47" s="13" t="s">
        <v>361</v>
      </c>
      <c r="B47" s="6" t="s">
        <v>362</v>
      </c>
      <c r="C47" s="127"/>
      <c r="D47" s="127"/>
      <c r="E47" s="127"/>
      <c r="F47" s="127"/>
      <c r="G47" s="127"/>
      <c r="H47" s="127"/>
      <c r="I47" s="127"/>
      <c r="J47" s="127"/>
    </row>
    <row r="48" spans="1:10" ht="15.75">
      <c r="A48" s="19" t="s">
        <v>577</v>
      </c>
      <c r="B48" s="9" t="s">
        <v>363</v>
      </c>
      <c r="C48" s="127"/>
      <c r="D48" s="127"/>
      <c r="E48" s="127"/>
      <c r="F48" s="127"/>
      <c r="G48" s="127"/>
      <c r="H48" s="127"/>
      <c r="I48" s="127"/>
      <c r="J48" s="127"/>
    </row>
  </sheetData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 paperSize="8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48" sqref="A48:IV7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15">
      <c r="A1" s="145" t="s">
        <v>657</v>
      </c>
      <c r="B1" s="146"/>
      <c r="C1" s="146"/>
      <c r="D1" s="146"/>
      <c r="E1" s="146"/>
      <c r="F1" s="146"/>
      <c r="G1" s="146"/>
      <c r="H1" s="146"/>
    </row>
    <row r="2" spans="1:8" ht="18">
      <c r="A2" s="148" t="s">
        <v>668</v>
      </c>
      <c r="B2" s="148"/>
      <c r="C2" s="148"/>
      <c r="D2" s="148"/>
      <c r="E2" s="148"/>
      <c r="F2" s="148"/>
      <c r="G2" s="148"/>
      <c r="H2" s="148"/>
    </row>
    <row r="3" spans="1:8" ht="15.75">
      <c r="A3" s="130"/>
      <c r="B3" s="131"/>
      <c r="C3" s="131"/>
      <c r="D3" s="131"/>
      <c r="E3" s="144" t="s">
        <v>710</v>
      </c>
      <c r="F3" s="131"/>
      <c r="G3" s="131"/>
      <c r="H3" s="131"/>
    </row>
    <row r="4" ht="15">
      <c r="A4" s="125" t="s">
        <v>160</v>
      </c>
    </row>
    <row r="5" spans="1:9" ht="75">
      <c r="A5" s="2" t="s">
        <v>238</v>
      </c>
      <c r="B5" s="3" t="s">
        <v>239</v>
      </c>
      <c r="C5" s="126" t="s">
        <v>664</v>
      </c>
      <c r="D5" s="126" t="s">
        <v>665</v>
      </c>
      <c r="E5" s="126" t="s">
        <v>669</v>
      </c>
      <c r="F5" s="126" t="s">
        <v>670</v>
      </c>
      <c r="G5" s="126" t="s">
        <v>671</v>
      </c>
      <c r="H5" s="126" t="s">
        <v>672</v>
      </c>
      <c r="I5" s="126" t="s">
        <v>673</v>
      </c>
    </row>
    <row r="6" spans="1:9" ht="15">
      <c r="A6" s="20" t="s">
        <v>12</v>
      </c>
      <c r="B6" s="5" t="s">
        <v>496</v>
      </c>
      <c r="C6" s="127">
        <v>0</v>
      </c>
      <c r="D6" s="127"/>
      <c r="E6" s="129"/>
      <c r="F6" s="127"/>
      <c r="G6" s="127"/>
      <c r="H6" s="127"/>
      <c r="I6" s="127"/>
    </row>
    <row r="7" spans="1:9" ht="15">
      <c r="A7" s="54" t="s">
        <v>674</v>
      </c>
      <c r="B7" s="54" t="s">
        <v>496</v>
      </c>
      <c r="C7" s="127">
        <v>0</v>
      </c>
      <c r="D7" s="127"/>
      <c r="E7" s="127"/>
      <c r="F7" s="127"/>
      <c r="G7" s="127"/>
      <c r="H7" s="127"/>
      <c r="I7" s="127"/>
    </row>
    <row r="8" spans="1:9" ht="30">
      <c r="A8" s="12" t="s">
        <v>497</v>
      </c>
      <c r="B8" s="5" t="s">
        <v>498</v>
      </c>
      <c r="C8" s="127">
        <v>0</v>
      </c>
      <c r="D8" s="127"/>
      <c r="E8" s="127"/>
      <c r="F8" s="127"/>
      <c r="G8" s="127"/>
      <c r="H8" s="127"/>
      <c r="I8" s="127"/>
    </row>
    <row r="9" spans="1:9" ht="15">
      <c r="A9" s="20" t="s">
        <v>675</v>
      </c>
      <c r="B9" s="5" t="s">
        <v>499</v>
      </c>
      <c r="C9" s="127">
        <v>0</v>
      </c>
      <c r="D9" s="127"/>
      <c r="E9" s="127"/>
      <c r="F9" s="127"/>
      <c r="G9" s="127"/>
      <c r="H9" s="127"/>
      <c r="I9" s="127"/>
    </row>
    <row r="10" spans="1:9" ht="15">
      <c r="A10" s="54" t="s">
        <v>674</v>
      </c>
      <c r="B10" s="54" t="s">
        <v>499</v>
      </c>
      <c r="C10" s="127">
        <v>0</v>
      </c>
      <c r="D10" s="127"/>
      <c r="E10" s="127"/>
      <c r="F10" s="127"/>
      <c r="G10" s="127"/>
      <c r="H10" s="127"/>
      <c r="I10" s="127"/>
    </row>
    <row r="11" spans="1:9" ht="15">
      <c r="A11" s="11" t="s">
        <v>32</v>
      </c>
      <c r="B11" s="7" t="s">
        <v>500</v>
      </c>
      <c r="C11" s="127">
        <v>0</v>
      </c>
      <c r="D11" s="127"/>
      <c r="E11" s="127"/>
      <c r="F11" s="127"/>
      <c r="G11" s="127"/>
      <c r="H11" s="127"/>
      <c r="I11" s="127"/>
    </row>
    <row r="12" spans="1:9" ht="15">
      <c r="A12" s="12" t="s">
        <v>676</v>
      </c>
      <c r="B12" s="5" t="s">
        <v>501</v>
      </c>
      <c r="C12" s="127">
        <v>0</v>
      </c>
      <c r="D12" s="127"/>
      <c r="E12" s="127"/>
      <c r="F12" s="127"/>
      <c r="G12" s="127"/>
      <c r="H12" s="127"/>
      <c r="I12" s="127"/>
    </row>
    <row r="13" spans="1:9" ht="15">
      <c r="A13" s="54" t="s">
        <v>677</v>
      </c>
      <c r="B13" s="54" t="s">
        <v>501</v>
      </c>
      <c r="C13" s="127">
        <v>0</v>
      </c>
      <c r="D13" s="127"/>
      <c r="E13" s="127"/>
      <c r="F13" s="127"/>
      <c r="G13" s="127"/>
      <c r="H13" s="127"/>
      <c r="I13" s="127"/>
    </row>
    <row r="14" spans="1:9" ht="15">
      <c r="A14" s="20" t="s">
        <v>502</v>
      </c>
      <c r="B14" s="5" t="s">
        <v>503</v>
      </c>
      <c r="C14" s="127">
        <v>0</v>
      </c>
      <c r="D14" s="127"/>
      <c r="E14" s="127"/>
      <c r="F14" s="127"/>
      <c r="G14" s="127"/>
      <c r="H14" s="127"/>
      <c r="I14" s="127"/>
    </row>
    <row r="15" spans="1:9" ht="15">
      <c r="A15" s="13" t="s">
        <v>678</v>
      </c>
      <c r="B15" s="5" t="s">
        <v>504</v>
      </c>
      <c r="C15" s="28">
        <v>0</v>
      </c>
      <c r="D15" s="28"/>
      <c r="E15" s="28"/>
      <c r="F15" s="28"/>
      <c r="G15" s="28"/>
      <c r="H15" s="28"/>
      <c r="I15" s="28"/>
    </row>
    <row r="16" spans="1:9" ht="15">
      <c r="A16" s="54" t="s">
        <v>679</v>
      </c>
      <c r="B16" s="54" t="s">
        <v>504</v>
      </c>
      <c r="C16" s="28">
        <v>0</v>
      </c>
      <c r="D16" s="28"/>
      <c r="E16" s="28"/>
      <c r="F16" s="28"/>
      <c r="G16" s="28"/>
      <c r="H16" s="28"/>
      <c r="I16" s="28"/>
    </row>
    <row r="17" spans="1:9" ht="15">
      <c r="A17" s="20" t="s">
        <v>505</v>
      </c>
      <c r="B17" s="5" t="s">
        <v>506</v>
      </c>
      <c r="C17" s="28">
        <v>0</v>
      </c>
      <c r="D17" s="28"/>
      <c r="E17" s="28"/>
      <c r="F17" s="28"/>
      <c r="G17" s="28"/>
      <c r="H17" s="28"/>
      <c r="I17" s="28"/>
    </row>
    <row r="18" spans="1:9" ht="15">
      <c r="A18" s="132" t="s">
        <v>33</v>
      </c>
      <c r="B18" s="7" t="s">
        <v>507</v>
      </c>
      <c r="C18" s="28">
        <v>0</v>
      </c>
      <c r="D18" s="28"/>
      <c r="E18" s="28"/>
      <c r="F18" s="28"/>
      <c r="G18" s="28"/>
      <c r="H18" s="28"/>
      <c r="I18" s="28"/>
    </row>
    <row r="19" spans="1:9" ht="15">
      <c r="A19" s="12" t="s">
        <v>521</v>
      </c>
      <c r="B19" s="5" t="s">
        <v>522</v>
      </c>
      <c r="C19" s="28">
        <v>0</v>
      </c>
      <c r="D19" s="28"/>
      <c r="E19" s="28"/>
      <c r="F19" s="28"/>
      <c r="G19" s="28"/>
      <c r="H19" s="28"/>
      <c r="I19" s="28"/>
    </row>
    <row r="20" spans="1:9" ht="15">
      <c r="A20" s="13" t="s">
        <v>523</v>
      </c>
      <c r="B20" s="5" t="s">
        <v>524</v>
      </c>
      <c r="C20" s="28">
        <v>0</v>
      </c>
      <c r="D20" s="28"/>
      <c r="E20" s="28"/>
      <c r="F20" s="28"/>
      <c r="G20" s="28"/>
      <c r="H20" s="28"/>
      <c r="I20" s="28"/>
    </row>
    <row r="21" spans="1:9" ht="15">
      <c r="A21" s="20" t="s">
        <v>525</v>
      </c>
      <c r="B21" s="5" t="s">
        <v>526</v>
      </c>
      <c r="C21" s="28">
        <v>0</v>
      </c>
      <c r="D21" s="28"/>
      <c r="E21" s="28"/>
      <c r="F21" s="28"/>
      <c r="G21" s="28"/>
      <c r="H21" s="28"/>
      <c r="I21" s="28"/>
    </row>
    <row r="22" spans="1:9" ht="15">
      <c r="A22" s="20" t="s">
        <v>17</v>
      </c>
      <c r="B22" s="5" t="s">
        <v>527</v>
      </c>
      <c r="C22" s="28">
        <v>0</v>
      </c>
      <c r="D22" s="28"/>
      <c r="E22" s="28"/>
      <c r="F22" s="28"/>
      <c r="G22" s="28"/>
      <c r="H22" s="28"/>
      <c r="I22" s="28"/>
    </row>
    <row r="23" spans="1:9" ht="15">
      <c r="A23" s="54" t="s">
        <v>680</v>
      </c>
      <c r="B23" s="54" t="s">
        <v>527</v>
      </c>
      <c r="C23" s="28">
        <v>0</v>
      </c>
      <c r="D23" s="28"/>
      <c r="E23" s="28"/>
      <c r="F23" s="28"/>
      <c r="G23" s="28"/>
      <c r="H23" s="28"/>
      <c r="I23" s="28"/>
    </row>
    <row r="24" spans="1:9" ht="15">
      <c r="A24" s="54" t="s">
        <v>681</v>
      </c>
      <c r="B24" s="54" t="s">
        <v>527</v>
      </c>
      <c r="C24" s="28">
        <v>0</v>
      </c>
      <c r="D24" s="28"/>
      <c r="E24" s="28"/>
      <c r="F24" s="28"/>
      <c r="G24" s="28"/>
      <c r="H24" s="28"/>
      <c r="I24" s="28"/>
    </row>
    <row r="25" spans="1:9" ht="15">
      <c r="A25" s="133" t="s">
        <v>682</v>
      </c>
      <c r="B25" s="133" t="s">
        <v>527</v>
      </c>
      <c r="C25" s="28">
        <v>0</v>
      </c>
      <c r="D25" s="28"/>
      <c r="E25" s="28"/>
      <c r="F25" s="28"/>
      <c r="G25" s="28"/>
      <c r="H25" s="28"/>
      <c r="I25" s="28"/>
    </row>
    <row r="26" spans="1:9" ht="15">
      <c r="A26" s="134" t="s">
        <v>36</v>
      </c>
      <c r="B26" s="40" t="s">
        <v>528</v>
      </c>
      <c r="C26" s="28">
        <v>0</v>
      </c>
      <c r="D26" s="28"/>
      <c r="E26" s="28"/>
      <c r="F26" s="28"/>
      <c r="G26" s="28"/>
      <c r="H26" s="28"/>
      <c r="I26" s="28"/>
    </row>
    <row r="27" spans="1:2" ht="15">
      <c r="A27" s="135"/>
      <c r="B27" s="136"/>
    </row>
    <row r="28" spans="1:5" ht="15">
      <c r="A28" s="2" t="s">
        <v>238</v>
      </c>
      <c r="B28" s="3" t="s">
        <v>239</v>
      </c>
      <c r="C28" s="28"/>
      <c r="D28" s="28"/>
      <c r="E28" s="28"/>
    </row>
    <row r="29" spans="1:5" ht="26.25">
      <c r="A29" s="137" t="s">
        <v>683</v>
      </c>
      <c r="B29" s="40"/>
      <c r="C29" s="28"/>
      <c r="D29" s="28"/>
      <c r="E29" s="28"/>
    </row>
    <row r="30" spans="1:9" ht="15.75">
      <c r="A30" s="138" t="s">
        <v>684</v>
      </c>
      <c r="B30" s="40"/>
      <c r="C30" s="28"/>
      <c r="D30" s="28"/>
      <c r="E30" s="28"/>
      <c r="F30">
        <v>3150</v>
      </c>
      <c r="G30">
        <v>3544</v>
      </c>
      <c r="H30">
        <v>3544</v>
      </c>
      <c r="I30">
        <v>3545</v>
      </c>
    </row>
    <row r="31" spans="1:5" ht="31.5">
      <c r="A31" s="138" t="s">
        <v>685</v>
      </c>
      <c r="B31" s="40"/>
      <c r="C31" s="28"/>
      <c r="D31" s="28"/>
      <c r="E31" s="28"/>
    </row>
    <row r="32" spans="1:5" ht="15.75">
      <c r="A32" s="138" t="s">
        <v>686</v>
      </c>
      <c r="B32" s="40"/>
      <c r="C32" s="28"/>
      <c r="D32" s="28"/>
      <c r="E32" s="28"/>
    </row>
    <row r="33" spans="1:5" ht="31.5">
      <c r="A33" s="138" t="s">
        <v>687</v>
      </c>
      <c r="B33" s="40"/>
      <c r="C33" s="28"/>
      <c r="D33" s="28"/>
      <c r="E33" s="28"/>
    </row>
    <row r="34" spans="1:9" ht="15.75">
      <c r="A34" s="138" t="s">
        <v>688</v>
      </c>
      <c r="B34" s="40"/>
      <c r="C34" s="28"/>
      <c r="D34" s="28"/>
      <c r="E34" s="28"/>
      <c r="F34">
        <v>150</v>
      </c>
      <c r="G34">
        <v>30</v>
      </c>
      <c r="H34">
        <v>33</v>
      </c>
      <c r="I34">
        <v>35</v>
      </c>
    </row>
    <row r="35" spans="1:5" ht="15.75">
      <c r="A35" s="138" t="s">
        <v>689</v>
      </c>
      <c r="B35" s="40"/>
      <c r="C35" s="28"/>
      <c r="D35" s="28"/>
      <c r="E35" s="28"/>
    </row>
    <row r="36" spans="1:9" ht="15">
      <c r="A36" s="134" t="s">
        <v>204</v>
      </c>
      <c r="B36" s="40"/>
      <c r="C36" s="28"/>
      <c r="D36" s="28"/>
      <c r="E36" s="28"/>
      <c r="F36">
        <v>3300</v>
      </c>
      <c r="G36">
        <v>3575</v>
      </c>
      <c r="H36">
        <v>3577</v>
      </c>
      <c r="I36">
        <v>3580</v>
      </c>
    </row>
    <row r="37" spans="1:2" ht="15">
      <c r="A37" s="135"/>
      <c r="B37" s="136"/>
    </row>
    <row r="38" spans="1:2" ht="15">
      <c r="A38" s="135"/>
      <c r="B38" s="136"/>
    </row>
    <row r="39" spans="1:2" ht="15">
      <c r="A39" s="135"/>
      <c r="B39" s="136"/>
    </row>
    <row r="40" spans="1:2" ht="15">
      <c r="A40" s="135"/>
      <c r="B40" s="136"/>
    </row>
    <row r="41" spans="1:2" ht="15">
      <c r="A41" s="135"/>
      <c r="B41" s="136"/>
    </row>
    <row r="42" spans="1:2" ht="15">
      <c r="A42" s="135"/>
      <c r="B42" s="136"/>
    </row>
    <row r="43" spans="1:2" ht="15">
      <c r="A43" s="135"/>
      <c r="B43" s="136"/>
    </row>
    <row r="44" spans="1:2" ht="15">
      <c r="A44" s="135"/>
      <c r="B44" s="136"/>
    </row>
    <row r="45" spans="1:2" ht="15">
      <c r="A45" s="135"/>
      <c r="B45" s="136"/>
    </row>
    <row r="47" spans="1:7" ht="15">
      <c r="A47" s="125"/>
      <c r="B47" s="125"/>
      <c r="C47" s="125"/>
      <c r="D47" s="125"/>
      <c r="E47" s="125"/>
      <c r="F47" s="125"/>
      <c r="G47" s="125"/>
    </row>
    <row r="48" spans="1:7" ht="15" hidden="1">
      <c r="A48" s="139" t="s">
        <v>690</v>
      </c>
      <c r="B48" s="125"/>
      <c r="C48" s="125"/>
      <c r="D48" s="125"/>
      <c r="E48" s="125"/>
      <c r="F48" s="125"/>
      <c r="G48" s="125"/>
    </row>
    <row r="49" spans="1:7" ht="15.75" hidden="1">
      <c r="A49" s="140" t="s">
        <v>691</v>
      </c>
      <c r="B49" s="125"/>
      <c r="C49" s="125"/>
      <c r="D49" s="125"/>
      <c r="E49" s="125"/>
      <c r="F49" s="125"/>
      <c r="G49" s="125"/>
    </row>
    <row r="50" spans="1:7" ht="15.75" hidden="1">
      <c r="A50" s="140" t="s">
        <v>692</v>
      </c>
      <c r="B50" s="125"/>
      <c r="C50" s="125"/>
      <c r="D50" s="125"/>
      <c r="E50" s="125"/>
      <c r="F50" s="125"/>
      <c r="G50" s="125"/>
    </row>
    <row r="51" spans="1:7" ht="15.75" hidden="1">
      <c r="A51" s="140" t="s">
        <v>693</v>
      </c>
      <c r="B51" s="125"/>
      <c r="C51" s="125"/>
      <c r="D51" s="125"/>
      <c r="E51" s="125"/>
      <c r="F51" s="125"/>
      <c r="G51" s="125"/>
    </row>
    <row r="52" spans="1:7" ht="15.75" hidden="1">
      <c r="A52" s="140" t="s">
        <v>694</v>
      </c>
      <c r="B52" s="125"/>
      <c r="C52" s="125"/>
      <c r="D52" s="125"/>
      <c r="E52" s="125"/>
      <c r="F52" s="125"/>
      <c r="G52" s="125"/>
    </row>
    <row r="53" spans="1:7" ht="15.75" hidden="1">
      <c r="A53" s="140" t="s">
        <v>695</v>
      </c>
      <c r="B53" s="125"/>
      <c r="C53" s="125"/>
      <c r="D53" s="125"/>
      <c r="E53" s="125"/>
      <c r="F53" s="125"/>
      <c r="G53" s="125"/>
    </row>
    <row r="54" spans="1:7" ht="15" hidden="1">
      <c r="A54" s="139" t="s">
        <v>696</v>
      </c>
      <c r="B54" s="125"/>
      <c r="C54" s="125"/>
      <c r="D54" s="125"/>
      <c r="E54" s="125"/>
      <c r="F54" s="125"/>
      <c r="G54" s="125"/>
    </row>
    <row r="55" spans="1:7" ht="15" hidden="1">
      <c r="A55" s="125"/>
      <c r="B55" s="125"/>
      <c r="C55" s="125"/>
      <c r="D55" s="125"/>
      <c r="E55" s="125"/>
      <c r="F55" s="125"/>
      <c r="G55" s="125"/>
    </row>
    <row r="56" spans="1:8" ht="15" hidden="1">
      <c r="A56" s="155" t="s">
        <v>697</v>
      </c>
      <c r="B56" s="156"/>
      <c r="C56" s="156"/>
      <c r="D56" s="156"/>
      <c r="E56" s="156"/>
      <c r="F56" s="156"/>
      <c r="G56" s="156"/>
      <c r="H56" s="156"/>
    </row>
    <row r="57" ht="15" hidden="1"/>
    <row r="58" ht="15" hidden="1"/>
    <row r="59" ht="15.75" hidden="1">
      <c r="A59" s="141" t="s">
        <v>698</v>
      </c>
    </row>
    <row r="60" ht="15.75" hidden="1">
      <c r="A60" s="140" t="s">
        <v>699</v>
      </c>
    </row>
    <row r="61" ht="15.75" hidden="1">
      <c r="A61" s="140" t="s">
        <v>700</v>
      </c>
    </row>
    <row r="62" ht="15.75" hidden="1">
      <c r="A62" s="140" t="s">
        <v>701</v>
      </c>
    </row>
    <row r="63" ht="15" hidden="1">
      <c r="A63" s="139" t="s">
        <v>702</v>
      </c>
    </row>
    <row r="64" ht="15.75" hidden="1">
      <c r="A64" s="140" t="s">
        <v>703</v>
      </c>
    </row>
    <row r="65" ht="15" hidden="1"/>
    <row r="66" ht="15.75" hidden="1">
      <c r="A66" s="142" t="s">
        <v>704</v>
      </c>
    </row>
    <row r="67" ht="15.75" hidden="1">
      <c r="A67" s="142" t="s">
        <v>705</v>
      </c>
    </row>
    <row r="68" ht="15.75" hidden="1">
      <c r="A68" s="143" t="s">
        <v>684</v>
      </c>
    </row>
    <row r="69" ht="15.75" hidden="1">
      <c r="A69" s="143" t="s">
        <v>685</v>
      </c>
    </row>
    <row r="70" ht="15.75" hidden="1">
      <c r="A70" s="143" t="s">
        <v>686</v>
      </c>
    </row>
    <row r="71" ht="15.75" hidden="1">
      <c r="A71" s="143" t="s">
        <v>687</v>
      </c>
    </row>
    <row r="72" ht="15.75" hidden="1">
      <c r="A72" s="143" t="s">
        <v>688</v>
      </c>
    </row>
    <row r="73" ht="15.75" hidden="1">
      <c r="A73" s="143" t="s">
        <v>689</v>
      </c>
    </row>
  </sheetData>
  <mergeCells count="3">
    <mergeCell ref="A1:H1"/>
    <mergeCell ref="A2:H2"/>
    <mergeCell ref="A56:H56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5" right="0.75" top="1" bottom="1" header="0.5" footer="0.5"/>
  <pageSetup horizontalDpi="600" verticalDpi="600" orientation="landscape" paperSize="9" scale="65" r:id="rId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C1">
      <selection activeCell="D6" sqref="D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45" t="s">
        <v>75</v>
      </c>
      <c r="B1" s="146"/>
      <c r="C1" s="146"/>
      <c r="D1" s="146"/>
      <c r="E1" s="146"/>
    </row>
    <row r="2" spans="1:5" ht="23.25" customHeight="1">
      <c r="A2" s="148" t="s">
        <v>95</v>
      </c>
      <c r="B2" s="160"/>
      <c r="C2" s="160"/>
      <c r="D2" s="160"/>
      <c r="E2" s="160"/>
    </row>
    <row r="3" spans="1:5" ht="15">
      <c r="A3" s="1"/>
      <c r="D3" s="154" t="s">
        <v>655</v>
      </c>
      <c r="E3" s="154"/>
    </row>
    <row r="4" ht="15">
      <c r="A4" s="1"/>
    </row>
    <row r="5" spans="1:5" ht="51" customHeight="1">
      <c r="A5" s="55" t="s">
        <v>94</v>
      </c>
      <c r="B5" s="56" t="s">
        <v>144</v>
      </c>
      <c r="C5" s="56" t="s">
        <v>145</v>
      </c>
      <c r="D5" s="56" t="s">
        <v>145</v>
      </c>
      <c r="E5" s="68" t="s">
        <v>162</v>
      </c>
    </row>
    <row r="6" spans="1:5" ht="15" customHeight="1">
      <c r="A6" s="56" t="s">
        <v>64</v>
      </c>
      <c r="B6" s="57"/>
      <c r="C6" s="57"/>
      <c r="D6" s="57"/>
      <c r="E6" s="28"/>
    </row>
    <row r="7" spans="1:5" ht="15" customHeight="1">
      <c r="A7" s="56" t="s">
        <v>65</v>
      </c>
      <c r="B7" s="57"/>
      <c r="C7" s="57"/>
      <c r="D7" s="57"/>
      <c r="E7" s="28"/>
    </row>
    <row r="8" spans="1:5" ht="15" customHeight="1">
      <c r="A8" s="56" t="s">
        <v>66</v>
      </c>
      <c r="B8" s="57"/>
      <c r="C8" s="57"/>
      <c r="D8" s="57"/>
      <c r="E8" s="28"/>
    </row>
    <row r="9" spans="1:5" ht="15" customHeight="1">
      <c r="A9" s="56" t="s">
        <v>67</v>
      </c>
      <c r="B9" s="57"/>
      <c r="C9" s="57"/>
      <c r="D9" s="57"/>
      <c r="E9" s="28"/>
    </row>
    <row r="10" spans="1:5" ht="15" customHeight="1">
      <c r="A10" s="55" t="s">
        <v>89</v>
      </c>
      <c r="B10" s="57"/>
      <c r="C10" s="57"/>
      <c r="D10" s="57"/>
      <c r="E10" s="28"/>
    </row>
    <row r="11" spans="1:5" ht="15" customHeight="1">
      <c r="A11" s="56" t="s">
        <v>68</v>
      </c>
      <c r="B11" s="57"/>
      <c r="C11" s="57"/>
      <c r="D11" s="57"/>
      <c r="E11" s="28"/>
    </row>
    <row r="12" spans="1:5" ht="15" customHeight="1">
      <c r="A12" s="56" t="s">
        <v>69</v>
      </c>
      <c r="B12" s="57"/>
      <c r="C12" s="57"/>
      <c r="D12" s="57"/>
      <c r="E12" s="28"/>
    </row>
    <row r="13" spans="1:5" ht="15" customHeight="1">
      <c r="A13" s="56" t="s">
        <v>70</v>
      </c>
      <c r="B13" s="57"/>
      <c r="C13" s="57"/>
      <c r="D13" s="57"/>
      <c r="E13" s="28"/>
    </row>
    <row r="14" spans="1:5" ht="15" customHeight="1">
      <c r="A14" s="56" t="s">
        <v>71</v>
      </c>
      <c r="B14" s="57">
        <v>2</v>
      </c>
      <c r="C14" s="57"/>
      <c r="D14" s="57"/>
      <c r="E14" s="28">
        <f>SUM(B14:D14)</f>
        <v>2</v>
      </c>
    </row>
    <row r="15" spans="1:5" ht="15" customHeight="1">
      <c r="A15" s="56" t="s">
        <v>72</v>
      </c>
      <c r="B15" s="57"/>
      <c r="C15" s="57"/>
      <c r="D15" s="57"/>
      <c r="E15" s="28"/>
    </row>
    <row r="16" spans="1:5" ht="15" customHeight="1">
      <c r="A16" s="56" t="s">
        <v>73</v>
      </c>
      <c r="B16" s="57"/>
      <c r="C16" s="57"/>
      <c r="D16" s="57"/>
      <c r="E16" s="28"/>
    </row>
    <row r="17" spans="1:5" ht="15" customHeight="1">
      <c r="A17" s="56" t="s">
        <v>74</v>
      </c>
      <c r="B17" s="57"/>
      <c r="C17" s="57"/>
      <c r="D17" s="57"/>
      <c r="E17" s="28"/>
    </row>
    <row r="18" spans="1:5" ht="15" customHeight="1">
      <c r="A18" s="55" t="s">
        <v>90</v>
      </c>
      <c r="B18" s="57">
        <f>SUM(B11:B17)</f>
        <v>2</v>
      </c>
      <c r="C18" s="57"/>
      <c r="D18" s="57"/>
      <c r="E18" s="28">
        <f>SUM(B18:D18)</f>
        <v>2</v>
      </c>
    </row>
    <row r="19" spans="1:5" ht="15" customHeight="1">
      <c r="A19" s="56" t="s">
        <v>78</v>
      </c>
      <c r="B19" s="57"/>
      <c r="C19" s="57"/>
      <c r="D19" s="57"/>
      <c r="E19" s="28"/>
    </row>
    <row r="20" spans="1:5" ht="15" customHeight="1">
      <c r="A20" s="56" t="s">
        <v>79</v>
      </c>
      <c r="B20" s="57"/>
      <c r="C20" s="57"/>
      <c r="D20" s="57"/>
      <c r="E20" s="28"/>
    </row>
    <row r="21" spans="1:5" ht="15" customHeight="1">
      <c r="A21" s="56" t="s">
        <v>80</v>
      </c>
      <c r="B21" s="57"/>
      <c r="C21" s="57"/>
      <c r="D21" s="57"/>
      <c r="E21" s="28"/>
    </row>
    <row r="22" spans="1:5" ht="15" customHeight="1">
      <c r="A22" s="55" t="s">
        <v>91</v>
      </c>
      <c r="B22" s="57"/>
      <c r="C22" s="57"/>
      <c r="D22" s="57"/>
      <c r="E22" s="28"/>
    </row>
    <row r="23" spans="1:5" ht="15" customHeight="1">
      <c r="A23" s="56" t="s">
        <v>81</v>
      </c>
      <c r="B23" s="57">
        <v>1</v>
      </c>
      <c r="C23" s="57"/>
      <c r="D23" s="57"/>
      <c r="E23" s="28">
        <f>SUM(B23:D23)</f>
        <v>1</v>
      </c>
    </row>
    <row r="24" spans="1:5" ht="15" customHeight="1">
      <c r="A24" s="56" t="s">
        <v>82</v>
      </c>
      <c r="B24" s="57">
        <v>3</v>
      </c>
      <c r="C24" s="57"/>
      <c r="D24" s="57"/>
      <c r="E24" s="28">
        <f>SUM(B24:D24)</f>
        <v>3</v>
      </c>
    </row>
    <row r="25" spans="1:5" ht="15" customHeight="1">
      <c r="A25" s="56" t="s">
        <v>83</v>
      </c>
      <c r="B25" s="57">
        <v>1</v>
      </c>
      <c r="C25" s="57"/>
      <c r="D25" s="57"/>
      <c r="E25" s="28">
        <f>SUM(B25:D25)</f>
        <v>1</v>
      </c>
    </row>
    <row r="26" spans="1:5" ht="15" customHeight="1">
      <c r="A26" s="55" t="s">
        <v>92</v>
      </c>
      <c r="B26" s="57">
        <f>SUM(B23:B25)</f>
        <v>5</v>
      </c>
      <c r="C26" s="57"/>
      <c r="D26" s="57"/>
      <c r="E26" s="28">
        <f>SUM(B26:D26)</f>
        <v>5</v>
      </c>
    </row>
    <row r="27" spans="1:5" ht="37.5" customHeight="1">
      <c r="A27" s="55" t="s">
        <v>93</v>
      </c>
      <c r="B27" s="58"/>
      <c r="C27" s="59"/>
      <c r="D27" s="59"/>
      <c r="E27" s="28"/>
    </row>
    <row r="28" spans="1:5" ht="15" customHeight="1">
      <c r="A28" s="56" t="s">
        <v>84</v>
      </c>
      <c r="B28" s="57"/>
      <c r="C28" s="57"/>
      <c r="D28" s="57"/>
      <c r="E28" s="28"/>
    </row>
    <row r="29" spans="1:5" ht="15" customHeight="1">
      <c r="A29" s="56" t="s">
        <v>85</v>
      </c>
      <c r="B29" s="57"/>
      <c r="C29" s="57"/>
      <c r="D29" s="57"/>
      <c r="E29" s="28"/>
    </row>
    <row r="30" spans="1:5" ht="15" customHeight="1">
      <c r="A30" s="56" t="s">
        <v>86</v>
      </c>
      <c r="B30" s="57"/>
      <c r="C30" s="57"/>
      <c r="D30" s="57"/>
      <c r="E30" s="28"/>
    </row>
    <row r="31" spans="1:5" ht="15" customHeight="1">
      <c r="A31" s="56" t="s">
        <v>87</v>
      </c>
      <c r="B31" s="57"/>
      <c r="C31" s="57"/>
      <c r="D31" s="57"/>
      <c r="E31" s="28"/>
    </row>
    <row r="32" spans="1:5" ht="28.5" customHeight="1">
      <c r="A32" s="55" t="s">
        <v>88</v>
      </c>
      <c r="B32" s="57"/>
      <c r="C32" s="57"/>
      <c r="D32" s="57"/>
      <c r="E32" s="28"/>
    </row>
    <row r="33" spans="1:4" ht="15">
      <c r="A33" s="157"/>
      <c r="B33" s="158"/>
      <c r="C33" s="158"/>
      <c r="D33" s="158"/>
    </row>
    <row r="34" spans="1:4" ht="15">
      <c r="A34" s="159"/>
      <c r="B34" s="158"/>
      <c r="C34" s="158"/>
      <c r="D34" s="158"/>
    </row>
  </sheetData>
  <sheetProtection/>
  <mergeCells count="5">
    <mergeCell ref="A33:D33"/>
    <mergeCell ref="A34:D34"/>
    <mergeCell ref="A1:E1"/>
    <mergeCell ref="A2:E2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C1">
      <selection activeCell="G7" sqref="G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45" t="s">
        <v>75</v>
      </c>
      <c r="B1" s="149"/>
      <c r="C1" s="149"/>
      <c r="D1" s="149"/>
      <c r="E1" s="149"/>
      <c r="F1" s="149"/>
      <c r="G1" s="149"/>
    </row>
    <row r="2" spans="1:7" ht="25.5" customHeight="1">
      <c r="A2" s="161" t="s">
        <v>203</v>
      </c>
      <c r="B2" s="149"/>
      <c r="C2" s="149"/>
      <c r="D2" s="149"/>
      <c r="E2" s="149"/>
      <c r="F2" s="149"/>
      <c r="G2" s="149"/>
    </row>
    <row r="3" spans="1:7" ht="21.75" customHeight="1">
      <c r="A3" s="88"/>
      <c r="B3" s="67"/>
      <c r="C3" s="67"/>
      <c r="D3" s="67"/>
      <c r="E3" s="67"/>
      <c r="F3" s="162" t="s">
        <v>656</v>
      </c>
      <c r="G3" s="162"/>
    </row>
    <row r="4" spans="1:2" ht="20.25" customHeight="1">
      <c r="A4" s="4" t="s">
        <v>160</v>
      </c>
      <c r="B4" t="s">
        <v>643</v>
      </c>
    </row>
    <row r="5" spans="1:7" ht="15">
      <c r="A5" s="44" t="s">
        <v>156</v>
      </c>
      <c r="B5" s="3" t="s">
        <v>239</v>
      </c>
      <c r="C5" s="85" t="s">
        <v>201</v>
      </c>
      <c r="D5" s="85" t="s">
        <v>201</v>
      </c>
      <c r="E5" s="85" t="s">
        <v>201</v>
      </c>
      <c r="F5" s="85" t="s">
        <v>201</v>
      </c>
      <c r="G5" s="44" t="s">
        <v>202</v>
      </c>
    </row>
    <row r="6" spans="1:7" ht="26.25" customHeight="1">
      <c r="A6" s="86" t="s">
        <v>199</v>
      </c>
      <c r="B6" s="5" t="s">
        <v>392</v>
      </c>
      <c r="C6" s="28"/>
      <c r="D6" s="28"/>
      <c r="E6" s="28"/>
      <c r="F6" s="28"/>
      <c r="G6" s="28"/>
    </row>
    <row r="7" spans="1:7" ht="26.25" customHeight="1">
      <c r="A7" s="86" t="s">
        <v>200</v>
      </c>
      <c r="B7" s="5" t="s">
        <v>392</v>
      </c>
      <c r="C7" s="28"/>
      <c r="D7" s="28"/>
      <c r="E7" s="28"/>
      <c r="F7" s="28"/>
      <c r="G7" s="28"/>
    </row>
    <row r="8" spans="1:7" ht="22.5" customHeight="1">
      <c r="A8" s="44" t="s">
        <v>204</v>
      </c>
      <c r="B8" s="44"/>
      <c r="C8" s="28"/>
      <c r="D8" s="28"/>
      <c r="E8" s="28"/>
      <c r="F8" s="28"/>
      <c r="G8" s="28"/>
    </row>
  </sheetData>
  <sheetProtection/>
  <mergeCells count="3">
    <mergeCell ref="A1:G1"/>
    <mergeCell ref="A2:G2"/>
    <mergeCell ref="F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G3" sqref="G3:H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45" t="s">
        <v>75</v>
      </c>
      <c r="B1" s="146"/>
      <c r="C1" s="146"/>
      <c r="D1" s="146"/>
      <c r="E1" s="146"/>
      <c r="F1" s="146"/>
      <c r="G1" s="146"/>
      <c r="H1" s="146"/>
    </row>
    <row r="2" spans="1:8" ht="23.25" customHeight="1">
      <c r="A2" s="148" t="s">
        <v>196</v>
      </c>
      <c r="B2" s="149"/>
      <c r="C2" s="149"/>
      <c r="D2" s="149"/>
      <c r="E2" s="149"/>
      <c r="F2" s="149"/>
      <c r="G2" s="149"/>
      <c r="H2" s="149"/>
    </row>
    <row r="3" spans="1:8" ht="18">
      <c r="A3" s="49"/>
      <c r="G3" s="154" t="s">
        <v>644</v>
      </c>
      <c r="H3" s="154"/>
    </row>
    <row r="5" spans="1:8" ht="30">
      <c r="A5" s="2" t="s">
        <v>238</v>
      </c>
      <c r="B5" s="3" t="s">
        <v>239</v>
      </c>
      <c r="C5" s="61" t="s">
        <v>160</v>
      </c>
      <c r="D5" s="61" t="s">
        <v>161</v>
      </c>
      <c r="E5" s="61" t="s">
        <v>161</v>
      </c>
      <c r="F5" s="61" t="s">
        <v>161</v>
      </c>
      <c r="G5" s="61" t="s">
        <v>161</v>
      </c>
      <c r="H5" s="68" t="s">
        <v>162</v>
      </c>
    </row>
    <row r="6" spans="1:8" ht="15">
      <c r="A6" s="28"/>
      <c r="B6" s="28"/>
      <c r="C6" s="28"/>
      <c r="D6" s="28"/>
      <c r="E6" s="28"/>
      <c r="F6" s="28"/>
      <c r="G6" s="28"/>
      <c r="H6" s="28"/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15">
      <c r="A8" s="28"/>
      <c r="B8" s="28"/>
      <c r="C8" s="28"/>
      <c r="D8" s="28"/>
      <c r="E8" s="28"/>
      <c r="F8" s="28"/>
      <c r="G8" s="28"/>
      <c r="H8" s="28"/>
    </row>
    <row r="9" spans="1:8" ht="15">
      <c r="A9" s="28"/>
      <c r="B9" s="28"/>
      <c r="C9" s="28"/>
      <c r="D9" s="28"/>
      <c r="E9" s="28"/>
      <c r="F9" s="28"/>
      <c r="G9" s="28"/>
      <c r="H9" s="28"/>
    </row>
    <row r="10" spans="1:8" ht="15">
      <c r="A10" s="15" t="s">
        <v>155</v>
      </c>
      <c r="B10" s="8" t="s">
        <v>339</v>
      </c>
      <c r="C10" s="106">
        <f>'[1]01'!$C$69</f>
        <v>2280</v>
      </c>
      <c r="D10" s="28"/>
      <c r="E10" s="28"/>
      <c r="F10" s="28"/>
      <c r="G10" s="28"/>
      <c r="H10" s="106">
        <f>SUM(C10:G10)</f>
        <v>2280</v>
      </c>
    </row>
    <row r="11" spans="1:8" ht="15">
      <c r="A11" s="15"/>
      <c r="B11" s="8"/>
      <c r="C11" s="28"/>
      <c r="D11" s="28"/>
      <c r="E11" s="28"/>
      <c r="F11" s="28"/>
      <c r="G11" s="28"/>
      <c r="H11" s="28"/>
    </row>
    <row r="12" spans="1:8" ht="15">
      <c r="A12" s="15"/>
      <c r="B12" s="8"/>
      <c r="C12" s="28"/>
      <c r="D12" s="28"/>
      <c r="E12" s="28"/>
      <c r="F12" s="28"/>
      <c r="G12" s="28"/>
      <c r="H12" s="28"/>
    </row>
    <row r="13" spans="1:8" ht="15">
      <c r="A13" s="15"/>
      <c r="B13" s="8"/>
      <c r="C13" s="28"/>
      <c r="D13" s="28"/>
      <c r="E13" s="28"/>
      <c r="F13" s="28"/>
      <c r="G13" s="28"/>
      <c r="H13" s="28"/>
    </row>
    <row r="14" spans="1:8" ht="15">
      <c r="A14" s="15"/>
      <c r="B14" s="8"/>
      <c r="C14" s="28"/>
      <c r="D14" s="28"/>
      <c r="E14" s="28"/>
      <c r="F14" s="28"/>
      <c r="G14" s="28"/>
      <c r="H14" s="28"/>
    </row>
    <row r="15" spans="1:8" ht="15">
      <c r="A15" s="15" t="s">
        <v>154</v>
      </c>
      <c r="B15" s="8" t="s">
        <v>339</v>
      </c>
      <c r="C15" s="28"/>
      <c r="D15" s="28"/>
      <c r="E15" s="28"/>
      <c r="F15" s="28"/>
      <c r="G15" s="28"/>
      <c r="H15" s="28"/>
    </row>
  </sheetData>
  <sheetProtection/>
  <mergeCells count="3">
    <mergeCell ref="A1:H1"/>
    <mergeCell ref="A2:H2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8"/>
  <sheetViews>
    <sheetView zoomScalePageLayoutView="0" workbookViewId="0" topLeftCell="B1">
      <selection activeCell="M1" sqref="M1:O1"/>
    </sheetView>
  </sheetViews>
  <sheetFormatPr defaultColWidth="9.140625" defaultRowHeight="15"/>
  <cols>
    <col min="1" max="1" width="90.8515625" style="0" bestFit="1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customWidth="1"/>
    <col min="12" max="12" width="12.140625" style="0" customWidth="1"/>
    <col min="13" max="13" width="14.140625" style="0" customWidth="1"/>
    <col min="14" max="14" width="14.00390625" style="0" customWidth="1"/>
    <col min="15" max="15" width="21.140625" style="0" customWidth="1"/>
    <col min="16" max="16" width="10.57421875" style="0" bestFit="1" customWidth="1"/>
  </cols>
  <sheetData>
    <row r="1" spans="1:15" ht="15">
      <c r="A1" s="112"/>
      <c r="B1" s="92"/>
      <c r="C1" s="92"/>
      <c r="D1" s="92"/>
      <c r="E1" s="92"/>
      <c r="F1" s="92"/>
      <c r="M1" s="163" t="s">
        <v>711</v>
      </c>
      <c r="N1" s="163"/>
      <c r="O1" s="163"/>
    </row>
    <row r="2" spans="1:15" ht="28.5" customHeight="1">
      <c r="A2" s="145" t="s">
        <v>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6.25" customHeight="1">
      <c r="A3" s="148" t="s">
        <v>198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5" ht="15">
      <c r="A5" s="4" t="s">
        <v>160</v>
      </c>
    </row>
    <row r="6" spans="1:17" ht="25.5">
      <c r="A6" s="2" t="s">
        <v>238</v>
      </c>
      <c r="B6" s="3" t="s">
        <v>239</v>
      </c>
      <c r="C6" s="76" t="s">
        <v>173</v>
      </c>
      <c r="D6" s="76" t="s">
        <v>174</v>
      </c>
      <c r="E6" s="76" t="s">
        <v>175</v>
      </c>
      <c r="F6" s="76" t="s">
        <v>176</v>
      </c>
      <c r="G6" s="76" t="s">
        <v>177</v>
      </c>
      <c r="H6" s="76" t="s">
        <v>178</v>
      </c>
      <c r="I6" s="76" t="s">
        <v>179</v>
      </c>
      <c r="J6" s="76" t="s">
        <v>180</v>
      </c>
      <c r="K6" s="76" t="s">
        <v>181</v>
      </c>
      <c r="L6" s="76" t="s">
        <v>182</v>
      </c>
      <c r="M6" s="76" t="s">
        <v>183</v>
      </c>
      <c r="N6" s="76" t="s">
        <v>184</v>
      </c>
      <c r="O6" s="77" t="s">
        <v>162</v>
      </c>
      <c r="P6" s="4"/>
      <c r="Q6" s="3" t="s">
        <v>239</v>
      </c>
    </row>
    <row r="7" spans="1:17" ht="15">
      <c r="A7" s="29" t="s">
        <v>240</v>
      </c>
      <c r="B7" s="30" t="s">
        <v>241</v>
      </c>
      <c r="C7" s="43">
        <v>220</v>
      </c>
      <c r="D7" s="43">
        <v>219</v>
      </c>
      <c r="E7" s="43">
        <v>220</v>
      </c>
      <c r="F7" s="43">
        <v>219</v>
      </c>
      <c r="G7" s="43">
        <v>220</v>
      </c>
      <c r="H7" s="43">
        <v>219</v>
      </c>
      <c r="I7" s="43">
        <v>220</v>
      </c>
      <c r="J7" s="43">
        <v>219</v>
      </c>
      <c r="K7" s="43">
        <v>220</v>
      </c>
      <c r="L7" s="43">
        <v>219</v>
      </c>
      <c r="M7" s="43">
        <v>220</v>
      </c>
      <c r="N7" s="43">
        <v>219</v>
      </c>
      <c r="O7" s="43">
        <f>SUM(C7:N7)</f>
        <v>2634</v>
      </c>
      <c r="P7" s="116">
        <f>'[1]01'!$C$4</f>
        <v>2634</v>
      </c>
      <c r="Q7" s="30" t="s">
        <v>241</v>
      </c>
    </row>
    <row r="8" spans="1:17" ht="15">
      <c r="A8" s="29" t="s">
        <v>242</v>
      </c>
      <c r="B8" s="31" t="s">
        <v>243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"/>
      <c r="Q8" s="31" t="s">
        <v>243</v>
      </c>
    </row>
    <row r="9" spans="1:17" ht="15">
      <c r="A9" s="29" t="s">
        <v>244</v>
      </c>
      <c r="B9" s="31" t="s">
        <v>245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"/>
      <c r="Q9" s="31" t="s">
        <v>245</v>
      </c>
    </row>
    <row r="10" spans="1:17" ht="15">
      <c r="A10" s="32" t="s">
        <v>246</v>
      </c>
      <c r="B10" s="31" t="s">
        <v>247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"/>
      <c r="Q10" s="31" t="s">
        <v>247</v>
      </c>
    </row>
    <row r="11" spans="1:17" ht="15">
      <c r="A11" s="32" t="s">
        <v>248</v>
      </c>
      <c r="B11" s="31" t="s">
        <v>249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"/>
      <c r="Q11" s="31" t="s">
        <v>249</v>
      </c>
    </row>
    <row r="12" spans="1:17" ht="15">
      <c r="A12" s="32" t="s">
        <v>250</v>
      </c>
      <c r="B12" s="31" t="s">
        <v>251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"/>
      <c r="Q12" s="31" t="s">
        <v>251</v>
      </c>
    </row>
    <row r="13" spans="1:17" ht="15">
      <c r="A13" s="32" t="s">
        <v>252</v>
      </c>
      <c r="B13" s="31" t="s">
        <v>253</v>
      </c>
      <c r="C13" s="43">
        <v>17</v>
      </c>
      <c r="D13" s="43">
        <v>16</v>
      </c>
      <c r="E13" s="43">
        <v>17</v>
      </c>
      <c r="F13" s="43">
        <v>17</v>
      </c>
      <c r="G13" s="43">
        <v>17</v>
      </c>
      <c r="H13" s="43">
        <v>17</v>
      </c>
      <c r="I13" s="43">
        <v>17</v>
      </c>
      <c r="J13" s="43">
        <v>17</v>
      </c>
      <c r="K13" s="43">
        <v>17</v>
      </c>
      <c r="L13" s="43">
        <v>17</v>
      </c>
      <c r="M13" s="43">
        <v>17</v>
      </c>
      <c r="N13" s="43">
        <v>16</v>
      </c>
      <c r="O13" s="43">
        <f>SUM(C13:N13)</f>
        <v>202</v>
      </c>
      <c r="P13" s="116">
        <f>'[1]01'!$C$10</f>
        <v>202</v>
      </c>
      <c r="Q13" s="31" t="s">
        <v>253</v>
      </c>
    </row>
    <row r="14" spans="1:17" ht="15">
      <c r="A14" s="32" t="s">
        <v>254</v>
      </c>
      <c r="B14" s="31" t="s">
        <v>255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"/>
      <c r="Q14" s="31" t="s">
        <v>255</v>
      </c>
    </row>
    <row r="15" spans="1:17" ht="15">
      <c r="A15" s="5" t="s">
        <v>256</v>
      </c>
      <c r="B15" s="31" t="s">
        <v>257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"/>
      <c r="Q15" s="31" t="s">
        <v>257</v>
      </c>
    </row>
    <row r="16" spans="1:17" ht="15">
      <c r="A16" s="5" t="s">
        <v>258</v>
      </c>
      <c r="B16" s="31" t="s">
        <v>259</v>
      </c>
      <c r="C16" s="43"/>
      <c r="D16" s="43"/>
      <c r="E16" s="43"/>
      <c r="F16" s="43"/>
      <c r="G16" s="43"/>
      <c r="H16" s="43">
        <v>15</v>
      </c>
      <c r="I16" s="43"/>
      <c r="J16" s="43"/>
      <c r="K16" s="43"/>
      <c r="L16" s="43"/>
      <c r="M16" s="43"/>
      <c r="N16" s="43">
        <v>15</v>
      </c>
      <c r="O16" s="43">
        <f>SUM(C16:N16)</f>
        <v>30</v>
      </c>
      <c r="P16" s="116">
        <f>'[1]01'!$C$13</f>
        <v>30</v>
      </c>
      <c r="Q16" s="31" t="s">
        <v>259</v>
      </c>
    </row>
    <row r="17" spans="1:17" ht="15">
      <c r="A17" s="5" t="s">
        <v>260</v>
      </c>
      <c r="B17" s="31" t="s">
        <v>261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"/>
      <c r="Q17" s="31" t="s">
        <v>261</v>
      </c>
    </row>
    <row r="18" spans="1:17" ht="15">
      <c r="A18" s="5" t="s">
        <v>262</v>
      </c>
      <c r="B18" s="31" t="s">
        <v>263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"/>
      <c r="Q18" s="31" t="s">
        <v>263</v>
      </c>
    </row>
    <row r="19" spans="1:17" ht="15">
      <c r="A19" s="5" t="s">
        <v>589</v>
      </c>
      <c r="B19" s="31" t="s">
        <v>264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"/>
      <c r="Q19" s="31" t="s">
        <v>264</v>
      </c>
    </row>
    <row r="20" spans="1:17" ht="15">
      <c r="A20" s="33" t="s">
        <v>532</v>
      </c>
      <c r="B20" s="34" t="s">
        <v>265</v>
      </c>
      <c r="C20" s="118">
        <f>SUM(C7:C19)</f>
        <v>237</v>
      </c>
      <c r="D20" s="118">
        <f>SUM(D7:D19)</f>
        <v>235</v>
      </c>
      <c r="E20" s="118">
        <f aca="true" t="shared" si="0" ref="E20:O20">SUM(E7:E19)</f>
        <v>237</v>
      </c>
      <c r="F20" s="118">
        <f t="shared" si="0"/>
        <v>236</v>
      </c>
      <c r="G20" s="118">
        <f t="shared" si="0"/>
        <v>237</v>
      </c>
      <c r="H20" s="118">
        <f t="shared" si="0"/>
        <v>251</v>
      </c>
      <c r="I20" s="118">
        <f t="shared" si="0"/>
        <v>237</v>
      </c>
      <c r="J20" s="118">
        <f t="shared" si="0"/>
        <v>236</v>
      </c>
      <c r="K20" s="118">
        <f t="shared" si="0"/>
        <v>237</v>
      </c>
      <c r="L20" s="118">
        <f t="shared" si="0"/>
        <v>236</v>
      </c>
      <c r="M20" s="118">
        <f t="shared" si="0"/>
        <v>237</v>
      </c>
      <c r="N20" s="118">
        <f t="shared" si="0"/>
        <v>250</v>
      </c>
      <c r="O20" s="118">
        <f t="shared" si="0"/>
        <v>2866</v>
      </c>
      <c r="P20" s="116">
        <f>SUM(P7:P19)</f>
        <v>2866</v>
      </c>
      <c r="Q20" s="34" t="s">
        <v>265</v>
      </c>
    </row>
    <row r="21" spans="1:17" ht="15">
      <c r="A21" s="5" t="s">
        <v>266</v>
      </c>
      <c r="B21" s="31" t="s">
        <v>267</v>
      </c>
      <c r="C21" s="43">
        <v>75</v>
      </c>
      <c r="D21" s="43">
        <v>75</v>
      </c>
      <c r="E21" s="43">
        <v>75</v>
      </c>
      <c r="F21" s="43">
        <v>75</v>
      </c>
      <c r="G21" s="43">
        <v>75</v>
      </c>
      <c r="H21" s="43">
        <v>180</v>
      </c>
      <c r="I21" s="43">
        <v>75</v>
      </c>
      <c r="J21" s="43">
        <v>75</v>
      </c>
      <c r="K21" s="43">
        <v>75</v>
      </c>
      <c r="L21" s="43">
        <v>75</v>
      </c>
      <c r="M21" s="43">
        <v>75</v>
      </c>
      <c r="N21" s="43">
        <v>180</v>
      </c>
      <c r="O21" s="43">
        <f>SUM(C21:N21)</f>
        <v>1110</v>
      </c>
      <c r="P21" s="116">
        <f>'[1]01'!$C$18</f>
        <v>1110</v>
      </c>
      <c r="Q21" s="31" t="s">
        <v>267</v>
      </c>
    </row>
    <row r="22" spans="1:18" ht="15">
      <c r="A22" s="5" t="s">
        <v>268</v>
      </c>
      <c r="B22" s="31" t="s">
        <v>269</v>
      </c>
      <c r="C22" s="43">
        <v>30</v>
      </c>
      <c r="D22" s="43">
        <v>30</v>
      </c>
      <c r="E22" s="43">
        <v>30</v>
      </c>
      <c r="F22" s="43">
        <v>30</v>
      </c>
      <c r="G22" s="43">
        <v>30</v>
      </c>
      <c r="H22" s="43">
        <v>30</v>
      </c>
      <c r="I22" s="43">
        <v>30</v>
      </c>
      <c r="J22" s="43">
        <v>95</v>
      </c>
      <c r="K22" s="43">
        <v>30</v>
      </c>
      <c r="L22" s="43">
        <v>30</v>
      </c>
      <c r="M22" s="43">
        <v>30</v>
      </c>
      <c r="N22" s="43">
        <v>30</v>
      </c>
      <c r="O22" s="43">
        <f>SUM(C22:N22)</f>
        <v>425</v>
      </c>
      <c r="P22" s="116">
        <f>'[1]01'!$C$19</f>
        <v>425</v>
      </c>
      <c r="Q22" s="31" t="s">
        <v>269</v>
      </c>
      <c r="R22">
        <f>SUM(C22:O22)</f>
        <v>850</v>
      </c>
    </row>
    <row r="23" spans="1:17" ht="15">
      <c r="A23" s="6" t="s">
        <v>270</v>
      </c>
      <c r="B23" s="31" t="s">
        <v>271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"/>
      <c r="Q23" s="31" t="s">
        <v>271</v>
      </c>
    </row>
    <row r="24" spans="1:17" ht="15">
      <c r="A24" s="7" t="s">
        <v>533</v>
      </c>
      <c r="B24" s="34" t="s">
        <v>272</v>
      </c>
      <c r="C24" s="118">
        <f>SUM(C21:C23)</f>
        <v>105</v>
      </c>
      <c r="D24" s="118">
        <f aca="true" t="shared" si="1" ref="D24:O24">SUM(D21:D23)</f>
        <v>105</v>
      </c>
      <c r="E24" s="118">
        <f t="shared" si="1"/>
        <v>105</v>
      </c>
      <c r="F24" s="118">
        <f t="shared" si="1"/>
        <v>105</v>
      </c>
      <c r="G24" s="118">
        <f t="shared" si="1"/>
        <v>105</v>
      </c>
      <c r="H24" s="118">
        <f t="shared" si="1"/>
        <v>210</v>
      </c>
      <c r="I24" s="118">
        <f t="shared" si="1"/>
        <v>105</v>
      </c>
      <c r="J24" s="118">
        <f t="shared" si="1"/>
        <v>170</v>
      </c>
      <c r="K24" s="118">
        <f t="shared" si="1"/>
        <v>105</v>
      </c>
      <c r="L24" s="118">
        <f t="shared" si="1"/>
        <v>105</v>
      </c>
      <c r="M24" s="118">
        <f t="shared" si="1"/>
        <v>105</v>
      </c>
      <c r="N24" s="118">
        <f t="shared" si="1"/>
        <v>210</v>
      </c>
      <c r="O24" s="118">
        <f t="shared" si="1"/>
        <v>1535</v>
      </c>
      <c r="P24" s="116">
        <f>SUM(P21:P23)</f>
        <v>1535</v>
      </c>
      <c r="Q24" s="34" t="s">
        <v>272</v>
      </c>
    </row>
    <row r="25" spans="1:17" ht="15">
      <c r="A25" s="52" t="s">
        <v>619</v>
      </c>
      <c r="B25" s="53" t="s">
        <v>273</v>
      </c>
      <c r="C25" s="118">
        <f>C20+C24</f>
        <v>342</v>
      </c>
      <c r="D25" s="118">
        <f aca="true" t="shared" si="2" ref="D25:O25">D20+D24</f>
        <v>340</v>
      </c>
      <c r="E25" s="118">
        <f t="shared" si="2"/>
        <v>342</v>
      </c>
      <c r="F25" s="118">
        <f t="shared" si="2"/>
        <v>341</v>
      </c>
      <c r="G25" s="118">
        <f t="shared" si="2"/>
        <v>342</v>
      </c>
      <c r="H25" s="118">
        <f t="shared" si="2"/>
        <v>461</v>
      </c>
      <c r="I25" s="118">
        <f t="shared" si="2"/>
        <v>342</v>
      </c>
      <c r="J25" s="118">
        <f t="shared" si="2"/>
        <v>406</v>
      </c>
      <c r="K25" s="118">
        <f t="shared" si="2"/>
        <v>342</v>
      </c>
      <c r="L25" s="118">
        <f t="shared" si="2"/>
        <v>341</v>
      </c>
      <c r="M25" s="118">
        <f t="shared" si="2"/>
        <v>342</v>
      </c>
      <c r="N25" s="118">
        <f t="shared" si="2"/>
        <v>460</v>
      </c>
      <c r="O25" s="118">
        <f t="shared" si="2"/>
        <v>4401</v>
      </c>
      <c r="P25" s="116">
        <f>P20+P24</f>
        <v>4401</v>
      </c>
      <c r="Q25" s="53" t="s">
        <v>273</v>
      </c>
    </row>
    <row r="26" spans="1:17" ht="15">
      <c r="A26" s="40" t="s">
        <v>590</v>
      </c>
      <c r="B26" s="53" t="s">
        <v>274</v>
      </c>
      <c r="C26" s="120">
        <v>75</v>
      </c>
      <c r="D26" s="120">
        <v>75</v>
      </c>
      <c r="E26" s="120">
        <v>75</v>
      </c>
      <c r="F26" s="120">
        <v>75</v>
      </c>
      <c r="G26" s="120">
        <v>75</v>
      </c>
      <c r="H26" s="120">
        <v>120</v>
      </c>
      <c r="I26" s="120">
        <v>75</v>
      </c>
      <c r="J26" s="120">
        <v>104</v>
      </c>
      <c r="K26" s="120">
        <v>75</v>
      </c>
      <c r="L26" s="120">
        <v>75</v>
      </c>
      <c r="M26" s="120">
        <v>75</v>
      </c>
      <c r="N26" s="120">
        <v>120</v>
      </c>
      <c r="O26" s="120">
        <f>SUM(C26:N26)</f>
        <v>1019</v>
      </c>
      <c r="P26" s="116">
        <f>'[1]01'!$C$23</f>
        <v>1019</v>
      </c>
      <c r="Q26" s="53" t="s">
        <v>274</v>
      </c>
    </row>
    <row r="27" spans="1:17" ht="15">
      <c r="A27" s="5" t="s">
        <v>275</v>
      </c>
      <c r="B27" s="31" t="s">
        <v>276</v>
      </c>
      <c r="C27" s="119">
        <f>P27/12</f>
        <v>22.916666666666668</v>
      </c>
      <c r="D27" s="43">
        <v>23</v>
      </c>
      <c r="E27" s="43">
        <v>23</v>
      </c>
      <c r="F27" s="43">
        <v>23</v>
      </c>
      <c r="G27" s="43">
        <v>23</v>
      </c>
      <c r="H27" s="43">
        <v>23</v>
      </c>
      <c r="I27" s="43">
        <v>23</v>
      </c>
      <c r="J27" s="43">
        <v>23</v>
      </c>
      <c r="K27" s="43">
        <v>23</v>
      </c>
      <c r="L27" s="43">
        <v>23</v>
      </c>
      <c r="M27" s="43">
        <v>23</v>
      </c>
      <c r="N27" s="43">
        <v>22</v>
      </c>
      <c r="O27" s="119">
        <f>SUM(C27:N27)</f>
        <v>274.9166666666667</v>
      </c>
      <c r="P27" s="116">
        <f>'[1]01'!$C$24</f>
        <v>275</v>
      </c>
      <c r="Q27" s="31" t="s">
        <v>276</v>
      </c>
    </row>
    <row r="28" spans="1:17" ht="15">
      <c r="A28" s="5" t="s">
        <v>277</v>
      </c>
      <c r="B28" s="31" t="s">
        <v>278</v>
      </c>
      <c r="C28" s="119">
        <v>83</v>
      </c>
      <c r="D28" s="119">
        <v>83</v>
      </c>
      <c r="E28" s="119">
        <v>82</v>
      </c>
      <c r="F28" s="119">
        <v>83</v>
      </c>
      <c r="G28" s="119">
        <v>83</v>
      </c>
      <c r="H28" s="119">
        <v>82</v>
      </c>
      <c r="I28" s="119">
        <v>83</v>
      </c>
      <c r="J28" s="119">
        <v>83</v>
      </c>
      <c r="K28" s="119">
        <v>82</v>
      </c>
      <c r="L28" s="119">
        <v>83</v>
      </c>
      <c r="M28" s="119">
        <v>83</v>
      </c>
      <c r="N28" s="119">
        <v>82</v>
      </c>
      <c r="O28" s="119">
        <f>SUM(C28:N28)</f>
        <v>992</v>
      </c>
      <c r="P28" s="116">
        <f>'[1]01'!$C$25</f>
        <v>992</v>
      </c>
      <c r="Q28" s="31" t="s">
        <v>278</v>
      </c>
    </row>
    <row r="29" spans="1:17" ht="15">
      <c r="A29" s="5" t="s">
        <v>279</v>
      </c>
      <c r="B29" s="31" t="s">
        <v>280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"/>
      <c r="Q29" s="31" t="s">
        <v>280</v>
      </c>
    </row>
    <row r="30" spans="1:17" ht="15">
      <c r="A30" s="7" t="s">
        <v>534</v>
      </c>
      <c r="B30" s="34" t="s">
        <v>281</v>
      </c>
      <c r="C30" s="120">
        <f aca="true" t="shared" si="3" ref="C30:N30">SUM(C27:C29)</f>
        <v>105.91666666666667</v>
      </c>
      <c r="D30" s="120">
        <f t="shared" si="3"/>
        <v>106</v>
      </c>
      <c r="E30" s="120">
        <f t="shared" si="3"/>
        <v>105</v>
      </c>
      <c r="F30" s="120">
        <f t="shared" si="3"/>
        <v>106</v>
      </c>
      <c r="G30" s="120">
        <f t="shared" si="3"/>
        <v>106</v>
      </c>
      <c r="H30" s="120">
        <f t="shared" si="3"/>
        <v>105</v>
      </c>
      <c r="I30" s="120">
        <f t="shared" si="3"/>
        <v>106</v>
      </c>
      <c r="J30" s="120">
        <f t="shared" si="3"/>
        <v>106</v>
      </c>
      <c r="K30" s="120">
        <f t="shared" si="3"/>
        <v>105</v>
      </c>
      <c r="L30" s="120">
        <f t="shared" si="3"/>
        <v>106</v>
      </c>
      <c r="M30" s="120">
        <f t="shared" si="3"/>
        <v>106</v>
      </c>
      <c r="N30" s="120">
        <f t="shared" si="3"/>
        <v>104</v>
      </c>
      <c r="O30" s="120">
        <f>SUM(C30:N30)</f>
        <v>1266.9166666666667</v>
      </c>
      <c r="P30" s="116">
        <f>SUM(P27:P29)</f>
        <v>1267</v>
      </c>
      <c r="Q30" s="34" t="s">
        <v>281</v>
      </c>
    </row>
    <row r="31" spans="1:17" ht="15">
      <c r="A31" s="5" t="s">
        <v>282</v>
      </c>
      <c r="B31" s="31" t="s">
        <v>283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"/>
      <c r="Q31" s="31" t="s">
        <v>283</v>
      </c>
    </row>
    <row r="32" spans="1:18" ht="15">
      <c r="A32" s="5" t="s">
        <v>284</v>
      </c>
      <c r="B32" s="31" t="s">
        <v>285</v>
      </c>
      <c r="C32" s="43">
        <f>P32/12</f>
        <v>17</v>
      </c>
      <c r="D32" s="43">
        <v>17</v>
      </c>
      <c r="E32" s="43">
        <v>17</v>
      </c>
      <c r="F32" s="43">
        <v>17</v>
      </c>
      <c r="G32" s="43">
        <v>17</v>
      </c>
      <c r="H32" s="43">
        <v>17</v>
      </c>
      <c r="I32" s="43">
        <v>17</v>
      </c>
      <c r="J32" s="43">
        <v>17</v>
      </c>
      <c r="K32" s="43">
        <v>17</v>
      </c>
      <c r="L32" s="43">
        <v>17</v>
      </c>
      <c r="M32" s="43">
        <v>17</v>
      </c>
      <c r="N32" s="43">
        <v>17</v>
      </c>
      <c r="O32" s="43">
        <f>SUM(C32:N32)</f>
        <v>204</v>
      </c>
      <c r="P32" s="116">
        <f>'[1]01'!$C$29</f>
        <v>204</v>
      </c>
      <c r="Q32" s="31" t="s">
        <v>285</v>
      </c>
      <c r="R32">
        <f>SUM(C32:O32)</f>
        <v>408</v>
      </c>
    </row>
    <row r="33" spans="1:17" ht="15">
      <c r="A33" s="7" t="s">
        <v>620</v>
      </c>
      <c r="B33" s="34" t="s">
        <v>286</v>
      </c>
      <c r="C33" s="118">
        <f aca="true" t="shared" si="4" ref="C33:P33">SUM(C31:C32)</f>
        <v>17</v>
      </c>
      <c r="D33" s="118">
        <f t="shared" si="4"/>
        <v>17</v>
      </c>
      <c r="E33" s="118">
        <f t="shared" si="4"/>
        <v>17</v>
      </c>
      <c r="F33" s="118">
        <f t="shared" si="4"/>
        <v>17</v>
      </c>
      <c r="G33" s="118">
        <f t="shared" si="4"/>
        <v>17</v>
      </c>
      <c r="H33" s="118">
        <f t="shared" si="4"/>
        <v>17</v>
      </c>
      <c r="I33" s="118">
        <f t="shared" si="4"/>
        <v>17</v>
      </c>
      <c r="J33" s="118">
        <f t="shared" si="4"/>
        <v>17</v>
      </c>
      <c r="K33" s="118">
        <f t="shared" si="4"/>
        <v>17</v>
      </c>
      <c r="L33" s="118">
        <f t="shared" si="4"/>
        <v>17</v>
      </c>
      <c r="M33" s="118">
        <f t="shared" si="4"/>
        <v>17</v>
      </c>
      <c r="N33" s="118">
        <f t="shared" si="4"/>
        <v>17</v>
      </c>
      <c r="O33" s="118">
        <f t="shared" si="4"/>
        <v>204</v>
      </c>
      <c r="P33" s="4">
        <f t="shared" si="4"/>
        <v>204</v>
      </c>
      <c r="Q33" s="34" t="s">
        <v>286</v>
      </c>
    </row>
    <row r="34" spans="1:17" ht="15">
      <c r="A34" s="5" t="s">
        <v>287</v>
      </c>
      <c r="B34" s="31" t="s">
        <v>288</v>
      </c>
      <c r="C34" s="43">
        <f>P34/12</f>
        <v>117</v>
      </c>
      <c r="D34" s="43">
        <v>117</v>
      </c>
      <c r="E34" s="43">
        <v>117</v>
      </c>
      <c r="F34" s="43">
        <v>117</v>
      </c>
      <c r="G34" s="43">
        <v>117</v>
      </c>
      <c r="H34" s="43">
        <v>117</v>
      </c>
      <c r="I34" s="43">
        <v>117</v>
      </c>
      <c r="J34" s="43">
        <v>117</v>
      </c>
      <c r="K34" s="43">
        <v>117</v>
      </c>
      <c r="L34" s="43">
        <v>117</v>
      </c>
      <c r="M34" s="43">
        <v>117</v>
      </c>
      <c r="N34" s="43">
        <v>117</v>
      </c>
      <c r="O34" s="43">
        <f>SUM(C34:N34)</f>
        <v>1404</v>
      </c>
      <c r="P34" s="116">
        <f>'[1]01'!$C$31</f>
        <v>1404</v>
      </c>
      <c r="Q34" s="31" t="s">
        <v>288</v>
      </c>
    </row>
    <row r="35" spans="1:17" ht="15">
      <c r="A35" s="5" t="s">
        <v>289</v>
      </c>
      <c r="B35" s="31" t="s">
        <v>290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"/>
      <c r="Q35" s="31" t="s">
        <v>290</v>
      </c>
    </row>
    <row r="36" spans="1:17" ht="15">
      <c r="A36" s="5" t="s">
        <v>591</v>
      </c>
      <c r="B36" s="31" t="s">
        <v>291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"/>
      <c r="Q36" s="31" t="s">
        <v>291</v>
      </c>
    </row>
    <row r="37" spans="1:17" ht="15">
      <c r="A37" s="5" t="s">
        <v>292</v>
      </c>
      <c r="B37" s="31" t="s">
        <v>293</v>
      </c>
      <c r="C37" s="119">
        <f>P37/12</f>
        <v>58.083333333333336</v>
      </c>
      <c r="D37" s="43">
        <v>58</v>
      </c>
      <c r="E37" s="43">
        <v>58</v>
      </c>
      <c r="F37" s="43">
        <v>58</v>
      </c>
      <c r="G37" s="43">
        <v>58</v>
      </c>
      <c r="H37" s="43">
        <v>58</v>
      </c>
      <c r="I37" s="43">
        <v>58</v>
      </c>
      <c r="J37" s="43">
        <v>58</v>
      </c>
      <c r="K37" s="43">
        <v>58</v>
      </c>
      <c r="L37" s="43">
        <v>58</v>
      </c>
      <c r="M37" s="43">
        <v>58</v>
      </c>
      <c r="N37" s="43">
        <v>59</v>
      </c>
      <c r="O37" s="119">
        <f>SUM(C37:N37)</f>
        <v>697.0833333333334</v>
      </c>
      <c r="P37" s="116">
        <f>'[1]01'!$C$34</f>
        <v>697</v>
      </c>
      <c r="Q37" s="31" t="s">
        <v>293</v>
      </c>
    </row>
    <row r="38" spans="1:17" ht="15">
      <c r="A38" s="10" t="s">
        <v>592</v>
      </c>
      <c r="B38" s="31" t="s">
        <v>294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"/>
      <c r="Q38" s="31" t="s">
        <v>294</v>
      </c>
    </row>
    <row r="39" spans="1:17" ht="15">
      <c r="A39" s="6" t="s">
        <v>295</v>
      </c>
      <c r="B39" s="31" t="s">
        <v>296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"/>
      <c r="Q39" s="31" t="s">
        <v>296</v>
      </c>
    </row>
    <row r="40" spans="1:17" ht="15">
      <c r="A40" s="5" t="s">
        <v>593</v>
      </c>
      <c r="B40" s="31" t="s">
        <v>297</v>
      </c>
      <c r="C40" s="119">
        <f>P40/12</f>
        <v>98.16666666666667</v>
      </c>
      <c r="D40" s="119">
        <v>98</v>
      </c>
      <c r="E40" s="119">
        <v>98</v>
      </c>
      <c r="F40" s="119">
        <v>98</v>
      </c>
      <c r="G40" s="119">
        <v>98</v>
      </c>
      <c r="H40" s="119">
        <v>99</v>
      </c>
      <c r="I40" s="119">
        <v>98</v>
      </c>
      <c r="J40" s="119">
        <v>98</v>
      </c>
      <c r="K40" s="119">
        <v>98</v>
      </c>
      <c r="L40" s="119">
        <v>98</v>
      </c>
      <c r="M40" s="119">
        <v>98</v>
      </c>
      <c r="N40" s="119">
        <v>99</v>
      </c>
      <c r="O40" s="119">
        <f>SUM(C40:N40)</f>
        <v>1178.1666666666667</v>
      </c>
      <c r="P40" s="116">
        <f>'[1]01'!$C$37</f>
        <v>1178</v>
      </c>
      <c r="Q40" s="31" t="s">
        <v>297</v>
      </c>
    </row>
    <row r="41" spans="1:17" ht="15">
      <c r="A41" s="7" t="s">
        <v>535</v>
      </c>
      <c r="B41" s="34" t="s">
        <v>298</v>
      </c>
      <c r="C41" s="120">
        <f aca="true" t="shared" si="5" ref="C41:N41">SUM(C34:C40)</f>
        <v>273.25</v>
      </c>
      <c r="D41" s="118">
        <f t="shared" si="5"/>
        <v>273</v>
      </c>
      <c r="E41" s="118">
        <f t="shared" si="5"/>
        <v>273</v>
      </c>
      <c r="F41" s="118">
        <f t="shared" si="5"/>
        <v>273</v>
      </c>
      <c r="G41" s="118">
        <f t="shared" si="5"/>
        <v>273</v>
      </c>
      <c r="H41" s="118">
        <f t="shared" si="5"/>
        <v>274</v>
      </c>
      <c r="I41" s="118">
        <f t="shared" si="5"/>
        <v>273</v>
      </c>
      <c r="J41" s="118">
        <f t="shared" si="5"/>
        <v>273</v>
      </c>
      <c r="K41" s="118">
        <f t="shared" si="5"/>
        <v>273</v>
      </c>
      <c r="L41" s="118">
        <f t="shared" si="5"/>
        <v>273</v>
      </c>
      <c r="M41" s="118">
        <f t="shared" si="5"/>
        <v>273</v>
      </c>
      <c r="N41" s="118">
        <f t="shared" si="5"/>
        <v>275</v>
      </c>
      <c r="O41" s="120">
        <f>SUM(C41:N41)</f>
        <v>3279.25</v>
      </c>
      <c r="P41" s="116">
        <f>SUM(P34:P40)</f>
        <v>3279</v>
      </c>
      <c r="Q41" s="34" t="s">
        <v>298</v>
      </c>
    </row>
    <row r="42" spans="1:17" ht="15">
      <c r="A42" s="5" t="s">
        <v>299</v>
      </c>
      <c r="B42" s="31" t="s">
        <v>300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"/>
      <c r="Q42" s="31" t="s">
        <v>300</v>
      </c>
    </row>
    <row r="43" spans="1:17" ht="15">
      <c r="A43" s="5" t="s">
        <v>301</v>
      </c>
      <c r="B43" s="31" t="s">
        <v>302</v>
      </c>
      <c r="C43" s="119">
        <f>P43/12</f>
        <v>2.3333333333333335</v>
      </c>
      <c r="D43" s="43">
        <v>2</v>
      </c>
      <c r="E43" s="43">
        <v>3</v>
      </c>
      <c r="F43" s="43">
        <v>2</v>
      </c>
      <c r="G43" s="43">
        <v>2</v>
      </c>
      <c r="H43" s="43">
        <v>3</v>
      </c>
      <c r="I43" s="43">
        <v>2</v>
      </c>
      <c r="J43" s="43">
        <v>2</v>
      </c>
      <c r="K43" s="43">
        <v>3</v>
      </c>
      <c r="L43" s="43">
        <v>2</v>
      </c>
      <c r="M43" s="43">
        <v>2</v>
      </c>
      <c r="N43" s="43">
        <v>3</v>
      </c>
      <c r="O43" s="119">
        <f>SUM(C43:N43)</f>
        <v>28.333333333333336</v>
      </c>
      <c r="P43" s="116">
        <f>'[1]01'!$C$40</f>
        <v>28</v>
      </c>
      <c r="Q43" s="31" t="s">
        <v>302</v>
      </c>
    </row>
    <row r="44" spans="1:17" ht="15">
      <c r="A44" s="7" t="s">
        <v>536</v>
      </c>
      <c r="B44" s="34" t="s">
        <v>303</v>
      </c>
      <c r="C44" s="120">
        <f aca="true" t="shared" si="6" ref="C44:N44">SUM(C42:C43)</f>
        <v>2.3333333333333335</v>
      </c>
      <c r="D44" s="118">
        <f t="shared" si="6"/>
        <v>2</v>
      </c>
      <c r="E44" s="118">
        <f t="shared" si="6"/>
        <v>3</v>
      </c>
      <c r="F44" s="118">
        <f t="shared" si="6"/>
        <v>2</v>
      </c>
      <c r="G44" s="118">
        <f t="shared" si="6"/>
        <v>2</v>
      </c>
      <c r="H44" s="118">
        <f t="shared" si="6"/>
        <v>3</v>
      </c>
      <c r="I44" s="118">
        <f t="shared" si="6"/>
        <v>2</v>
      </c>
      <c r="J44" s="118">
        <f t="shared" si="6"/>
        <v>2</v>
      </c>
      <c r="K44" s="118">
        <f t="shared" si="6"/>
        <v>3</v>
      </c>
      <c r="L44" s="118">
        <f t="shared" si="6"/>
        <v>2</v>
      </c>
      <c r="M44" s="118">
        <f t="shared" si="6"/>
        <v>2</v>
      </c>
      <c r="N44" s="118">
        <f t="shared" si="6"/>
        <v>3</v>
      </c>
      <c r="O44" s="120">
        <f>SUM(C44:N44)</f>
        <v>28.333333333333336</v>
      </c>
      <c r="P44" s="4">
        <f>SUM(P42:P43)</f>
        <v>28</v>
      </c>
      <c r="Q44" s="34" t="s">
        <v>303</v>
      </c>
    </row>
    <row r="45" spans="1:17" ht="15">
      <c r="A45" s="5" t="s">
        <v>304</v>
      </c>
      <c r="B45" s="31" t="s">
        <v>305</v>
      </c>
      <c r="C45" s="119">
        <f>P45/12</f>
        <v>97.25</v>
      </c>
      <c r="D45" s="119">
        <v>97</v>
      </c>
      <c r="E45" s="119">
        <v>97</v>
      </c>
      <c r="F45" s="119">
        <v>97</v>
      </c>
      <c r="G45" s="119">
        <v>97</v>
      </c>
      <c r="H45" s="119">
        <v>98</v>
      </c>
      <c r="I45" s="119">
        <v>97</v>
      </c>
      <c r="J45" s="119">
        <v>97</v>
      </c>
      <c r="K45" s="119">
        <v>98</v>
      </c>
      <c r="L45" s="119">
        <v>97</v>
      </c>
      <c r="M45" s="119">
        <v>97</v>
      </c>
      <c r="N45" s="119">
        <v>98</v>
      </c>
      <c r="O45" s="119">
        <f>SUM(C45:N45)</f>
        <v>1167.25</v>
      </c>
      <c r="P45" s="4">
        <v>1167</v>
      </c>
      <c r="Q45" s="31" t="s">
        <v>305</v>
      </c>
    </row>
    <row r="46" spans="1:17" ht="15">
      <c r="A46" s="5" t="s">
        <v>306</v>
      </c>
      <c r="B46" s="31" t="s">
        <v>307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"/>
      <c r="Q46" s="31" t="s">
        <v>307</v>
      </c>
    </row>
    <row r="47" spans="1:17" ht="15">
      <c r="A47" s="5" t="s">
        <v>594</v>
      </c>
      <c r="B47" s="31" t="s">
        <v>308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"/>
      <c r="Q47" s="31" t="s">
        <v>308</v>
      </c>
    </row>
    <row r="48" spans="1:17" ht="15">
      <c r="A48" s="5" t="s">
        <v>595</v>
      </c>
      <c r="B48" s="31" t="s">
        <v>309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"/>
      <c r="Q48" s="31" t="s">
        <v>309</v>
      </c>
    </row>
    <row r="49" spans="1:17" ht="15">
      <c r="A49" s="5" t="s">
        <v>310</v>
      </c>
      <c r="B49" s="31" t="s">
        <v>311</v>
      </c>
      <c r="C49" s="43"/>
      <c r="D49" s="43"/>
      <c r="E49" s="43"/>
      <c r="F49" s="43"/>
      <c r="G49" s="43"/>
      <c r="H49" s="119"/>
      <c r="I49" s="43"/>
      <c r="J49" s="43"/>
      <c r="K49" s="43"/>
      <c r="L49" s="43"/>
      <c r="M49" s="43"/>
      <c r="N49" s="43"/>
      <c r="O49" s="43"/>
      <c r="P49" s="4"/>
      <c r="Q49" s="31" t="s">
        <v>311</v>
      </c>
    </row>
    <row r="50" spans="1:17" ht="15">
      <c r="A50" s="7" t="s">
        <v>537</v>
      </c>
      <c r="B50" s="34" t="s">
        <v>312</v>
      </c>
      <c r="C50" s="119">
        <f aca="true" t="shared" si="7" ref="C50:N50">SUM(C45:C49)</f>
        <v>97.25</v>
      </c>
      <c r="D50" s="119">
        <f t="shared" si="7"/>
        <v>97</v>
      </c>
      <c r="E50" s="119">
        <f t="shared" si="7"/>
        <v>97</v>
      </c>
      <c r="F50" s="119">
        <f t="shared" si="7"/>
        <v>97</v>
      </c>
      <c r="G50" s="119">
        <f t="shared" si="7"/>
        <v>97</v>
      </c>
      <c r="H50" s="119">
        <f t="shared" si="7"/>
        <v>98</v>
      </c>
      <c r="I50" s="119">
        <f t="shared" si="7"/>
        <v>97</v>
      </c>
      <c r="J50" s="119">
        <f t="shared" si="7"/>
        <v>97</v>
      </c>
      <c r="K50" s="119">
        <f t="shared" si="7"/>
        <v>98</v>
      </c>
      <c r="L50" s="119">
        <f t="shared" si="7"/>
        <v>97</v>
      </c>
      <c r="M50" s="119">
        <f t="shared" si="7"/>
        <v>97</v>
      </c>
      <c r="N50" s="119">
        <f t="shared" si="7"/>
        <v>98</v>
      </c>
      <c r="O50" s="119">
        <f>SUM(C50:N50)</f>
        <v>1167.25</v>
      </c>
      <c r="P50" s="4">
        <f>SUM(P45:P49)</f>
        <v>1167</v>
      </c>
      <c r="Q50" s="34" t="s">
        <v>312</v>
      </c>
    </row>
    <row r="51" spans="1:17" ht="15">
      <c r="A51" s="40" t="s">
        <v>538</v>
      </c>
      <c r="B51" s="53" t="s">
        <v>313</v>
      </c>
      <c r="C51" s="119">
        <f>C30+C33+C41+C44+C50</f>
        <v>495.75</v>
      </c>
      <c r="D51" s="119">
        <f>D30+D33+D41+D44+D50</f>
        <v>495</v>
      </c>
      <c r="E51" s="119">
        <f>E30+E33+E41+E44+E50</f>
        <v>495</v>
      </c>
      <c r="F51" s="119">
        <f aca="true" t="shared" si="8" ref="F51:M51">F30+F33+F41+F44+F50</f>
        <v>495</v>
      </c>
      <c r="G51" s="119">
        <f t="shared" si="8"/>
        <v>495</v>
      </c>
      <c r="H51" s="119">
        <f t="shared" si="8"/>
        <v>497</v>
      </c>
      <c r="I51" s="119">
        <f t="shared" si="8"/>
        <v>495</v>
      </c>
      <c r="J51" s="119">
        <f t="shared" si="8"/>
        <v>495</v>
      </c>
      <c r="K51" s="119">
        <f t="shared" si="8"/>
        <v>496</v>
      </c>
      <c r="L51" s="119">
        <f t="shared" si="8"/>
        <v>495</v>
      </c>
      <c r="M51" s="119">
        <f t="shared" si="8"/>
        <v>495</v>
      </c>
      <c r="N51" s="119">
        <v>496</v>
      </c>
      <c r="O51" s="119">
        <f>SUM(C51:N51)</f>
        <v>5944.75</v>
      </c>
      <c r="P51" s="117">
        <f>P30+P33+P41+P44+P50</f>
        <v>5945</v>
      </c>
      <c r="Q51" s="53" t="s">
        <v>313</v>
      </c>
    </row>
    <row r="52" spans="1:17" ht="15">
      <c r="A52" s="13" t="s">
        <v>314</v>
      </c>
      <c r="B52" s="31" t="s">
        <v>315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"/>
      <c r="Q52" s="31" t="s">
        <v>315</v>
      </c>
    </row>
    <row r="53" spans="1:17" ht="15">
      <c r="A53" s="13" t="s">
        <v>539</v>
      </c>
      <c r="B53" s="31" t="s">
        <v>316</v>
      </c>
      <c r="C53" s="119">
        <f>P53/12</f>
        <v>7.5</v>
      </c>
      <c r="D53" s="119">
        <v>7</v>
      </c>
      <c r="E53" s="119">
        <v>8</v>
      </c>
      <c r="F53" s="119">
        <v>7</v>
      </c>
      <c r="G53" s="119">
        <v>8</v>
      </c>
      <c r="H53" s="119">
        <v>7</v>
      </c>
      <c r="I53" s="119">
        <v>8</v>
      </c>
      <c r="J53" s="119">
        <v>7</v>
      </c>
      <c r="K53" s="119">
        <v>8</v>
      </c>
      <c r="L53" s="119">
        <v>7</v>
      </c>
      <c r="M53" s="119">
        <v>8</v>
      </c>
      <c r="N53" s="119">
        <v>7</v>
      </c>
      <c r="O53" s="119">
        <f>SUM(C53:N53)</f>
        <v>89.5</v>
      </c>
      <c r="P53" s="4">
        <v>90</v>
      </c>
      <c r="Q53" s="31" t="s">
        <v>316</v>
      </c>
    </row>
    <row r="54" spans="1:17" ht="15">
      <c r="A54" s="17" t="s">
        <v>596</v>
      </c>
      <c r="B54" s="31" t="s">
        <v>317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"/>
      <c r="Q54" s="31" t="s">
        <v>317</v>
      </c>
    </row>
    <row r="55" spans="1:17" ht="15">
      <c r="A55" s="17" t="s">
        <v>597</v>
      </c>
      <c r="B55" s="31" t="s">
        <v>318</v>
      </c>
      <c r="C55" s="43">
        <f>P55/12</f>
        <v>25</v>
      </c>
      <c r="D55" s="43">
        <v>25</v>
      </c>
      <c r="E55" s="43">
        <v>25</v>
      </c>
      <c r="F55" s="43">
        <v>25</v>
      </c>
      <c r="G55" s="43">
        <v>25</v>
      </c>
      <c r="H55" s="43">
        <v>25</v>
      </c>
      <c r="I55" s="43">
        <v>25</v>
      </c>
      <c r="J55" s="43">
        <v>25</v>
      </c>
      <c r="K55" s="43">
        <v>25</v>
      </c>
      <c r="L55" s="43">
        <v>25</v>
      </c>
      <c r="M55" s="43">
        <v>25</v>
      </c>
      <c r="N55" s="43">
        <v>25</v>
      </c>
      <c r="O55" s="43">
        <f>SUM(C55:N55)</f>
        <v>300</v>
      </c>
      <c r="P55" s="4">
        <v>300</v>
      </c>
      <c r="Q55" s="31" t="s">
        <v>318</v>
      </c>
    </row>
    <row r="56" spans="1:17" ht="15">
      <c r="A56" s="17" t="s">
        <v>598</v>
      </c>
      <c r="B56" s="31" t="s">
        <v>319</v>
      </c>
      <c r="C56" s="119">
        <f>P56/12</f>
        <v>98.33333333333333</v>
      </c>
      <c r="D56" s="119">
        <v>98</v>
      </c>
      <c r="E56" s="119">
        <v>99</v>
      </c>
      <c r="F56" s="119">
        <v>98</v>
      </c>
      <c r="G56" s="119">
        <v>98</v>
      </c>
      <c r="H56" s="119">
        <v>99</v>
      </c>
      <c r="I56" s="119">
        <v>98</v>
      </c>
      <c r="J56" s="119">
        <v>98</v>
      </c>
      <c r="K56" s="119">
        <v>99</v>
      </c>
      <c r="L56" s="119">
        <v>98</v>
      </c>
      <c r="M56" s="119">
        <v>98</v>
      </c>
      <c r="N56" s="119">
        <v>99</v>
      </c>
      <c r="O56" s="119">
        <f>SUM(C56:N56)</f>
        <v>1180.3333333333333</v>
      </c>
      <c r="P56" s="4">
        <v>1180</v>
      </c>
      <c r="Q56" s="31" t="s">
        <v>319</v>
      </c>
    </row>
    <row r="57" spans="1:17" ht="15">
      <c r="A57" s="13" t="s">
        <v>599</v>
      </c>
      <c r="B57" s="31" t="s">
        <v>320</v>
      </c>
      <c r="C57" s="119">
        <f>P57/12</f>
        <v>29.166666666666668</v>
      </c>
      <c r="D57" s="119">
        <v>29</v>
      </c>
      <c r="E57" s="119">
        <v>29</v>
      </c>
      <c r="F57" s="119">
        <v>29</v>
      </c>
      <c r="G57" s="119">
        <v>29</v>
      </c>
      <c r="H57" s="119">
        <v>30</v>
      </c>
      <c r="I57" s="119">
        <v>29</v>
      </c>
      <c r="J57" s="119">
        <v>29</v>
      </c>
      <c r="K57" s="119">
        <v>29</v>
      </c>
      <c r="L57" s="119">
        <v>29</v>
      </c>
      <c r="M57" s="119">
        <v>29</v>
      </c>
      <c r="N57" s="119">
        <v>30</v>
      </c>
      <c r="O57" s="119">
        <f>SUM(C57:N57)</f>
        <v>350.1666666666667</v>
      </c>
      <c r="P57" s="4">
        <v>350</v>
      </c>
      <c r="Q57" s="31" t="s">
        <v>320</v>
      </c>
    </row>
    <row r="58" spans="1:17" ht="15">
      <c r="A58" s="13" t="s">
        <v>600</v>
      </c>
      <c r="B58" s="31" t="s">
        <v>321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"/>
      <c r="Q58" s="31" t="s">
        <v>321</v>
      </c>
    </row>
    <row r="59" spans="1:17" ht="15">
      <c r="A59" s="13" t="s">
        <v>601</v>
      </c>
      <c r="B59" s="31" t="s">
        <v>322</v>
      </c>
      <c r="C59" s="119">
        <f>P59/12</f>
        <v>30.666666666666668</v>
      </c>
      <c r="D59" s="119">
        <v>31</v>
      </c>
      <c r="E59" s="119">
        <v>30</v>
      </c>
      <c r="F59" s="119">
        <v>31</v>
      </c>
      <c r="G59" s="119">
        <v>31</v>
      </c>
      <c r="H59" s="119">
        <v>30</v>
      </c>
      <c r="I59" s="119">
        <v>31</v>
      </c>
      <c r="J59" s="119">
        <v>31</v>
      </c>
      <c r="K59" s="119">
        <v>30</v>
      </c>
      <c r="L59" s="119">
        <v>31</v>
      </c>
      <c r="M59" s="119">
        <v>31</v>
      </c>
      <c r="N59" s="119">
        <v>30</v>
      </c>
      <c r="O59" s="119">
        <f>SUM(C59:N59)</f>
        <v>367.6666666666667</v>
      </c>
      <c r="P59" s="4">
        <v>368</v>
      </c>
      <c r="Q59" s="31" t="s">
        <v>322</v>
      </c>
    </row>
    <row r="60" spans="1:17" ht="15">
      <c r="A60" s="50" t="s">
        <v>568</v>
      </c>
      <c r="B60" s="53" t="s">
        <v>323</v>
      </c>
      <c r="C60" s="120">
        <f aca="true" t="shared" si="9" ref="C60:N60">SUM(C52:C59)</f>
        <v>190.66666666666663</v>
      </c>
      <c r="D60" s="118">
        <f t="shared" si="9"/>
        <v>190</v>
      </c>
      <c r="E60" s="118">
        <f t="shared" si="9"/>
        <v>191</v>
      </c>
      <c r="F60" s="118">
        <f t="shared" si="9"/>
        <v>190</v>
      </c>
      <c r="G60" s="118">
        <f t="shared" si="9"/>
        <v>191</v>
      </c>
      <c r="H60" s="118">
        <f t="shared" si="9"/>
        <v>191</v>
      </c>
      <c r="I60" s="118">
        <f t="shared" si="9"/>
        <v>191</v>
      </c>
      <c r="J60" s="118">
        <f t="shared" si="9"/>
        <v>190</v>
      </c>
      <c r="K60" s="118">
        <f t="shared" si="9"/>
        <v>191</v>
      </c>
      <c r="L60" s="118">
        <f t="shared" si="9"/>
        <v>190</v>
      </c>
      <c r="M60" s="118">
        <f t="shared" si="9"/>
        <v>191</v>
      </c>
      <c r="N60" s="118">
        <f t="shared" si="9"/>
        <v>191</v>
      </c>
      <c r="O60" s="120">
        <f>SUM(C60:N60)</f>
        <v>2287.6666666666665</v>
      </c>
      <c r="P60" s="4">
        <f>SUM(P52:P59)</f>
        <v>2288</v>
      </c>
      <c r="Q60" s="53" t="s">
        <v>323</v>
      </c>
    </row>
    <row r="61" spans="1:17" ht="15">
      <c r="A61" s="12" t="s">
        <v>602</v>
      </c>
      <c r="B61" s="31" t="s">
        <v>324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"/>
      <c r="Q61" s="31" t="s">
        <v>324</v>
      </c>
    </row>
    <row r="62" spans="1:17" ht="15">
      <c r="A62" s="12" t="s">
        <v>325</v>
      </c>
      <c r="B62" s="31" t="s">
        <v>326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"/>
      <c r="Q62" s="31" t="s">
        <v>326</v>
      </c>
    </row>
    <row r="63" spans="1:17" ht="15">
      <c r="A63" s="12" t="s">
        <v>327</v>
      </c>
      <c r="B63" s="31" t="s">
        <v>328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"/>
      <c r="Q63" s="31" t="s">
        <v>328</v>
      </c>
    </row>
    <row r="64" spans="1:17" ht="15">
      <c r="A64" s="12" t="s">
        <v>569</v>
      </c>
      <c r="B64" s="31" t="s">
        <v>329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"/>
      <c r="Q64" s="31" t="s">
        <v>329</v>
      </c>
    </row>
    <row r="65" spans="1:17" ht="15">
      <c r="A65" s="12" t="s">
        <v>603</v>
      </c>
      <c r="B65" s="31" t="s">
        <v>330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"/>
      <c r="Q65" s="31" t="s">
        <v>330</v>
      </c>
    </row>
    <row r="66" spans="1:17" ht="15">
      <c r="A66" s="12" t="s">
        <v>571</v>
      </c>
      <c r="B66" s="31" t="s">
        <v>331</v>
      </c>
      <c r="C66" s="119">
        <f>P66/12</f>
        <v>27.083333333333332</v>
      </c>
      <c r="D66" s="43">
        <v>27</v>
      </c>
      <c r="E66" s="43">
        <v>27</v>
      </c>
      <c r="F66" s="43">
        <v>27</v>
      </c>
      <c r="G66" s="43">
        <v>27</v>
      </c>
      <c r="H66" s="43">
        <v>27</v>
      </c>
      <c r="I66" s="43">
        <v>27</v>
      </c>
      <c r="J66" s="43">
        <v>27</v>
      </c>
      <c r="K66" s="43">
        <v>27</v>
      </c>
      <c r="L66" s="43">
        <v>27</v>
      </c>
      <c r="M66" s="43">
        <v>27</v>
      </c>
      <c r="N66" s="43">
        <v>28</v>
      </c>
      <c r="O66" s="119">
        <f>SUM(C66:N66)</f>
        <v>325.0833333333333</v>
      </c>
      <c r="P66" s="4">
        <v>325</v>
      </c>
      <c r="Q66" s="31" t="s">
        <v>331</v>
      </c>
    </row>
    <row r="67" spans="1:17" ht="15">
      <c r="A67" s="12" t="s">
        <v>604</v>
      </c>
      <c r="B67" s="31" t="s">
        <v>332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"/>
      <c r="Q67" s="31" t="s">
        <v>332</v>
      </c>
    </row>
    <row r="68" spans="1:17" ht="15">
      <c r="A68" s="12" t="s">
        <v>605</v>
      </c>
      <c r="B68" s="31" t="s">
        <v>333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"/>
      <c r="Q68" s="31" t="s">
        <v>333</v>
      </c>
    </row>
    <row r="69" spans="1:17" ht="15">
      <c r="A69" s="12" t="s">
        <v>334</v>
      </c>
      <c r="B69" s="31" t="s">
        <v>335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"/>
      <c r="Q69" s="31" t="s">
        <v>335</v>
      </c>
    </row>
    <row r="70" spans="1:17" ht="15">
      <c r="A70" s="20" t="s">
        <v>336</v>
      </c>
      <c r="B70" s="31" t="s">
        <v>337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"/>
      <c r="Q70" s="31" t="s">
        <v>337</v>
      </c>
    </row>
    <row r="71" spans="1:17" ht="15">
      <c r="A71" s="12" t="s">
        <v>606</v>
      </c>
      <c r="B71" s="31" t="s">
        <v>338</v>
      </c>
      <c r="C71" s="119">
        <f>P71/12</f>
        <v>6.25</v>
      </c>
      <c r="D71" s="119">
        <v>6</v>
      </c>
      <c r="E71" s="119">
        <v>7</v>
      </c>
      <c r="F71" s="119">
        <v>6</v>
      </c>
      <c r="G71" s="119">
        <v>6</v>
      </c>
      <c r="H71" s="119">
        <v>7</v>
      </c>
      <c r="I71" s="119">
        <v>6</v>
      </c>
      <c r="J71" s="119">
        <v>6</v>
      </c>
      <c r="K71" s="119">
        <v>7</v>
      </c>
      <c r="L71" s="119">
        <v>6</v>
      </c>
      <c r="M71" s="119">
        <v>6</v>
      </c>
      <c r="N71" s="119">
        <v>7</v>
      </c>
      <c r="O71" s="119">
        <f>SUM(C71:N71)</f>
        <v>76.25</v>
      </c>
      <c r="P71" s="4">
        <v>75</v>
      </c>
      <c r="Q71" s="31" t="s">
        <v>338</v>
      </c>
    </row>
    <row r="72" spans="1:17" ht="15">
      <c r="A72" s="20" t="s">
        <v>152</v>
      </c>
      <c r="B72" s="31" t="s">
        <v>339</v>
      </c>
      <c r="C72" s="43">
        <f>P72/12</f>
        <v>190</v>
      </c>
      <c r="D72" s="43">
        <v>190</v>
      </c>
      <c r="E72" s="43">
        <v>190</v>
      </c>
      <c r="F72" s="43">
        <v>190</v>
      </c>
      <c r="G72" s="43">
        <v>190</v>
      </c>
      <c r="H72" s="43">
        <v>190</v>
      </c>
      <c r="I72" s="43">
        <v>190</v>
      </c>
      <c r="J72" s="43">
        <v>190</v>
      </c>
      <c r="K72" s="43">
        <v>190</v>
      </c>
      <c r="L72" s="43">
        <v>190</v>
      </c>
      <c r="M72" s="43">
        <v>190</v>
      </c>
      <c r="N72" s="43">
        <v>190</v>
      </c>
      <c r="O72" s="43">
        <f>SUM(C72:N72)</f>
        <v>2280</v>
      </c>
      <c r="P72" s="4">
        <v>2280</v>
      </c>
      <c r="Q72" s="31" t="s">
        <v>339</v>
      </c>
    </row>
    <row r="73" spans="1:17" ht="15">
      <c r="A73" s="20" t="s">
        <v>153</v>
      </c>
      <c r="B73" s="31" t="s">
        <v>339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"/>
      <c r="Q73" s="31" t="s">
        <v>339</v>
      </c>
    </row>
    <row r="74" spans="1:17" ht="15">
      <c r="A74" s="50" t="s">
        <v>574</v>
      </c>
      <c r="B74" s="53" t="s">
        <v>340</v>
      </c>
      <c r="C74" s="119">
        <f aca="true" t="shared" si="10" ref="C74:M74">SUM(C61:C73)</f>
        <v>223.33333333333331</v>
      </c>
      <c r="D74" s="43">
        <f t="shared" si="10"/>
        <v>223</v>
      </c>
      <c r="E74" s="43">
        <f t="shared" si="10"/>
        <v>224</v>
      </c>
      <c r="F74" s="43">
        <f t="shared" si="10"/>
        <v>223</v>
      </c>
      <c r="G74" s="43">
        <f t="shared" si="10"/>
        <v>223</v>
      </c>
      <c r="H74" s="43">
        <f t="shared" si="10"/>
        <v>224</v>
      </c>
      <c r="I74" s="43">
        <f t="shared" si="10"/>
        <v>223</v>
      </c>
      <c r="J74" s="43">
        <f t="shared" si="10"/>
        <v>223</v>
      </c>
      <c r="K74" s="43">
        <f t="shared" si="10"/>
        <v>224</v>
      </c>
      <c r="L74" s="43">
        <f t="shared" si="10"/>
        <v>223</v>
      </c>
      <c r="M74" s="43">
        <f t="shared" si="10"/>
        <v>223</v>
      </c>
      <c r="N74" s="43">
        <v>224</v>
      </c>
      <c r="O74" s="119">
        <f>SUM(C74:N74)</f>
        <v>2680.333333333333</v>
      </c>
      <c r="P74" s="4">
        <f>SUM(P61:P73)</f>
        <v>2680</v>
      </c>
      <c r="Q74" s="53" t="s">
        <v>340</v>
      </c>
    </row>
    <row r="75" spans="1:17" ht="15.75">
      <c r="A75" s="60" t="s">
        <v>97</v>
      </c>
      <c r="B75" s="5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"/>
      <c r="Q75" s="53"/>
    </row>
    <row r="76" spans="1:17" ht="15">
      <c r="A76" s="35" t="s">
        <v>341</v>
      </c>
      <c r="B76" s="31" t="s">
        <v>342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"/>
      <c r="Q76" s="31" t="s">
        <v>342</v>
      </c>
    </row>
    <row r="77" spans="1:17" ht="15">
      <c r="A77" s="35" t="s">
        <v>607</v>
      </c>
      <c r="B77" s="31" t="s">
        <v>343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"/>
      <c r="Q77" s="31" t="s">
        <v>343</v>
      </c>
    </row>
    <row r="78" spans="1:17" ht="15">
      <c r="A78" s="35" t="s">
        <v>344</v>
      </c>
      <c r="B78" s="31" t="s">
        <v>345</v>
      </c>
      <c r="C78" s="119">
        <f>P78/12</f>
        <v>8.75</v>
      </c>
      <c r="D78" s="43">
        <v>9</v>
      </c>
      <c r="E78" s="43">
        <v>8</v>
      </c>
      <c r="F78" s="43">
        <v>9</v>
      </c>
      <c r="G78" s="43">
        <v>9</v>
      </c>
      <c r="H78" s="43">
        <v>8</v>
      </c>
      <c r="I78" s="43">
        <v>9</v>
      </c>
      <c r="J78" s="43">
        <v>9</v>
      </c>
      <c r="K78" s="43">
        <v>8</v>
      </c>
      <c r="L78" s="43">
        <v>9</v>
      </c>
      <c r="M78" s="43">
        <v>9</v>
      </c>
      <c r="N78" s="43">
        <v>8</v>
      </c>
      <c r="O78" s="119">
        <f>SUM(C78:N78)</f>
        <v>103.75</v>
      </c>
      <c r="P78" s="4">
        <v>105</v>
      </c>
      <c r="Q78" s="31" t="s">
        <v>345</v>
      </c>
    </row>
    <row r="79" spans="1:17" ht="15">
      <c r="A79" s="35" t="s">
        <v>346</v>
      </c>
      <c r="B79" s="31" t="s">
        <v>347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"/>
      <c r="Q79" s="31" t="s">
        <v>347</v>
      </c>
    </row>
    <row r="80" spans="1:17" ht="15">
      <c r="A80" s="6" t="s">
        <v>348</v>
      </c>
      <c r="B80" s="31" t="s">
        <v>349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"/>
      <c r="Q80" s="31" t="s">
        <v>349</v>
      </c>
    </row>
    <row r="81" spans="1:17" ht="15">
      <c r="A81" s="6" t="s">
        <v>350</v>
      </c>
      <c r="B81" s="31" t="s">
        <v>351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"/>
      <c r="Q81" s="31" t="s">
        <v>351</v>
      </c>
    </row>
    <row r="82" spans="1:17" ht="15">
      <c r="A82" s="6" t="s">
        <v>352</v>
      </c>
      <c r="B82" s="31" t="s">
        <v>353</v>
      </c>
      <c r="C82" s="119">
        <f>P82/12</f>
        <v>2.3333333333333335</v>
      </c>
      <c r="D82" s="43">
        <v>2</v>
      </c>
      <c r="E82" s="43">
        <v>3</v>
      </c>
      <c r="F82" s="43">
        <v>2</v>
      </c>
      <c r="G82" s="43">
        <v>2</v>
      </c>
      <c r="H82" s="43">
        <v>3</v>
      </c>
      <c r="I82" s="43">
        <v>2</v>
      </c>
      <c r="J82" s="43">
        <v>2</v>
      </c>
      <c r="K82" s="43">
        <v>3</v>
      </c>
      <c r="L82" s="43">
        <v>2</v>
      </c>
      <c r="M82" s="43">
        <v>2</v>
      </c>
      <c r="N82" s="43">
        <v>3</v>
      </c>
      <c r="O82" s="119">
        <f>SUM(C82:N82)</f>
        <v>28.333333333333336</v>
      </c>
      <c r="P82" s="4">
        <v>28</v>
      </c>
      <c r="Q82" s="31" t="s">
        <v>353</v>
      </c>
    </row>
    <row r="83" spans="1:17" ht="15">
      <c r="A83" s="51" t="s">
        <v>576</v>
      </c>
      <c r="B83" s="53" t="s">
        <v>354</v>
      </c>
      <c r="C83" s="119">
        <f aca="true" t="shared" si="11" ref="C83:M83">SUM(C76:C82)</f>
        <v>11.083333333333334</v>
      </c>
      <c r="D83" s="43">
        <f t="shared" si="11"/>
        <v>11</v>
      </c>
      <c r="E83" s="43">
        <f t="shared" si="11"/>
        <v>11</v>
      </c>
      <c r="F83" s="43">
        <f t="shared" si="11"/>
        <v>11</v>
      </c>
      <c r="G83" s="43">
        <f t="shared" si="11"/>
        <v>11</v>
      </c>
      <c r="H83" s="43">
        <f t="shared" si="11"/>
        <v>11</v>
      </c>
      <c r="I83" s="43">
        <f t="shared" si="11"/>
        <v>11</v>
      </c>
      <c r="J83" s="43">
        <f t="shared" si="11"/>
        <v>11</v>
      </c>
      <c r="K83" s="43">
        <f t="shared" si="11"/>
        <v>11</v>
      </c>
      <c r="L83" s="43">
        <f t="shared" si="11"/>
        <v>11</v>
      </c>
      <c r="M83" s="43">
        <f t="shared" si="11"/>
        <v>11</v>
      </c>
      <c r="N83" s="43">
        <v>12</v>
      </c>
      <c r="O83" s="119">
        <f>SUM(C83:N83)</f>
        <v>133.08333333333334</v>
      </c>
      <c r="P83" s="4">
        <f>SUM(P76:P82)</f>
        <v>133</v>
      </c>
      <c r="Q83" s="53" t="s">
        <v>354</v>
      </c>
    </row>
    <row r="84" spans="1:17" ht="15">
      <c r="A84" s="13" t="s">
        <v>355</v>
      </c>
      <c r="B84" s="31" t="s">
        <v>356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"/>
      <c r="Q84" s="31" t="s">
        <v>356</v>
      </c>
    </row>
    <row r="85" spans="1:17" ht="15">
      <c r="A85" s="13" t="s">
        <v>357</v>
      </c>
      <c r="B85" s="31" t="s">
        <v>358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"/>
      <c r="Q85" s="31" t="s">
        <v>358</v>
      </c>
    </row>
    <row r="86" spans="1:17" ht="15">
      <c r="A86" s="13" t="s">
        <v>359</v>
      </c>
      <c r="B86" s="31" t="s">
        <v>360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"/>
      <c r="Q86" s="31" t="s">
        <v>360</v>
      </c>
    </row>
    <row r="87" spans="1:17" ht="15">
      <c r="A87" s="13" t="s">
        <v>361</v>
      </c>
      <c r="B87" s="31" t="s">
        <v>362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"/>
      <c r="Q87" s="31" t="s">
        <v>362</v>
      </c>
    </row>
    <row r="88" spans="1:17" ht="15">
      <c r="A88" s="50" t="s">
        <v>577</v>
      </c>
      <c r="B88" s="53" t="s">
        <v>363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"/>
      <c r="Q88" s="53" t="s">
        <v>363</v>
      </c>
    </row>
    <row r="89" spans="1:17" ht="30">
      <c r="A89" s="13" t="s">
        <v>364</v>
      </c>
      <c r="B89" s="31" t="s">
        <v>365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"/>
      <c r="Q89" s="31" t="s">
        <v>365</v>
      </c>
    </row>
    <row r="90" spans="1:17" ht="30">
      <c r="A90" s="13" t="s">
        <v>608</v>
      </c>
      <c r="B90" s="31" t="s">
        <v>366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"/>
      <c r="Q90" s="31" t="s">
        <v>366</v>
      </c>
    </row>
    <row r="91" spans="1:17" ht="30">
      <c r="A91" s="13" t="s">
        <v>609</v>
      </c>
      <c r="B91" s="31" t="s">
        <v>367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"/>
      <c r="Q91" s="31" t="s">
        <v>367</v>
      </c>
    </row>
    <row r="92" spans="1:17" ht="15">
      <c r="A92" s="13" t="s">
        <v>610</v>
      </c>
      <c r="B92" s="31" t="s">
        <v>368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"/>
      <c r="Q92" s="31" t="s">
        <v>368</v>
      </c>
    </row>
    <row r="93" spans="1:17" ht="30">
      <c r="A93" s="13" t="s">
        <v>611</v>
      </c>
      <c r="B93" s="31" t="s">
        <v>369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"/>
      <c r="Q93" s="31" t="s">
        <v>369</v>
      </c>
    </row>
    <row r="94" spans="1:17" ht="30">
      <c r="A94" s="13" t="s">
        <v>612</v>
      </c>
      <c r="B94" s="31" t="s">
        <v>370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"/>
      <c r="Q94" s="31" t="s">
        <v>370</v>
      </c>
    </row>
    <row r="95" spans="1:17" ht="15">
      <c r="A95" s="13" t="s">
        <v>371</v>
      </c>
      <c r="B95" s="31" t="s">
        <v>372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"/>
      <c r="Q95" s="31" t="s">
        <v>372</v>
      </c>
    </row>
    <row r="96" spans="1:17" ht="15">
      <c r="A96" s="13" t="s">
        <v>613</v>
      </c>
      <c r="B96" s="31" t="s">
        <v>373</v>
      </c>
      <c r="C96" s="119">
        <f>P96/12</f>
        <v>11.083333333333334</v>
      </c>
      <c r="D96" s="43">
        <v>11</v>
      </c>
      <c r="E96" s="43">
        <v>11</v>
      </c>
      <c r="F96" s="43">
        <v>11</v>
      </c>
      <c r="G96" s="43">
        <v>11</v>
      </c>
      <c r="H96" s="43">
        <v>11</v>
      </c>
      <c r="I96" s="43">
        <v>11</v>
      </c>
      <c r="J96" s="43">
        <v>11</v>
      </c>
      <c r="K96" s="43">
        <v>11</v>
      </c>
      <c r="L96" s="43">
        <v>11</v>
      </c>
      <c r="M96" s="43">
        <v>11</v>
      </c>
      <c r="N96" s="43">
        <v>12</v>
      </c>
      <c r="O96" s="119">
        <f>SUM(C96:N96)</f>
        <v>133.08333333333334</v>
      </c>
      <c r="P96" s="4">
        <v>133</v>
      </c>
      <c r="Q96" s="31" t="s">
        <v>373</v>
      </c>
    </row>
    <row r="97" spans="1:17" ht="15">
      <c r="A97" s="50" t="s">
        <v>578</v>
      </c>
      <c r="B97" s="53" t="s">
        <v>374</v>
      </c>
      <c r="C97" s="119">
        <f>SUM(C89:C96)</f>
        <v>11.083333333333334</v>
      </c>
      <c r="D97" s="43">
        <f>SUM(D89:D96)</f>
        <v>11</v>
      </c>
      <c r="E97" s="43">
        <f>SUM(E89:E96)</f>
        <v>11</v>
      </c>
      <c r="F97" s="43">
        <f>SUM(F89:F96)</f>
        <v>11</v>
      </c>
      <c r="G97" s="43">
        <f>SUM(G89:G96)</f>
        <v>11</v>
      </c>
      <c r="H97" s="43">
        <f aca="true" t="shared" si="12" ref="H97:N97">SUM(H89:H96)</f>
        <v>11</v>
      </c>
      <c r="I97" s="43">
        <f t="shared" si="12"/>
        <v>11</v>
      </c>
      <c r="J97" s="43">
        <f t="shared" si="12"/>
        <v>11</v>
      </c>
      <c r="K97" s="43">
        <f t="shared" si="12"/>
        <v>11</v>
      </c>
      <c r="L97" s="43">
        <f t="shared" si="12"/>
        <v>11</v>
      </c>
      <c r="M97" s="43">
        <f t="shared" si="12"/>
        <v>11</v>
      </c>
      <c r="N97" s="43">
        <f t="shared" si="12"/>
        <v>12</v>
      </c>
      <c r="O97" s="119">
        <f>SUM(C97:N97)</f>
        <v>133.08333333333334</v>
      </c>
      <c r="P97" s="4">
        <f>SUM(P89:P96)</f>
        <v>133</v>
      </c>
      <c r="Q97" s="53" t="s">
        <v>374</v>
      </c>
    </row>
    <row r="98" spans="1:17" ht="15.75">
      <c r="A98" s="60" t="s">
        <v>96</v>
      </c>
      <c r="B98" s="5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"/>
      <c r="Q98" s="53"/>
    </row>
    <row r="99" spans="1:17" ht="15.75">
      <c r="A99" s="36" t="s">
        <v>621</v>
      </c>
      <c r="B99" s="37" t="s">
        <v>375</v>
      </c>
      <c r="C99" s="119">
        <f>C25+C26+C51+C60+C74+C83+C88+C97</f>
        <v>1348.9166666666663</v>
      </c>
      <c r="D99" s="119">
        <f aca="true" t="shared" si="13" ref="D99:N99">D25+D26+D51+D60+D74+D83+D88+D97</f>
        <v>1345</v>
      </c>
      <c r="E99" s="119">
        <f t="shared" si="13"/>
        <v>1349</v>
      </c>
      <c r="F99" s="119">
        <f t="shared" si="13"/>
        <v>1346</v>
      </c>
      <c r="G99" s="119">
        <f t="shared" si="13"/>
        <v>1348</v>
      </c>
      <c r="H99" s="119">
        <f t="shared" si="13"/>
        <v>1515</v>
      </c>
      <c r="I99" s="119">
        <f t="shared" si="13"/>
        <v>1348</v>
      </c>
      <c r="J99" s="119">
        <f t="shared" si="13"/>
        <v>1440</v>
      </c>
      <c r="K99" s="119">
        <f t="shared" si="13"/>
        <v>1350</v>
      </c>
      <c r="L99" s="119">
        <f t="shared" si="13"/>
        <v>1346</v>
      </c>
      <c r="M99" s="119">
        <f t="shared" si="13"/>
        <v>1348</v>
      </c>
      <c r="N99" s="119">
        <f t="shared" si="13"/>
        <v>1515</v>
      </c>
      <c r="O99" s="119">
        <f>SUM(C99:N99)</f>
        <v>16598.916666666664</v>
      </c>
      <c r="P99" s="116">
        <f>P25+P26+P51+P60+P74+P83+P88+P97</f>
        <v>16599</v>
      </c>
      <c r="Q99" s="37" t="s">
        <v>375</v>
      </c>
    </row>
    <row r="100" spans="1:17" ht="15">
      <c r="A100" s="13" t="s">
        <v>614</v>
      </c>
      <c r="B100" s="5" t="s">
        <v>376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"/>
      <c r="Q100" s="5" t="s">
        <v>376</v>
      </c>
    </row>
    <row r="101" spans="1:17" ht="15">
      <c r="A101" s="13" t="s">
        <v>377</v>
      </c>
      <c r="B101" s="5" t="s">
        <v>378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"/>
      <c r="Q101" s="5" t="s">
        <v>378</v>
      </c>
    </row>
    <row r="102" spans="1:17" ht="15">
      <c r="A102" s="13" t="s">
        <v>615</v>
      </c>
      <c r="B102" s="5" t="s">
        <v>379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"/>
      <c r="Q102" s="5" t="s">
        <v>379</v>
      </c>
    </row>
    <row r="103" spans="1:17" ht="15">
      <c r="A103" s="15" t="s">
        <v>583</v>
      </c>
      <c r="B103" s="7" t="s">
        <v>380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"/>
      <c r="Q103" s="7" t="s">
        <v>380</v>
      </c>
    </row>
    <row r="104" spans="1:17" ht="15">
      <c r="A104" s="38" t="s">
        <v>616</v>
      </c>
      <c r="B104" s="5" t="s">
        <v>381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"/>
      <c r="Q104" s="5" t="s">
        <v>381</v>
      </c>
    </row>
    <row r="105" spans="1:17" ht="15">
      <c r="A105" s="38" t="s">
        <v>586</v>
      </c>
      <c r="B105" s="5" t="s">
        <v>382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"/>
      <c r="Q105" s="5" t="s">
        <v>382</v>
      </c>
    </row>
    <row r="106" spans="1:17" ht="15">
      <c r="A106" s="13" t="s">
        <v>383</v>
      </c>
      <c r="B106" s="5" t="s">
        <v>384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"/>
      <c r="Q106" s="5" t="s">
        <v>384</v>
      </c>
    </row>
    <row r="107" spans="1:17" ht="15">
      <c r="A107" s="13" t="s">
        <v>617</v>
      </c>
      <c r="B107" s="5" t="s">
        <v>385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"/>
      <c r="Q107" s="5" t="s">
        <v>385</v>
      </c>
    </row>
    <row r="108" spans="1:17" ht="15">
      <c r="A108" s="14" t="s">
        <v>584</v>
      </c>
      <c r="B108" s="7" t="s">
        <v>386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"/>
      <c r="Q108" s="7" t="s">
        <v>386</v>
      </c>
    </row>
    <row r="109" spans="1:17" ht="15">
      <c r="A109" s="38" t="s">
        <v>387</v>
      </c>
      <c r="B109" s="5" t="s">
        <v>388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"/>
      <c r="Q109" s="5" t="s">
        <v>388</v>
      </c>
    </row>
    <row r="110" spans="1:17" ht="15">
      <c r="A110" s="38" t="s">
        <v>389</v>
      </c>
      <c r="B110" s="5" t="s">
        <v>390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"/>
      <c r="Q110" s="5" t="s">
        <v>390</v>
      </c>
    </row>
    <row r="111" spans="1:17" ht="15">
      <c r="A111" s="14" t="s">
        <v>391</v>
      </c>
      <c r="B111" s="7" t="s">
        <v>392</v>
      </c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"/>
      <c r="Q111" s="7" t="s">
        <v>392</v>
      </c>
    </row>
    <row r="112" spans="1:17" ht="15">
      <c r="A112" s="38" t="s">
        <v>393</v>
      </c>
      <c r="B112" s="5" t="s">
        <v>394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"/>
      <c r="Q112" s="5" t="s">
        <v>394</v>
      </c>
    </row>
    <row r="113" spans="1:17" ht="15">
      <c r="A113" s="38" t="s">
        <v>395</v>
      </c>
      <c r="B113" s="5" t="s">
        <v>396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"/>
      <c r="Q113" s="5" t="s">
        <v>396</v>
      </c>
    </row>
    <row r="114" spans="1:17" ht="15">
      <c r="A114" s="38" t="s">
        <v>397</v>
      </c>
      <c r="B114" s="5" t="s">
        <v>398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"/>
      <c r="Q114" s="5" t="s">
        <v>398</v>
      </c>
    </row>
    <row r="115" spans="1:17" ht="15">
      <c r="A115" s="39" t="s">
        <v>585</v>
      </c>
      <c r="B115" s="40" t="s">
        <v>399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"/>
      <c r="Q115" s="40" t="s">
        <v>399</v>
      </c>
    </row>
    <row r="116" spans="1:17" ht="15">
      <c r="A116" s="38" t="s">
        <v>400</v>
      </c>
      <c r="B116" s="5" t="s">
        <v>401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"/>
      <c r="Q116" s="5" t="s">
        <v>401</v>
      </c>
    </row>
    <row r="117" spans="1:17" ht="15">
      <c r="A117" s="13" t="s">
        <v>402</v>
      </c>
      <c r="B117" s="5" t="s">
        <v>403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"/>
      <c r="Q117" s="5" t="s">
        <v>403</v>
      </c>
    </row>
    <row r="118" spans="1:17" ht="15">
      <c r="A118" s="38" t="s">
        <v>618</v>
      </c>
      <c r="B118" s="5" t="s">
        <v>404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"/>
      <c r="Q118" s="5" t="s">
        <v>404</v>
      </c>
    </row>
    <row r="119" spans="1:17" ht="15">
      <c r="A119" s="38" t="s">
        <v>587</v>
      </c>
      <c r="B119" s="5" t="s">
        <v>405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"/>
      <c r="Q119" s="5" t="s">
        <v>405</v>
      </c>
    </row>
    <row r="120" spans="1:17" ht="15">
      <c r="A120" s="39" t="s">
        <v>588</v>
      </c>
      <c r="B120" s="40" t="s">
        <v>406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"/>
      <c r="Q120" s="40" t="s">
        <v>406</v>
      </c>
    </row>
    <row r="121" spans="1:17" ht="15">
      <c r="A121" s="13" t="s">
        <v>407</v>
      </c>
      <c r="B121" s="5" t="s">
        <v>408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"/>
      <c r="Q121" s="5" t="s">
        <v>408</v>
      </c>
    </row>
    <row r="122" spans="1:17" ht="15.75">
      <c r="A122" s="41" t="s">
        <v>622</v>
      </c>
      <c r="B122" s="42" t="s">
        <v>409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"/>
      <c r="Q122" s="42" t="s">
        <v>409</v>
      </c>
    </row>
    <row r="123" spans="1:17" ht="15.75">
      <c r="A123" s="46" t="s">
        <v>18</v>
      </c>
      <c r="B123" s="47"/>
      <c r="C123" s="121">
        <f>C25+C26+C51+C60+C74+C83+C88+C97</f>
        <v>1348.9166666666663</v>
      </c>
      <c r="D123" s="121">
        <f aca="true" t="shared" si="14" ref="D123:N123">D25+D26+D51+D60+D74+D83+D88+D97</f>
        <v>1345</v>
      </c>
      <c r="E123" s="121">
        <f t="shared" si="14"/>
        <v>1349</v>
      </c>
      <c r="F123" s="121">
        <f t="shared" si="14"/>
        <v>1346</v>
      </c>
      <c r="G123" s="121">
        <f t="shared" si="14"/>
        <v>1348</v>
      </c>
      <c r="H123" s="121">
        <f t="shared" si="14"/>
        <v>1515</v>
      </c>
      <c r="I123" s="121">
        <f t="shared" si="14"/>
        <v>1348</v>
      </c>
      <c r="J123" s="121">
        <f t="shared" si="14"/>
        <v>1440</v>
      </c>
      <c r="K123" s="121">
        <f t="shared" si="14"/>
        <v>1350</v>
      </c>
      <c r="L123" s="121">
        <f t="shared" si="14"/>
        <v>1346</v>
      </c>
      <c r="M123" s="121">
        <f t="shared" si="14"/>
        <v>1348</v>
      </c>
      <c r="N123" s="121">
        <f t="shared" si="14"/>
        <v>1515</v>
      </c>
      <c r="O123" s="121">
        <f>SUM(C123:N123)</f>
        <v>16598.916666666664</v>
      </c>
      <c r="P123" s="4"/>
      <c r="Q123" s="47"/>
    </row>
    <row r="124" spans="1:17" ht="25.5">
      <c r="A124" s="2" t="s">
        <v>238</v>
      </c>
      <c r="B124" s="3" t="s">
        <v>11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"/>
      <c r="Q124" s="3" t="s">
        <v>11</v>
      </c>
    </row>
    <row r="125" spans="1:17" ht="15">
      <c r="A125" s="32" t="s">
        <v>410</v>
      </c>
      <c r="B125" s="6" t="s">
        <v>411</v>
      </c>
      <c r="C125" s="119">
        <f>P125/12</f>
        <v>554.6666666666666</v>
      </c>
      <c r="D125" s="43">
        <v>555</v>
      </c>
      <c r="E125" s="43">
        <v>554</v>
      </c>
      <c r="F125" s="43">
        <v>555</v>
      </c>
      <c r="G125" s="43">
        <v>555</v>
      </c>
      <c r="H125" s="43">
        <v>554</v>
      </c>
      <c r="I125" s="43">
        <v>555</v>
      </c>
      <c r="J125" s="43">
        <v>555</v>
      </c>
      <c r="K125" s="43">
        <v>554</v>
      </c>
      <c r="L125" s="43">
        <v>555</v>
      </c>
      <c r="M125" s="43">
        <v>555</v>
      </c>
      <c r="N125" s="43">
        <v>554</v>
      </c>
      <c r="O125" s="119">
        <f>SUM(C125:N125)</f>
        <v>6655.666666666666</v>
      </c>
      <c r="P125" s="4">
        <v>6656</v>
      </c>
      <c r="Q125" s="6" t="s">
        <v>411</v>
      </c>
    </row>
    <row r="126" spans="1:17" ht="15">
      <c r="A126" s="5" t="s">
        <v>412</v>
      </c>
      <c r="B126" s="6" t="s">
        <v>413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"/>
      <c r="Q126" s="6" t="s">
        <v>413</v>
      </c>
    </row>
    <row r="127" spans="1:17" ht="15">
      <c r="A127" s="5" t="s">
        <v>414</v>
      </c>
      <c r="B127" s="6" t="s">
        <v>415</v>
      </c>
      <c r="C127" s="119">
        <f>P127/12</f>
        <v>310.3333333333333</v>
      </c>
      <c r="D127" s="119">
        <v>310</v>
      </c>
      <c r="E127" s="119">
        <v>311</v>
      </c>
      <c r="F127" s="119">
        <v>310</v>
      </c>
      <c r="G127" s="119">
        <v>310</v>
      </c>
      <c r="H127" s="119">
        <v>311</v>
      </c>
      <c r="I127" s="119">
        <v>310</v>
      </c>
      <c r="J127" s="119">
        <v>310</v>
      </c>
      <c r="K127" s="119">
        <v>311</v>
      </c>
      <c r="L127" s="119">
        <v>310</v>
      </c>
      <c r="M127" s="119">
        <v>310</v>
      </c>
      <c r="N127" s="119">
        <v>311</v>
      </c>
      <c r="O127" s="119">
        <f>SUM(C127:N127)</f>
        <v>3724.333333333333</v>
      </c>
      <c r="P127" s="4">
        <v>3724</v>
      </c>
      <c r="Q127" s="6" t="s">
        <v>415</v>
      </c>
    </row>
    <row r="128" spans="1:17" ht="15">
      <c r="A128" s="5" t="s">
        <v>416</v>
      </c>
      <c r="B128" s="6" t="s">
        <v>417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"/>
      <c r="Q128" s="6" t="s">
        <v>417</v>
      </c>
    </row>
    <row r="129" spans="1:17" ht="15">
      <c r="A129" s="5" t="s">
        <v>418</v>
      </c>
      <c r="B129" s="6" t="s">
        <v>419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"/>
      <c r="Q129" s="6" t="s">
        <v>419</v>
      </c>
    </row>
    <row r="130" spans="1:17" ht="15">
      <c r="A130" s="5" t="s">
        <v>420</v>
      </c>
      <c r="B130" s="6" t="s">
        <v>421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"/>
      <c r="Q130" s="6" t="s">
        <v>421</v>
      </c>
    </row>
    <row r="131" spans="1:17" ht="15">
      <c r="A131" s="7" t="s">
        <v>21</v>
      </c>
      <c r="B131" s="8" t="s">
        <v>422</v>
      </c>
      <c r="C131" s="120">
        <f>SUM(C125:C130)</f>
        <v>865</v>
      </c>
      <c r="D131" s="120">
        <f aca="true" t="shared" si="15" ref="D131:N131">SUM(D125:D130)</f>
        <v>865</v>
      </c>
      <c r="E131" s="120">
        <f t="shared" si="15"/>
        <v>865</v>
      </c>
      <c r="F131" s="120">
        <f t="shared" si="15"/>
        <v>865</v>
      </c>
      <c r="G131" s="120">
        <f t="shared" si="15"/>
        <v>865</v>
      </c>
      <c r="H131" s="120">
        <f t="shared" si="15"/>
        <v>865</v>
      </c>
      <c r="I131" s="120">
        <f t="shared" si="15"/>
        <v>865</v>
      </c>
      <c r="J131" s="120">
        <f t="shared" si="15"/>
        <v>865</v>
      </c>
      <c r="K131" s="120">
        <f t="shared" si="15"/>
        <v>865</v>
      </c>
      <c r="L131" s="120">
        <f t="shared" si="15"/>
        <v>865</v>
      </c>
      <c r="M131" s="120">
        <f t="shared" si="15"/>
        <v>865</v>
      </c>
      <c r="N131" s="120">
        <f t="shared" si="15"/>
        <v>865</v>
      </c>
      <c r="O131" s="120">
        <f>SUM(C131:N131)</f>
        <v>10380</v>
      </c>
      <c r="P131" s="4">
        <f>SUM(P125:P130)</f>
        <v>10380</v>
      </c>
      <c r="Q131" s="8" t="s">
        <v>422</v>
      </c>
    </row>
    <row r="132" spans="1:17" ht="15">
      <c r="A132" s="5" t="s">
        <v>423</v>
      </c>
      <c r="B132" s="6" t="s">
        <v>424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"/>
      <c r="Q132" s="6" t="s">
        <v>424</v>
      </c>
    </row>
    <row r="133" spans="1:17" ht="30">
      <c r="A133" s="5" t="s">
        <v>425</v>
      </c>
      <c r="B133" s="6" t="s">
        <v>426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"/>
      <c r="Q133" s="6" t="s">
        <v>426</v>
      </c>
    </row>
    <row r="134" spans="1:17" ht="30">
      <c r="A134" s="5" t="s">
        <v>623</v>
      </c>
      <c r="B134" s="6" t="s">
        <v>427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"/>
      <c r="Q134" s="6" t="s">
        <v>427</v>
      </c>
    </row>
    <row r="135" spans="1:17" ht="30">
      <c r="A135" s="5" t="s">
        <v>624</v>
      </c>
      <c r="B135" s="6" t="s">
        <v>428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"/>
      <c r="Q135" s="6" t="s">
        <v>428</v>
      </c>
    </row>
    <row r="136" spans="1:17" ht="15">
      <c r="A136" s="5" t="s">
        <v>625</v>
      </c>
      <c r="B136" s="6" t="s">
        <v>429</v>
      </c>
      <c r="C136" s="119">
        <f>P136/12</f>
        <v>49.833333333333336</v>
      </c>
      <c r="D136" s="43">
        <v>50</v>
      </c>
      <c r="E136" s="43">
        <v>50</v>
      </c>
      <c r="F136" s="43">
        <v>50</v>
      </c>
      <c r="G136" s="43">
        <v>50</v>
      </c>
      <c r="H136" s="43">
        <v>49</v>
      </c>
      <c r="I136" s="43">
        <v>50</v>
      </c>
      <c r="J136" s="43">
        <v>50</v>
      </c>
      <c r="K136" s="43">
        <v>50</v>
      </c>
      <c r="L136" s="43">
        <v>50</v>
      </c>
      <c r="M136" s="43">
        <v>50</v>
      </c>
      <c r="N136" s="43">
        <v>49</v>
      </c>
      <c r="O136" s="119">
        <f>SUM(C136:N136)</f>
        <v>597.8333333333334</v>
      </c>
      <c r="P136" s="4">
        <v>598</v>
      </c>
      <c r="Q136" s="6" t="s">
        <v>429</v>
      </c>
    </row>
    <row r="137" spans="1:17" ht="15">
      <c r="A137" s="40" t="s">
        <v>22</v>
      </c>
      <c r="B137" s="51" t="s">
        <v>430</v>
      </c>
      <c r="C137" s="119">
        <f>C131+C132+C133+C134+C135+C136</f>
        <v>914.8333333333334</v>
      </c>
      <c r="D137" s="119">
        <f aca="true" t="shared" si="16" ref="D137:N137">D131+D132+D133+D134+D135+D136</f>
        <v>915</v>
      </c>
      <c r="E137" s="119">
        <f t="shared" si="16"/>
        <v>915</v>
      </c>
      <c r="F137" s="119">
        <f t="shared" si="16"/>
        <v>915</v>
      </c>
      <c r="G137" s="119">
        <f t="shared" si="16"/>
        <v>915</v>
      </c>
      <c r="H137" s="119">
        <f t="shared" si="16"/>
        <v>914</v>
      </c>
      <c r="I137" s="119">
        <f t="shared" si="16"/>
        <v>915</v>
      </c>
      <c r="J137" s="119">
        <f t="shared" si="16"/>
        <v>915</v>
      </c>
      <c r="K137" s="119">
        <f t="shared" si="16"/>
        <v>915</v>
      </c>
      <c r="L137" s="119">
        <f t="shared" si="16"/>
        <v>915</v>
      </c>
      <c r="M137" s="119">
        <f t="shared" si="16"/>
        <v>915</v>
      </c>
      <c r="N137" s="119">
        <f t="shared" si="16"/>
        <v>914</v>
      </c>
      <c r="O137" s="119">
        <f>SUM(C137:N137)</f>
        <v>10977.833333333334</v>
      </c>
      <c r="P137" s="4">
        <f>P131+P132+P133+P134+P135+P136</f>
        <v>10978</v>
      </c>
      <c r="Q137" s="51" t="s">
        <v>430</v>
      </c>
    </row>
    <row r="138" spans="1:17" ht="15">
      <c r="A138" s="5" t="s">
        <v>629</v>
      </c>
      <c r="B138" s="6" t="s">
        <v>439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"/>
      <c r="Q138" s="6" t="s">
        <v>439</v>
      </c>
    </row>
    <row r="139" spans="1:17" ht="15">
      <c r="A139" s="5" t="s">
        <v>630</v>
      </c>
      <c r="B139" s="6" t="s">
        <v>440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"/>
      <c r="Q139" s="6" t="s">
        <v>440</v>
      </c>
    </row>
    <row r="140" spans="1:17" ht="15">
      <c r="A140" s="7" t="s">
        <v>24</v>
      </c>
      <c r="B140" s="8" t="s">
        <v>441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"/>
      <c r="Q140" s="8" t="s">
        <v>441</v>
      </c>
    </row>
    <row r="141" spans="1:17" ht="15">
      <c r="A141" s="5" t="s">
        <v>631</v>
      </c>
      <c r="B141" s="6" t="s">
        <v>442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"/>
      <c r="Q141" s="6" t="s">
        <v>442</v>
      </c>
    </row>
    <row r="142" spans="1:17" ht="15">
      <c r="A142" s="5" t="s">
        <v>632</v>
      </c>
      <c r="B142" s="6" t="s">
        <v>443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"/>
      <c r="Q142" s="6" t="s">
        <v>443</v>
      </c>
    </row>
    <row r="143" spans="1:17" ht="15">
      <c r="A143" s="5" t="s">
        <v>633</v>
      </c>
      <c r="B143" s="6" t="s">
        <v>444</v>
      </c>
      <c r="C143" s="119">
        <f>P143/12</f>
        <v>24.166666666666668</v>
      </c>
      <c r="D143" s="43">
        <v>24</v>
      </c>
      <c r="E143" s="43">
        <v>24</v>
      </c>
      <c r="F143" s="43">
        <v>24</v>
      </c>
      <c r="G143" s="43">
        <v>24</v>
      </c>
      <c r="H143" s="43">
        <v>25</v>
      </c>
      <c r="I143" s="43">
        <v>24</v>
      </c>
      <c r="J143" s="43">
        <v>24</v>
      </c>
      <c r="K143" s="43">
        <v>24</v>
      </c>
      <c r="L143" s="43">
        <v>24</v>
      </c>
      <c r="M143" s="43">
        <v>24</v>
      </c>
      <c r="N143" s="43">
        <v>25</v>
      </c>
      <c r="O143" s="119">
        <f>SUM(C143:N143)</f>
        <v>290.1666666666667</v>
      </c>
      <c r="P143" s="4">
        <v>290</v>
      </c>
      <c r="Q143" s="6" t="s">
        <v>444</v>
      </c>
    </row>
    <row r="144" spans="1:17" ht="15">
      <c r="A144" s="5" t="s">
        <v>634</v>
      </c>
      <c r="B144" s="6" t="s">
        <v>445</v>
      </c>
      <c r="C144" s="119">
        <f>P144/12</f>
        <v>208.33333333333334</v>
      </c>
      <c r="D144" s="119">
        <v>208</v>
      </c>
      <c r="E144" s="119">
        <v>209</v>
      </c>
      <c r="F144" s="119">
        <v>208</v>
      </c>
      <c r="G144" s="119">
        <v>208</v>
      </c>
      <c r="H144" s="119">
        <v>209</v>
      </c>
      <c r="I144" s="119">
        <v>208</v>
      </c>
      <c r="J144" s="119">
        <v>208</v>
      </c>
      <c r="K144" s="119">
        <v>209</v>
      </c>
      <c r="L144" s="119">
        <v>208</v>
      </c>
      <c r="M144" s="119">
        <v>208</v>
      </c>
      <c r="N144" s="119">
        <v>209</v>
      </c>
      <c r="O144" s="119">
        <f>SUM(C144:N144)</f>
        <v>2500.3333333333335</v>
      </c>
      <c r="P144" s="4">
        <v>2500</v>
      </c>
      <c r="Q144" s="6" t="s">
        <v>445</v>
      </c>
    </row>
    <row r="145" spans="1:17" ht="15">
      <c r="A145" s="5" t="s">
        <v>635</v>
      </c>
      <c r="B145" s="6" t="s">
        <v>448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"/>
      <c r="Q145" s="6" t="s">
        <v>448</v>
      </c>
    </row>
    <row r="146" spans="1:17" ht="15">
      <c r="A146" s="5" t="s">
        <v>449</v>
      </c>
      <c r="B146" s="6" t="s">
        <v>450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"/>
      <c r="Q146" s="6" t="s">
        <v>450</v>
      </c>
    </row>
    <row r="147" spans="1:17" ht="15">
      <c r="A147" s="5" t="s">
        <v>636</v>
      </c>
      <c r="B147" s="6" t="s">
        <v>451</v>
      </c>
      <c r="C147" s="43">
        <v>0</v>
      </c>
      <c r="D147" s="43">
        <v>10</v>
      </c>
      <c r="E147" s="43">
        <v>250</v>
      </c>
      <c r="F147" s="43">
        <v>10</v>
      </c>
      <c r="G147" s="43">
        <v>10</v>
      </c>
      <c r="H147" s="43">
        <v>10</v>
      </c>
      <c r="I147" s="43">
        <v>10</v>
      </c>
      <c r="J147" s="43">
        <v>10</v>
      </c>
      <c r="K147" s="43">
        <v>250</v>
      </c>
      <c r="L147" s="43">
        <v>20</v>
      </c>
      <c r="M147" s="43">
        <v>10</v>
      </c>
      <c r="N147" s="43">
        <v>10</v>
      </c>
      <c r="O147" s="43">
        <f>SUM(C147:N147)</f>
        <v>600</v>
      </c>
      <c r="P147" s="4">
        <v>600</v>
      </c>
      <c r="Q147" s="6" t="s">
        <v>451</v>
      </c>
    </row>
    <row r="148" spans="1:17" ht="15">
      <c r="A148" s="5" t="s">
        <v>637</v>
      </c>
      <c r="B148" s="6" t="s">
        <v>456</v>
      </c>
      <c r="C148" s="43"/>
      <c r="D148" s="43"/>
      <c r="E148" s="43"/>
      <c r="F148" s="43">
        <v>110</v>
      </c>
      <c r="G148" s="43"/>
      <c r="H148" s="43">
        <v>10</v>
      </c>
      <c r="I148" s="43"/>
      <c r="J148" s="43">
        <v>10</v>
      </c>
      <c r="K148" s="43"/>
      <c r="L148" s="43">
        <v>10</v>
      </c>
      <c r="M148" s="43"/>
      <c r="N148" s="43">
        <v>10</v>
      </c>
      <c r="O148" s="43">
        <f>SUM(C148:N148)</f>
        <v>150</v>
      </c>
      <c r="P148" s="4">
        <v>150</v>
      </c>
      <c r="Q148" s="6" t="s">
        <v>456</v>
      </c>
    </row>
    <row r="149" spans="1:17" ht="15">
      <c r="A149" s="7" t="s">
        <v>25</v>
      </c>
      <c r="B149" s="8" t="s">
        <v>459</v>
      </c>
      <c r="C149" s="120">
        <f>SUM(C144:C148)</f>
        <v>208.33333333333334</v>
      </c>
      <c r="D149" s="120">
        <f>SUM(D144:D148)</f>
        <v>218</v>
      </c>
      <c r="E149" s="120">
        <f aca="true" t="shared" si="17" ref="E149:N149">SUM(E144:E148)</f>
        <v>459</v>
      </c>
      <c r="F149" s="120">
        <f t="shared" si="17"/>
        <v>328</v>
      </c>
      <c r="G149" s="120">
        <f t="shared" si="17"/>
        <v>218</v>
      </c>
      <c r="H149" s="120">
        <f t="shared" si="17"/>
        <v>229</v>
      </c>
      <c r="I149" s="120">
        <f t="shared" si="17"/>
        <v>218</v>
      </c>
      <c r="J149" s="120">
        <f t="shared" si="17"/>
        <v>228</v>
      </c>
      <c r="K149" s="120">
        <f t="shared" si="17"/>
        <v>459</v>
      </c>
      <c r="L149" s="120">
        <f t="shared" si="17"/>
        <v>238</v>
      </c>
      <c r="M149" s="120">
        <f t="shared" si="17"/>
        <v>218</v>
      </c>
      <c r="N149" s="120">
        <f t="shared" si="17"/>
        <v>229</v>
      </c>
      <c r="O149" s="120">
        <f>SUM(C149:N149)</f>
        <v>3250.3333333333335</v>
      </c>
      <c r="P149" s="4">
        <f>SUM(P144:P148)</f>
        <v>3250</v>
      </c>
      <c r="Q149" s="8" t="s">
        <v>459</v>
      </c>
    </row>
    <row r="150" spans="1:17" ht="15">
      <c r="A150" s="5" t="s">
        <v>638</v>
      </c>
      <c r="B150" s="6" t="s">
        <v>460</v>
      </c>
      <c r="C150" s="43"/>
      <c r="D150" s="43"/>
      <c r="E150" s="43">
        <v>9</v>
      </c>
      <c r="F150" s="43"/>
      <c r="G150" s="43"/>
      <c r="H150" s="43">
        <v>9</v>
      </c>
      <c r="I150" s="43"/>
      <c r="J150" s="43"/>
      <c r="K150" s="43">
        <v>9</v>
      </c>
      <c r="L150" s="43"/>
      <c r="M150" s="43"/>
      <c r="N150" s="43">
        <v>10</v>
      </c>
      <c r="O150" s="43">
        <f>SUM(C150:N150)</f>
        <v>37</v>
      </c>
      <c r="P150" s="4">
        <v>37</v>
      </c>
      <c r="Q150" s="6" t="s">
        <v>460</v>
      </c>
    </row>
    <row r="151" spans="1:17" ht="15">
      <c r="A151" s="40" t="s">
        <v>26</v>
      </c>
      <c r="B151" s="51" t="s">
        <v>461</v>
      </c>
      <c r="C151" s="120">
        <f>C140+C141+C142+C143+C149+C150</f>
        <v>232.5</v>
      </c>
      <c r="D151" s="120">
        <f aca="true" t="shared" si="18" ref="D151:M151">D140+D141+D142+D143+D149+D150</f>
        <v>242</v>
      </c>
      <c r="E151" s="120">
        <f t="shared" si="18"/>
        <v>492</v>
      </c>
      <c r="F151" s="120">
        <f t="shared" si="18"/>
        <v>352</v>
      </c>
      <c r="G151" s="120">
        <f t="shared" si="18"/>
        <v>242</v>
      </c>
      <c r="H151" s="120">
        <f t="shared" si="18"/>
        <v>263</v>
      </c>
      <c r="I151" s="120">
        <f t="shared" si="18"/>
        <v>242</v>
      </c>
      <c r="J151" s="120">
        <f t="shared" si="18"/>
        <v>252</v>
      </c>
      <c r="K151" s="120">
        <f t="shared" si="18"/>
        <v>492</v>
      </c>
      <c r="L151" s="120">
        <f t="shared" si="18"/>
        <v>262</v>
      </c>
      <c r="M151" s="120">
        <f t="shared" si="18"/>
        <v>242</v>
      </c>
      <c r="N151" s="120">
        <v>263</v>
      </c>
      <c r="O151" s="120">
        <f>SUM(C151:N151)</f>
        <v>3576.5</v>
      </c>
      <c r="P151" s="4">
        <f>P143+P149+P150</f>
        <v>3577</v>
      </c>
      <c r="Q151" s="51" t="s">
        <v>461</v>
      </c>
    </row>
    <row r="152" spans="1:17" ht="15">
      <c r="A152" s="13" t="s">
        <v>462</v>
      </c>
      <c r="B152" s="6" t="s">
        <v>463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"/>
      <c r="Q152" s="6" t="s">
        <v>463</v>
      </c>
    </row>
    <row r="153" spans="1:17" ht="15">
      <c r="A153" s="13" t="s">
        <v>639</v>
      </c>
      <c r="B153" s="6" t="s">
        <v>464</v>
      </c>
      <c r="C153" s="119">
        <f>P153/12</f>
        <v>34.083333333333336</v>
      </c>
      <c r="D153" s="119">
        <v>34</v>
      </c>
      <c r="E153" s="119">
        <v>34</v>
      </c>
      <c r="F153" s="119">
        <v>34</v>
      </c>
      <c r="G153" s="119">
        <v>34</v>
      </c>
      <c r="H153" s="119">
        <v>34</v>
      </c>
      <c r="I153" s="119">
        <v>34</v>
      </c>
      <c r="J153" s="119">
        <v>34</v>
      </c>
      <c r="K153" s="119">
        <v>34</v>
      </c>
      <c r="L153" s="119">
        <v>34</v>
      </c>
      <c r="M153" s="119">
        <v>34</v>
      </c>
      <c r="N153" s="119">
        <v>35</v>
      </c>
      <c r="O153" s="119">
        <f>SUM(C153:N153)</f>
        <v>409.08333333333337</v>
      </c>
      <c r="P153" s="4">
        <v>409</v>
      </c>
      <c r="Q153" s="6" t="s">
        <v>464</v>
      </c>
    </row>
    <row r="154" spans="1:17" ht="15">
      <c r="A154" s="13" t="s">
        <v>640</v>
      </c>
      <c r="B154" s="6" t="s">
        <v>465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"/>
      <c r="Q154" s="6" t="s">
        <v>465</v>
      </c>
    </row>
    <row r="155" spans="1:17" ht="15">
      <c r="A155" s="13" t="s">
        <v>0</v>
      </c>
      <c r="B155" s="6" t="s">
        <v>466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"/>
      <c r="Q155" s="6" t="s">
        <v>466</v>
      </c>
    </row>
    <row r="156" spans="1:17" ht="15">
      <c r="A156" s="13" t="s">
        <v>467</v>
      </c>
      <c r="B156" s="6" t="s">
        <v>468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"/>
      <c r="Q156" s="6" t="s">
        <v>468</v>
      </c>
    </row>
    <row r="157" spans="1:17" ht="15">
      <c r="A157" s="13" t="s">
        <v>469</v>
      </c>
      <c r="B157" s="6" t="s">
        <v>470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"/>
      <c r="Q157" s="6" t="s">
        <v>470</v>
      </c>
    </row>
    <row r="158" spans="1:17" ht="15">
      <c r="A158" s="13" t="s">
        <v>471</v>
      </c>
      <c r="B158" s="6" t="s">
        <v>472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"/>
      <c r="Q158" s="6" t="s">
        <v>472</v>
      </c>
    </row>
    <row r="159" spans="1:17" ht="15">
      <c r="A159" s="13" t="s">
        <v>1</v>
      </c>
      <c r="B159" s="6" t="s">
        <v>473</v>
      </c>
      <c r="C159" s="43">
        <f>P159/12</f>
        <v>5</v>
      </c>
      <c r="D159" s="43">
        <v>5</v>
      </c>
      <c r="E159" s="43">
        <v>5</v>
      </c>
      <c r="F159" s="43">
        <v>5</v>
      </c>
      <c r="G159" s="43">
        <v>5</v>
      </c>
      <c r="H159" s="43">
        <v>5</v>
      </c>
      <c r="I159" s="43">
        <v>5</v>
      </c>
      <c r="J159" s="43">
        <v>5</v>
      </c>
      <c r="K159" s="43">
        <v>5</v>
      </c>
      <c r="L159" s="43">
        <v>5</v>
      </c>
      <c r="M159" s="43">
        <v>5</v>
      </c>
      <c r="N159" s="43">
        <v>5</v>
      </c>
      <c r="O159" s="43">
        <f>SUM(C159:N159)</f>
        <v>60</v>
      </c>
      <c r="P159" s="4">
        <v>60</v>
      </c>
      <c r="Q159" s="6" t="s">
        <v>473</v>
      </c>
    </row>
    <row r="160" spans="1:17" ht="15">
      <c r="A160" s="13" t="s">
        <v>2</v>
      </c>
      <c r="B160" s="6" t="s">
        <v>474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"/>
      <c r="Q160" s="6" t="s">
        <v>474</v>
      </c>
    </row>
    <row r="161" spans="1:17" ht="15">
      <c r="A161" s="13" t="s">
        <v>3</v>
      </c>
      <c r="B161" s="6" t="s">
        <v>475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"/>
      <c r="Q161" s="6" t="s">
        <v>475</v>
      </c>
    </row>
    <row r="162" spans="1:17" ht="15">
      <c r="A162" s="50" t="s">
        <v>27</v>
      </c>
      <c r="B162" s="51" t="s">
        <v>476</v>
      </c>
      <c r="C162" s="119">
        <f>SUM(C152:C161)</f>
        <v>39.083333333333336</v>
      </c>
      <c r="D162" s="119">
        <f aca="true" t="shared" si="19" ref="D162:N162">SUM(D152:D161)</f>
        <v>39</v>
      </c>
      <c r="E162" s="119">
        <f t="shared" si="19"/>
        <v>39</v>
      </c>
      <c r="F162" s="119">
        <f t="shared" si="19"/>
        <v>39</v>
      </c>
      <c r="G162" s="119">
        <f t="shared" si="19"/>
        <v>39</v>
      </c>
      <c r="H162" s="119">
        <f t="shared" si="19"/>
        <v>39</v>
      </c>
      <c r="I162" s="119">
        <f t="shared" si="19"/>
        <v>39</v>
      </c>
      <c r="J162" s="119">
        <f t="shared" si="19"/>
        <v>39</v>
      </c>
      <c r="K162" s="119">
        <f t="shared" si="19"/>
        <v>39</v>
      </c>
      <c r="L162" s="119">
        <f t="shared" si="19"/>
        <v>39</v>
      </c>
      <c r="M162" s="119">
        <f t="shared" si="19"/>
        <v>39</v>
      </c>
      <c r="N162" s="119">
        <f t="shared" si="19"/>
        <v>40</v>
      </c>
      <c r="O162" s="119">
        <f>SUM(C162:N162)</f>
        <v>469.08333333333337</v>
      </c>
      <c r="P162" s="4">
        <f>SUM(P152:P161)</f>
        <v>469</v>
      </c>
      <c r="Q162" s="51" t="s">
        <v>476</v>
      </c>
    </row>
    <row r="163" spans="1:17" ht="30">
      <c r="A163" s="13" t="s">
        <v>485</v>
      </c>
      <c r="B163" s="6" t="s">
        <v>486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"/>
      <c r="Q163" s="6" t="s">
        <v>486</v>
      </c>
    </row>
    <row r="164" spans="1:17" ht="30">
      <c r="A164" s="5" t="s">
        <v>7</v>
      </c>
      <c r="B164" s="6" t="s">
        <v>487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"/>
      <c r="Q164" s="6" t="s">
        <v>487</v>
      </c>
    </row>
    <row r="165" spans="1:17" ht="15">
      <c r="A165" s="13" t="s">
        <v>8</v>
      </c>
      <c r="B165" s="6" t="s">
        <v>488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"/>
      <c r="Q165" s="6" t="s">
        <v>488</v>
      </c>
    </row>
    <row r="166" spans="1:17" ht="15">
      <c r="A166" s="40" t="s">
        <v>29</v>
      </c>
      <c r="B166" s="51" t="s">
        <v>489</v>
      </c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"/>
      <c r="Q166" s="51" t="s">
        <v>489</v>
      </c>
    </row>
    <row r="167" spans="1:17" ht="15.75">
      <c r="A167" s="60" t="s">
        <v>97</v>
      </c>
      <c r="B167" s="65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"/>
      <c r="Q167" s="65"/>
    </row>
    <row r="168" spans="1:17" ht="15">
      <c r="A168" s="5" t="s">
        <v>431</v>
      </c>
      <c r="B168" s="6" t="s">
        <v>432</v>
      </c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"/>
      <c r="Q168" s="6" t="s">
        <v>432</v>
      </c>
    </row>
    <row r="169" spans="1:17" ht="30">
      <c r="A169" s="5" t="s">
        <v>433</v>
      </c>
      <c r="B169" s="6" t="s">
        <v>434</v>
      </c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"/>
      <c r="Q169" s="6" t="s">
        <v>434</v>
      </c>
    </row>
    <row r="170" spans="1:17" ht="30">
      <c r="A170" s="5" t="s">
        <v>626</v>
      </c>
      <c r="B170" s="6" t="s">
        <v>435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"/>
      <c r="Q170" s="6" t="s">
        <v>435</v>
      </c>
    </row>
    <row r="171" spans="1:17" ht="30">
      <c r="A171" s="5" t="s">
        <v>627</v>
      </c>
      <c r="B171" s="6" t="s">
        <v>436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"/>
      <c r="Q171" s="6" t="s">
        <v>436</v>
      </c>
    </row>
    <row r="172" spans="1:17" ht="15">
      <c r="A172" s="5" t="s">
        <v>628</v>
      </c>
      <c r="B172" s="6" t="s">
        <v>437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"/>
      <c r="Q172" s="6" t="s">
        <v>437</v>
      </c>
    </row>
    <row r="173" spans="1:17" ht="15">
      <c r="A173" s="40" t="s">
        <v>23</v>
      </c>
      <c r="B173" s="51" t="s">
        <v>438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"/>
      <c r="Q173" s="51" t="s">
        <v>438</v>
      </c>
    </row>
    <row r="174" spans="1:17" ht="15">
      <c r="A174" s="13" t="s">
        <v>4</v>
      </c>
      <c r="B174" s="6" t="s">
        <v>477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"/>
      <c r="Q174" s="6" t="s">
        <v>477</v>
      </c>
    </row>
    <row r="175" spans="1:17" ht="15">
      <c r="A175" s="13" t="s">
        <v>5</v>
      </c>
      <c r="B175" s="6" t="s">
        <v>478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"/>
      <c r="Q175" s="6" t="s">
        <v>478</v>
      </c>
    </row>
    <row r="176" spans="1:17" ht="15">
      <c r="A176" s="13" t="s">
        <v>479</v>
      </c>
      <c r="B176" s="6" t="s">
        <v>480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"/>
      <c r="Q176" s="6" t="s">
        <v>480</v>
      </c>
    </row>
    <row r="177" spans="1:17" ht="15">
      <c r="A177" s="13" t="s">
        <v>6</v>
      </c>
      <c r="B177" s="6" t="s">
        <v>481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"/>
      <c r="Q177" s="6" t="s">
        <v>481</v>
      </c>
    </row>
    <row r="178" spans="1:17" ht="15">
      <c r="A178" s="13" t="s">
        <v>482</v>
      </c>
      <c r="B178" s="6" t="s">
        <v>483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"/>
      <c r="Q178" s="6" t="s">
        <v>483</v>
      </c>
    </row>
    <row r="179" spans="1:17" ht="15">
      <c r="A179" s="40" t="s">
        <v>28</v>
      </c>
      <c r="B179" s="51" t="s">
        <v>484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"/>
      <c r="Q179" s="51" t="s">
        <v>484</v>
      </c>
    </row>
    <row r="180" spans="1:17" ht="30">
      <c r="A180" s="13" t="s">
        <v>490</v>
      </c>
      <c r="B180" s="6" t="s">
        <v>491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"/>
      <c r="Q180" s="6" t="s">
        <v>491</v>
      </c>
    </row>
    <row r="181" spans="1:17" ht="30">
      <c r="A181" s="5" t="s">
        <v>9</v>
      </c>
      <c r="B181" s="6" t="s">
        <v>492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"/>
      <c r="Q181" s="6" t="s">
        <v>492</v>
      </c>
    </row>
    <row r="182" spans="1:17" ht="15">
      <c r="A182" s="13" t="s">
        <v>10</v>
      </c>
      <c r="B182" s="6" t="s">
        <v>493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"/>
      <c r="Q182" s="6" t="s">
        <v>493</v>
      </c>
    </row>
    <row r="183" spans="1:17" ht="15">
      <c r="A183" s="40" t="s">
        <v>31</v>
      </c>
      <c r="B183" s="51" t="s">
        <v>494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"/>
      <c r="Q183" s="51" t="s">
        <v>494</v>
      </c>
    </row>
    <row r="184" spans="1:17" ht="15.75">
      <c r="A184" s="60" t="s">
        <v>96</v>
      </c>
      <c r="B184" s="65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"/>
      <c r="Q184" s="65"/>
    </row>
    <row r="185" spans="1:17" ht="15.75">
      <c r="A185" s="48" t="s">
        <v>30</v>
      </c>
      <c r="B185" s="36" t="s">
        <v>495</v>
      </c>
      <c r="C185" s="120">
        <f>C137+C151+C162+C166+C173+C179+C183</f>
        <v>1186.4166666666667</v>
      </c>
      <c r="D185" s="120">
        <f aca="true" t="shared" si="20" ref="D185:M185">D137+D151+D162+D166+D173+D179+D183</f>
        <v>1196</v>
      </c>
      <c r="E185" s="120">
        <f t="shared" si="20"/>
        <v>1446</v>
      </c>
      <c r="F185" s="120">
        <f t="shared" si="20"/>
        <v>1306</v>
      </c>
      <c r="G185" s="120">
        <f t="shared" si="20"/>
        <v>1196</v>
      </c>
      <c r="H185" s="120">
        <f t="shared" si="20"/>
        <v>1216</v>
      </c>
      <c r="I185" s="120">
        <f t="shared" si="20"/>
        <v>1196</v>
      </c>
      <c r="J185" s="120">
        <f t="shared" si="20"/>
        <v>1206</v>
      </c>
      <c r="K185" s="120">
        <f t="shared" si="20"/>
        <v>1446</v>
      </c>
      <c r="L185" s="120">
        <f t="shared" si="20"/>
        <v>1216</v>
      </c>
      <c r="M185" s="120">
        <f t="shared" si="20"/>
        <v>1196</v>
      </c>
      <c r="N185" s="120">
        <v>1218</v>
      </c>
      <c r="O185" s="120">
        <f>SUM(C185:N185)</f>
        <v>15024.416666666668</v>
      </c>
      <c r="P185" s="4">
        <f>P137+P151+P162+P166+P173+P179+P183</f>
        <v>15024</v>
      </c>
      <c r="Q185" s="36" t="s">
        <v>495</v>
      </c>
    </row>
    <row r="186" spans="1:17" ht="15.75">
      <c r="A186" s="64" t="s">
        <v>150</v>
      </c>
      <c r="B186" s="6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"/>
      <c r="Q186" s="63"/>
    </row>
    <row r="187" spans="1:17" ht="15.75">
      <c r="A187" s="64" t="s">
        <v>151</v>
      </c>
      <c r="B187" s="6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"/>
      <c r="Q187" s="63"/>
    </row>
    <row r="188" spans="1:17" ht="15">
      <c r="A188" s="38" t="s">
        <v>12</v>
      </c>
      <c r="B188" s="5" t="s">
        <v>496</v>
      </c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"/>
      <c r="Q188" s="5" t="s">
        <v>496</v>
      </c>
    </row>
    <row r="189" spans="1:17" ht="15">
      <c r="A189" s="13" t="s">
        <v>497</v>
      </c>
      <c r="B189" s="5" t="s">
        <v>498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"/>
      <c r="Q189" s="5" t="s">
        <v>498</v>
      </c>
    </row>
    <row r="190" spans="1:17" ht="15">
      <c r="A190" s="38" t="s">
        <v>13</v>
      </c>
      <c r="B190" s="5" t="s">
        <v>499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"/>
      <c r="Q190" s="5" t="s">
        <v>499</v>
      </c>
    </row>
    <row r="191" spans="1:17" ht="15">
      <c r="A191" s="15" t="s">
        <v>32</v>
      </c>
      <c r="B191" s="7" t="s">
        <v>500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"/>
      <c r="Q191" s="7" t="s">
        <v>500</v>
      </c>
    </row>
    <row r="192" spans="1:17" ht="15">
      <c r="A192" s="13" t="s">
        <v>14</v>
      </c>
      <c r="B192" s="5" t="s">
        <v>501</v>
      </c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"/>
      <c r="Q192" s="5" t="s">
        <v>501</v>
      </c>
    </row>
    <row r="193" spans="1:17" ht="15">
      <c r="A193" s="38" t="s">
        <v>502</v>
      </c>
      <c r="B193" s="5" t="s">
        <v>503</v>
      </c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"/>
      <c r="Q193" s="5" t="s">
        <v>503</v>
      </c>
    </row>
    <row r="194" spans="1:17" ht="15">
      <c r="A194" s="13" t="s">
        <v>15</v>
      </c>
      <c r="B194" s="5" t="s">
        <v>504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"/>
      <c r="Q194" s="5" t="s">
        <v>504</v>
      </c>
    </row>
    <row r="195" spans="1:17" ht="15">
      <c r="A195" s="38" t="s">
        <v>505</v>
      </c>
      <c r="B195" s="5" t="s">
        <v>506</v>
      </c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"/>
      <c r="Q195" s="5" t="s">
        <v>506</v>
      </c>
    </row>
    <row r="196" spans="1:17" ht="15">
      <c r="A196" s="14" t="s">
        <v>33</v>
      </c>
      <c r="B196" s="7" t="s">
        <v>507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"/>
      <c r="Q196" s="7" t="s">
        <v>507</v>
      </c>
    </row>
    <row r="197" spans="1:17" ht="15">
      <c r="A197" s="5" t="s">
        <v>148</v>
      </c>
      <c r="B197" s="5" t="s">
        <v>508</v>
      </c>
      <c r="C197" s="119">
        <f>P197/12</f>
        <v>131.25</v>
      </c>
      <c r="D197" s="43">
        <v>131</v>
      </c>
      <c r="E197" s="43">
        <v>131</v>
      </c>
      <c r="F197" s="43">
        <v>131</v>
      </c>
      <c r="G197" s="43">
        <v>131</v>
      </c>
      <c r="H197" s="43">
        <v>132</v>
      </c>
      <c r="I197" s="43">
        <v>131</v>
      </c>
      <c r="J197" s="43">
        <v>131</v>
      </c>
      <c r="K197" s="43">
        <v>132</v>
      </c>
      <c r="L197" s="43">
        <v>131</v>
      </c>
      <c r="M197" s="43">
        <v>131</v>
      </c>
      <c r="N197" s="43">
        <v>132</v>
      </c>
      <c r="O197" s="119">
        <f>SUM(C197:N197)</f>
        <v>1575.25</v>
      </c>
      <c r="P197" s="4">
        <v>1575</v>
      </c>
      <c r="Q197" s="5" t="s">
        <v>508</v>
      </c>
    </row>
    <row r="198" spans="1:17" ht="15">
      <c r="A198" s="5" t="s">
        <v>149</v>
      </c>
      <c r="B198" s="5" t="s">
        <v>508</v>
      </c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"/>
      <c r="Q198" s="5" t="s">
        <v>508</v>
      </c>
    </row>
    <row r="199" spans="1:17" ht="15">
      <c r="A199" s="5" t="s">
        <v>146</v>
      </c>
      <c r="B199" s="5" t="s">
        <v>509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"/>
      <c r="Q199" s="5" t="s">
        <v>509</v>
      </c>
    </row>
    <row r="200" spans="1:17" ht="15">
      <c r="A200" s="5" t="s">
        <v>147</v>
      </c>
      <c r="B200" s="5" t="s">
        <v>509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"/>
      <c r="Q200" s="5" t="s">
        <v>509</v>
      </c>
    </row>
    <row r="201" spans="1:17" ht="15">
      <c r="A201" s="7" t="s">
        <v>34</v>
      </c>
      <c r="B201" s="7" t="s">
        <v>510</v>
      </c>
      <c r="C201" s="120">
        <f>SUM(C197:C200)</f>
        <v>131.25</v>
      </c>
      <c r="D201" s="120">
        <f aca="true" t="shared" si="21" ref="D201:O201">SUM(D197:D200)</f>
        <v>131</v>
      </c>
      <c r="E201" s="120">
        <f t="shared" si="21"/>
        <v>131</v>
      </c>
      <c r="F201" s="120">
        <f t="shared" si="21"/>
        <v>131</v>
      </c>
      <c r="G201" s="120">
        <f t="shared" si="21"/>
        <v>131</v>
      </c>
      <c r="H201" s="120">
        <f t="shared" si="21"/>
        <v>132</v>
      </c>
      <c r="I201" s="120">
        <f t="shared" si="21"/>
        <v>131</v>
      </c>
      <c r="J201" s="120">
        <f t="shared" si="21"/>
        <v>131</v>
      </c>
      <c r="K201" s="120">
        <f t="shared" si="21"/>
        <v>132</v>
      </c>
      <c r="L201" s="120">
        <f t="shared" si="21"/>
        <v>131</v>
      </c>
      <c r="M201" s="120">
        <f t="shared" si="21"/>
        <v>131</v>
      </c>
      <c r="N201" s="120">
        <f t="shared" si="21"/>
        <v>132</v>
      </c>
      <c r="O201" s="120">
        <f t="shared" si="21"/>
        <v>1575.25</v>
      </c>
      <c r="P201" s="4">
        <f>SUM(P197:P200)</f>
        <v>1575</v>
      </c>
      <c r="Q201" s="7" t="s">
        <v>510</v>
      </c>
    </row>
    <row r="202" spans="1:17" ht="15">
      <c r="A202" s="38" t="s">
        <v>511</v>
      </c>
      <c r="B202" s="5" t="s">
        <v>512</v>
      </c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"/>
      <c r="Q202" s="5" t="s">
        <v>512</v>
      </c>
    </row>
    <row r="203" spans="1:17" ht="15">
      <c r="A203" s="38" t="s">
        <v>513</v>
      </c>
      <c r="B203" s="5" t="s">
        <v>514</v>
      </c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"/>
      <c r="Q203" s="5" t="s">
        <v>514</v>
      </c>
    </row>
    <row r="204" spans="1:17" ht="15">
      <c r="A204" s="38" t="s">
        <v>515</v>
      </c>
      <c r="B204" s="5" t="s">
        <v>516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"/>
      <c r="Q204" s="5" t="s">
        <v>516</v>
      </c>
    </row>
    <row r="205" spans="1:17" ht="15">
      <c r="A205" s="38" t="s">
        <v>517</v>
      </c>
      <c r="B205" s="5" t="s">
        <v>518</v>
      </c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"/>
      <c r="Q205" s="5" t="s">
        <v>518</v>
      </c>
    </row>
    <row r="206" spans="1:17" ht="15">
      <c r="A206" s="13" t="s">
        <v>16</v>
      </c>
      <c r="B206" s="5" t="s">
        <v>519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"/>
      <c r="Q206" s="5" t="s">
        <v>519</v>
      </c>
    </row>
    <row r="207" spans="1:17" ht="15">
      <c r="A207" s="15" t="s">
        <v>35</v>
      </c>
      <c r="B207" s="7" t="s">
        <v>520</v>
      </c>
      <c r="C207" s="120">
        <f>C191+C196+C201</f>
        <v>131.25</v>
      </c>
      <c r="D207" s="120">
        <f aca="true" t="shared" si="22" ref="D207:O207">D191+D196+D201</f>
        <v>131</v>
      </c>
      <c r="E207" s="120">
        <f t="shared" si="22"/>
        <v>131</v>
      </c>
      <c r="F207" s="120">
        <f t="shared" si="22"/>
        <v>131</v>
      </c>
      <c r="G207" s="120">
        <f t="shared" si="22"/>
        <v>131</v>
      </c>
      <c r="H207" s="120">
        <f t="shared" si="22"/>
        <v>132</v>
      </c>
      <c r="I207" s="120">
        <f t="shared" si="22"/>
        <v>131</v>
      </c>
      <c r="J207" s="120">
        <f t="shared" si="22"/>
        <v>131</v>
      </c>
      <c r="K207" s="120">
        <f t="shared" si="22"/>
        <v>132</v>
      </c>
      <c r="L207" s="120">
        <f t="shared" si="22"/>
        <v>131</v>
      </c>
      <c r="M207" s="120">
        <f t="shared" si="22"/>
        <v>131</v>
      </c>
      <c r="N207" s="120">
        <f t="shared" si="22"/>
        <v>132</v>
      </c>
      <c r="O207" s="120">
        <f t="shared" si="22"/>
        <v>1575.25</v>
      </c>
      <c r="P207" s="4">
        <f>P191+P196+P201+P202+P203+P204+P205+P206</f>
        <v>1575</v>
      </c>
      <c r="Q207" s="7" t="s">
        <v>520</v>
      </c>
    </row>
    <row r="208" spans="1:17" ht="15">
      <c r="A208" s="13" t="s">
        <v>521</v>
      </c>
      <c r="B208" s="5" t="s">
        <v>522</v>
      </c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"/>
      <c r="Q208" s="5" t="s">
        <v>522</v>
      </c>
    </row>
    <row r="209" spans="1:17" ht="15">
      <c r="A209" s="13" t="s">
        <v>523</v>
      </c>
      <c r="B209" s="5" t="s">
        <v>524</v>
      </c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"/>
      <c r="Q209" s="5" t="s">
        <v>524</v>
      </c>
    </row>
    <row r="210" spans="1:17" ht="15">
      <c r="A210" s="38" t="s">
        <v>525</v>
      </c>
      <c r="B210" s="5" t="s">
        <v>526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"/>
      <c r="Q210" s="5" t="s">
        <v>526</v>
      </c>
    </row>
    <row r="211" spans="1:17" ht="15">
      <c r="A211" s="38" t="s">
        <v>17</v>
      </c>
      <c r="B211" s="5" t="s">
        <v>527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"/>
      <c r="Q211" s="5" t="s">
        <v>527</v>
      </c>
    </row>
    <row r="212" spans="1:17" ht="15">
      <c r="A212" s="14" t="s">
        <v>36</v>
      </c>
      <c r="B212" s="7" t="s">
        <v>528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"/>
      <c r="Q212" s="7" t="s">
        <v>528</v>
      </c>
    </row>
    <row r="213" spans="1:17" ht="15">
      <c r="A213" s="15" t="s">
        <v>529</v>
      </c>
      <c r="B213" s="7" t="s">
        <v>530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"/>
      <c r="Q213" s="7" t="s">
        <v>530</v>
      </c>
    </row>
    <row r="214" spans="1:17" ht="15.75">
      <c r="A214" s="41" t="s">
        <v>37</v>
      </c>
      <c r="B214" s="42" t="s">
        <v>531</v>
      </c>
      <c r="C214" s="120">
        <f>C207+C212+C213</f>
        <v>131.25</v>
      </c>
      <c r="D214" s="120">
        <f aca="true" t="shared" si="23" ref="D214:O214">D207+D212+D213</f>
        <v>131</v>
      </c>
      <c r="E214" s="120">
        <f t="shared" si="23"/>
        <v>131</v>
      </c>
      <c r="F214" s="120">
        <f t="shared" si="23"/>
        <v>131</v>
      </c>
      <c r="G214" s="120">
        <f t="shared" si="23"/>
        <v>131</v>
      </c>
      <c r="H214" s="120">
        <f t="shared" si="23"/>
        <v>132</v>
      </c>
      <c r="I214" s="120">
        <f t="shared" si="23"/>
        <v>131</v>
      </c>
      <c r="J214" s="120">
        <f t="shared" si="23"/>
        <v>131</v>
      </c>
      <c r="K214" s="120">
        <f t="shared" si="23"/>
        <v>132</v>
      </c>
      <c r="L214" s="120">
        <f t="shared" si="23"/>
        <v>131</v>
      </c>
      <c r="M214" s="120">
        <f t="shared" si="23"/>
        <v>131</v>
      </c>
      <c r="N214" s="120">
        <f t="shared" si="23"/>
        <v>132</v>
      </c>
      <c r="O214" s="120">
        <f t="shared" si="23"/>
        <v>1575.25</v>
      </c>
      <c r="P214" s="4">
        <f>P207+P208+P209+P210+P211+P213</f>
        <v>1575</v>
      </c>
      <c r="Q214" s="42" t="s">
        <v>531</v>
      </c>
    </row>
    <row r="215" spans="1:17" ht="15.75">
      <c r="A215" s="46" t="s">
        <v>19</v>
      </c>
      <c r="B215" s="47"/>
      <c r="C215" s="122">
        <f>C137+C151+C162+C166+C173+C179+C183+C214</f>
        <v>1317.6666666666667</v>
      </c>
      <c r="D215" s="122">
        <f aca="true" t="shared" si="24" ref="D215:N215">D137+D151+D162+D166+D173+D179+D183+D214</f>
        <v>1327</v>
      </c>
      <c r="E215" s="122">
        <f t="shared" si="24"/>
        <v>1577</v>
      </c>
      <c r="F215" s="122">
        <f t="shared" si="24"/>
        <v>1437</v>
      </c>
      <c r="G215" s="122">
        <f t="shared" si="24"/>
        <v>1327</v>
      </c>
      <c r="H215" s="122">
        <f t="shared" si="24"/>
        <v>1348</v>
      </c>
      <c r="I215" s="122">
        <f t="shared" si="24"/>
        <v>1327</v>
      </c>
      <c r="J215" s="122">
        <f t="shared" si="24"/>
        <v>1337</v>
      </c>
      <c r="K215" s="122">
        <f t="shared" si="24"/>
        <v>1578</v>
      </c>
      <c r="L215" s="122">
        <f t="shared" si="24"/>
        <v>1347</v>
      </c>
      <c r="M215" s="122">
        <f t="shared" si="24"/>
        <v>1327</v>
      </c>
      <c r="N215" s="122">
        <f t="shared" si="24"/>
        <v>1349</v>
      </c>
      <c r="O215" s="122">
        <f>SUM(C215:N215)</f>
        <v>16598.666666666668</v>
      </c>
      <c r="P215" s="4"/>
      <c r="Q215" s="47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3">
    <mergeCell ref="A2:O2"/>
    <mergeCell ref="A3:O3"/>
    <mergeCell ref="M1:O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2" spans="1:6" ht="27" customHeight="1">
      <c r="A2" s="145" t="s">
        <v>76</v>
      </c>
      <c r="B2" s="146"/>
      <c r="C2" s="146"/>
      <c r="D2" s="146"/>
      <c r="E2" s="146"/>
      <c r="F2" s="147"/>
    </row>
    <row r="3" spans="1:6" ht="23.25" customHeight="1">
      <c r="A3" s="148" t="s">
        <v>62</v>
      </c>
      <c r="B3" s="149"/>
      <c r="C3" s="149"/>
      <c r="D3" s="149"/>
      <c r="E3" s="149"/>
      <c r="F3" s="147"/>
    </row>
    <row r="4" spans="1:6" ht="18">
      <c r="A4" s="49"/>
      <c r="D4" s="150" t="s">
        <v>646</v>
      </c>
      <c r="E4" s="150"/>
      <c r="F4" s="150"/>
    </row>
    <row r="6" spans="1:6" ht="45">
      <c r="A6" s="2" t="s">
        <v>238</v>
      </c>
      <c r="B6" s="3" t="s">
        <v>214</v>
      </c>
      <c r="C6" s="62" t="s">
        <v>98</v>
      </c>
      <c r="D6" s="62" t="s">
        <v>99</v>
      </c>
      <c r="E6" s="62" t="s">
        <v>100</v>
      </c>
      <c r="F6" s="93" t="s">
        <v>202</v>
      </c>
    </row>
    <row r="7" spans="1:6" ht="15" customHeight="1">
      <c r="A7" s="32" t="s">
        <v>410</v>
      </c>
      <c r="B7" s="6" t="s">
        <v>411</v>
      </c>
      <c r="C7" s="106">
        <f>'[1]02'!$C$4</f>
        <v>6656</v>
      </c>
      <c r="D7" s="28"/>
      <c r="E7" s="28"/>
      <c r="F7" s="106">
        <f>SUM(C7:E7)</f>
        <v>6656</v>
      </c>
    </row>
    <row r="8" spans="1:6" ht="15" customHeight="1">
      <c r="A8" s="5" t="s">
        <v>412</v>
      </c>
      <c r="B8" s="6" t="s">
        <v>413</v>
      </c>
      <c r="C8" s="28"/>
      <c r="D8" s="28"/>
      <c r="E8" s="28"/>
      <c r="F8" s="28"/>
    </row>
    <row r="9" spans="1:6" ht="15" customHeight="1">
      <c r="A9" s="5" t="s">
        <v>414</v>
      </c>
      <c r="B9" s="6" t="s">
        <v>415</v>
      </c>
      <c r="C9" s="106">
        <f>'[1]02'!$C$6</f>
        <v>3724</v>
      </c>
      <c r="D9" s="28"/>
      <c r="E9" s="28"/>
      <c r="F9" s="106">
        <f>SUM(C9:E9)</f>
        <v>3724</v>
      </c>
    </row>
    <row r="10" spans="1:6" ht="15" customHeight="1">
      <c r="A10" s="5" t="s">
        <v>416</v>
      </c>
      <c r="B10" s="6" t="s">
        <v>417</v>
      </c>
      <c r="C10" s="28"/>
      <c r="D10" s="28"/>
      <c r="E10" s="28"/>
      <c r="F10" s="28"/>
    </row>
    <row r="11" spans="1:6" ht="15" customHeight="1">
      <c r="A11" s="5" t="s">
        <v>418</v>
      </c>
      <c r="B11" s="6" t="s">
        <v>419</v>
      </c>
      <c r="C11" s="28"/>
      <c r="D11" s="28"/>
      <c r="E11" s="28"/>
      <c r="F11" s="28"/>
    </row>
    <row r="12" spans="1:6" ht="15" customHeight="1">
      <c r="A12" s="5" t="s">
        <v>420</v>
      </c>
      <c r="B12" s="6" t="s">
        <v>421</v>
      </c>
      <c r="C12" s="28"/>
      <c r="D12" s="28"/>
      <c r="E12" s="28"/>
      <c r="F12" s="28"/>
    </row>
    <row r="13" spans="1:6" ht="15" customHeight="1">
      <c r="A13" s="7" t="s">
        <v>21</v>
      </c>
      <c r="B13" s="8" t="s">
        <v>422</v>
      </c>
      <c r="C13" s="106">
        <f>SUM(C7:C12)</f>
        <v>10380</v>
      </c>
      <c r="D13" s="28"/>
      <c r="E13" s="28"/>
      <c r="F13" s="106">
        <f>SUM(F7:F12)</f>
        <v>10380</v>
      </c>
    </row>
    <row r="14" spans="1:6" ht="15" customHeight="1">
      <c r="A14" s="5" t="s">
        <v>423</v>
      </c>
      <c r="B14" s="6" t="s">
        <v>424</v>
      </c>
      <c r="C14" s="28"/>
      <c r="D14" s="28"/>
      <c r="E14" s="28"/>
      <c r="F14" s="28"/>
    </row>
    <row r="15" spans="1:6" ht="15" customHeight="1">
      <c r="A15" s="5" t="s">
        <v>425</v>
      </c>
      <c r="B15" s="6" t="s">
        <v>426</v>
      </c>
      <c r="C15" s="28"/>
      <c r="D15" s="28"/>
      <c r="E15" s="28"/>
      <c r="F15" s="28"/>
    </row>
    <row r="16" spans="1:6" ht="15" customHeight="1">
      <c r="A16" s="5" t="s">
        <v>623</v>
      </c>
      <c r="B16" s="6" t="s">
        <v>427</v>
      </c>
      <c r="C16" s="28"/>
      <c r="D16" s="28"/>
      <c r="E16" s="28"/>
      <c r="F16" s="28"/>
    </row>
    <row r="17" spans="1:6" ht="15" customHeight="1">
      <c r="A17" s="5" t="s">
        <v>624</v>
      </c>
      <c r="B17" s="6" t="s">
        <v>428</v>
      </c>
      <c r="C17" s="28"/>
      <c r="D17" s="28"/>
      <c r="E17" s="28"/>
      <c r="F17" s="28"/>
    </row>
    <row r="18" spans="1:6" ht="15" customHeight="1">
      <c r="A18" s="5" t="s">
        <v>625</v>
      </c>
      <c r="B18" s="6" t="s">
        <v>429</v>
      </c>
      <c r="C18" s="106">
        <f>'[1]02'!$C$15</f>
        <v>598</v>
      </c>
      <c r="D18" s="28"/>
      <c r="E18" s="28"/>
      <c r="F18" s="106">
        <f>SUM(C18:E18)</f>
        <v>598</v>
      </c>
    </row>
    <row r="19" spans="1:6" ht="15" customHeight="1">
      <c r="A19" s="40" t="s">
        <v>22</v>
      </c>
      <c r="B19" s="51" t="s">
        <v>430</v>
      </c>
      <c r="C19" s="106">
        <f>C13+C14+C15+C16+C17+C18</f>
        <v>10978</v>
      </c>
      <c r="D19" s="28"/>
      <c r="E19" s="28"/>
      <c r="F19" s="106">
        <f>SUM(C19:E19)</f>
        <v>10978</v>
      </c>
    </row>
    <row r="20" spans="1:6" ht="15" customHeight="1">
      <c r="A20" s="5" t="s">
        <v>431</v>
      </c>
      <c r="B20" s="6" t="s">
        <v>432</v>
      </c>
      <c r="C20" s="28"/>
      <c r="D20" s="28"/>
      <c r="E20" s="28"/>
      <c r="F20" s="28"/>
    </row>
    <row r="21" spans="1:6" ht="15" customHeight="1">
      <c r="A21" s="5" t="s">
        <v>433</v>
      </c>
      <c r="B21" s="6" t="s">
        <v>434</v>
      </c>
      <c r="C21" s="28"/>
      <c r="D21" s="28"/>
      <c r="E21" s="28"/>
      <c r="F21" s="28"/>
    </row>
    <row r="22" spans="1:6" ht="15" customHeight="1">
      <c r="A22" s="5" t="s">
        <v>626</v>
      </c>
      <c r="B22" s="6" t="s">
        <v>435</v>
      </c>
      <c r="C22" s="28"/>
      <c r="D22" s="28"/>
      <c r="E22" s="28"/>
      <c r="F22" s="28"/>
    </row>
    <row r="23" spans="1:6" ht="15" customHeight="1">
      <c r="A23" s="5" t="s">
        <v>627</v>
      </c>
      <c r="B23" s="6" t="s">
        <v>436</v>
      </c>
      <c r="C23" s="28"/>
      <c r="D23" s="28"/>
      <c r="E23" s="28"/>
      <c r="F23" s="28"/>
    </row>
    <row r="24" spans="1:6" ht="15" customHeight="1">
      <c r="A24" s="5" t="s">
        <v>628</v>
      </c>
      <c r="B24" s="6" t="s">
        <v>437</v>
      </c>
      <c r="C24" s="28"/>
      <c r="D24" s="28"/>
      <c r="E24" s="28"/>
      <c r="F24" s="28"/>
    </row>
    <row r="25" spans="1:6" ht="15" customHeight="1">
      <c r="A25" s="40" t="s">
        <v>23</v>
      </c>
      <c r="B25" s="51" t="s">
        <v>438</v>
      </c>
      <c r="C25" s="28"/>
      <c r="D25" s="28"/>
      <c r="E25" s="28"/>
      <c r="F25" s="28"/>
    </row>
    <row r="26" spans="1:6" ht="15" customHeight="1">
      <c r="A26" s="5" t="s">
        <v>629</v>
      </c>
      <c r="B26" s="6" t="s">
        <v>439</v>
      </c>
      <c r="C26" s="28"/>
      <c r="D26" s="28"/>
      <c r="E26" s="28"/>
      <c r="F26" s="28"/>
    </row>
    <row r="27" spans="1:6" ht="15" customHeight="1">
      <c r="A27" s="5" t="s">
        <v>630</v>
      </c>
      <c r="B27" s="6" t="s">
        <v>440</v>
      </c>
      <c r="C27" s="28"/>
      <c r="D27" s="28"/>
      <c r="E27" s="28"/>
      <c r="F27" s="28"/>
    </row>
    <row r="28" spans="1:6" ht="15" customHeight="1">
      <c r="A28" s="7" t="s">
        <v>24</v>
      </c>
      <c r="B28" s="8" t="s">
        <v>441</v>
      </c>
      <c r="C28" s="28"/>
      <c r="D28" s="28"/>
      <c r="E28" s="28"/>
      <c r="F28" s="28"/>
    </row>
    <row r="29" spans="1:6" ht="15" customHeight="1">
      <c r="A29" s="5" t="s">
        <v>631</v>
      </c>
      <c r="B29" s="6" t="s">
        <v>442</v>
      </c>
      <c r="C29" s="28"/>
      <c r="D29" s="28"/>
      <c r="E29" s="28"/>
      <c r="F29" s="28"/>
    </row>
    <row r="30" spans="1:6" ht="15" customHeight="1">
      <c r="A30" s="5" t="s">
        <v>632</v>
      </c>
      <c r="B30" s="6" t="s">
        <v>443</v>
      </c>
      <c r="C30" s="28"/>
      <c r="D30" s="28"/>
      <c r="E30" s="28"/>
      <c r="F30" s="28"/>
    </row>
    <row r="31" spans="1:6" ht="15" customHeight="1">
      <c r="A31" s="5" t="s">
        <v>633</v>
      </c>
      <c r="B31" s="6" t="s">
        <v>444</v>
      </c>
      <c r="C31" s="106">
        <f>'[1]02'!$C$28</f>
        <v>290</v>
      </c>
      <c r="D31" s="28"/>
      <c r="E31" s="28"/>
      <c r="F31" s="106">
        <f>SUM(C31:E31)</f>
        <v>290</v>
      </c>
    </row>
    <row r="32" spans="1:6" ht="15" customHeight="1">
      <c r="A32" s="5" t="s">
        <v>634</v>
      </c>
      <c r="B32" s="6" t="s">
        <v>445</v>
      </c>
      <c r="C32" s="106">
        <f>'[1]02'!$C$29</f>
        <v>2500</v>
      </c>
      <c r="D32" s="28"/>
      <c r="E32" s="28"/>
      <c r="F32" s="106">
        <f>SUM(C32:E32)</f>
        <v>2500</v>
      </c>
    </row>
    <row r="33" spans="1:6" ht="15" customHeight="1">
      <c r="A33" s="5" t="s">
        <v>635</v>
      </c>
      <c r="B33" s="6" t="s">
        <v>448</v>
      </c>
      <c r="C33" s="28"/>
      <c r="D33" s="28"/>
      <c r="E33" s="28"/>
      <c r="F33" s="28"/>
    </row>
    <row r="34" spans="1:6" ht="15" customHeight="1">
      <c r="A34" s="5" t="s">
        <v>449</v>
      </c>
      <c r="B34" s="6" t="s">
        <v>450</v>
      </c>
      <c r="C34" s="28"/>
      <c r="D34" s="28"/>
      <c r="E34" s="28"/>
      <c r="F34" s="28"/>
    </row>
    <row r="35" spans="1:6" ht="15" customHeight="1">
      <c r="A35" s="5" t="s">
        <v>636</v>
      </c>
      <c r="B35" s="6" t="s">
        <v>451</v>
      </c>
      <c r="C35" s="106">
        <f>'[1]02'!$C$32</f>
        <v>600</v>
      </c>
      <c r="D35" s="28"/>
      <c r="E35" s="28"/>
      <c r="F35" s="106">
        <f>SUM(C35:E35)</f>
        <v>600</v>
      </c>
    </row>
    <row r="36" spans="1:6" ht="15" customHeight="1">
      <c r="A36" s="5" t="s">
        <v>637</v>
      </c>
      <c r="B36" s="6" t="s">
        <v>456</v>
      </c>
      <c r="C36" s="106">
        <f>'[1]02'!$C$33</f>
        <v>150</v>
      </c>
      <c r="D36" s="28"/>
      <c r="E36" s="28"/>
      <c r="F36" s="106">
        <f>SUM(C36:E36)</f>
        <v>150</v>
      </c>
    </row>
    <row r="37" spans="1:6" ht="15" customHeight="1">
      <c r="A37" s="7" t="s">
        <v>25</v>
      </c>
      <c r="B37" s="8" t="s">
        <v>459</v>
      </c>
      <c r="C37" s="106">
        <f>SUM(C32:C36)</f>
        <v>3250</v>
      </c>
      <c r="D37" s="28"/>
      <c r="E37" s="28"/>
      <c r="F37" s="106">
        <f>SUM(C37:E37)</f>
        <v>3250</v>
      </c>
    </row>
    <row r="38" spans="1:6" ht="15" customHeight="1">
      <c r="A38" s="5" t="s">
        <v>638</v>
      </c>
      <c r="B38" s="6" t="s">
        <v>460</v>
      </c>
      <c r="C38" s="106">
        <f>'[1]02'!$C$35</f>
        <v>37</v>
      </c>
      <c r="D38" s="28"/>
      <c r="E38" s="28"/>
      <c r="F38" s="106">
        <f>SUM(C38:E38)</f>
        <v>37</v>
      </c>
    </row>
    <row r="39" spans="1:6" ht="15" customHeight="1">
      <c r="A39" s="40" t="s">
        <v>26</v>
      </c>
      <c r="B39" s="51" t="s">
        <v>461</v>
      </c>
      <c r="C39" s="106">
        <f>C28+C29+C30+C31+C37+C38</f>
        <v>3577</v>
      </c>
      <c r="D39" s="28"/>
      <c r="E39" s="28"/>
      <c r="F39" s="106">
        <f>SUM(C39:E39)</f>
        <v>3577</v>
      </c>
    </row>
    <row r="40" spans="1:6" ht="15" customHeight="1">
      <c r="A40" s="13" t="s">
        <v>462</v>
      </c>
      <c r="B40" s="6" t="s">
        <v>463</v>
      </c>
      <c r="C40" s="28"/>
      <c r="D40" s="28"/>
      <c r="E40" s="28"/>
      <c r="F40" s="28"/>
    </row>
    <row r="41" spans="1:6" ht="15" customHeight="1">
      <c r="A41" s="13" t="s">
        <v>639</v>
      </c>
      <c r="B41" s="6" t="s">
        <v>464</v>
      </c>
      <c r="C41" s="106">
        <f>'[1]02'!$C$38</f>
        <v>409</v>
      </c>
      <c r="D41" s="28"/>
      <c r="E41" s="28"/>
      <c r="F41" s="106">
        <f>SUM(C41:E41)</f>
        <v>409</v>
      </c>
    </row>
    <row r="42" spans="1:6" ht="15" customHeight="1">
      <c r="A42" s="13" t="s">
        <v>640</v>
      </c>
      <c r="B42" s="6" t="s">
        <v>465</v>
      </c>
      <c r="C42" s="28"/>
      <c r="D42" s="28"/>
      <c r="E42" s="28"/>
      <c r="F42" s="28"/>
    </row>
    <row r="43" spans="1:6" ht="15" customHeight="1">
      <c r="A43" s="13" t="s">
        <v>0</v>
      </c>
      <c r="B43" s="6" t="s">
        <v>466</v>
      </c>
      <c r="C43" s="28"/>
      <c r="D43" s="28"/>
      <c r="E43" s="28"/>
      <c r="F43" s="28"/>
    </row>
    <row r="44" spans="1:6" ht="15" customHeight="1">
      <c r="A44" s="13" t="s">
        <v>467</v>
      </c>
      <c r="B44" s="6" t="s">
        <v>468</v>
      </c>
      <c r="C44" s="28"/>
      <c r="D44" s="28"/>
      <c r="E44" s="28"/>
      <c r="F44" s="28"/>
    </row>
    <row r="45" spans="1:6" ht="15" customHeight="1">
      <c r="A45" s="13" t="s">
        <v>469</v>
      </c>
      <c r="B45" s="6" t="s">
        <v>470</v>
      </c>
      <c r="C45" s="28"/>
      <c r="D45" s="28"/>
      <c r="E45" s="28"/>
      <c r="F45" s="28"/>
    </row>
    <row r="46" spans="1:6" ht="15" customHeight="1">
      <c r="A46" s="13" t="s">
        <v>471</v>
      </c>
      <c r="B46" s="6" t="s">
        <v>472</v>
      </c>
      <c r="C46" s="28"/>
      <c r="D46" s="28"/>
      <c r="E46" s="28"/>
      <c r="F46" s="28"/>
    </row>
    <row r="47" spans="1:6" ht="15" customHeight="1">
      <c r="A47" s="13" t="s">
        <v>1</v>
      </c>
      <c r="B47" s="6" t="s">
        <v>473</v>
      </c>
      <c r="C47" s="106">
        <f>'[1]02'!$C$44</f>
        <v>60</v>
      </c>
      <c r="D47" s="28"/>
      <c r="E47" s="28"/>
      <c r="F47" s="106">
        <f>SUM(C47:E47)</f>
        <v>60</v>
      </c>
    </row>
    <row r="48" spans="1:6" ht="15" customHeight="1">
      <c r="A48" s="13" t="s">
        <v>2</v>
      </c>
      <c r="B48" s="6" t="s">
        <v>474</v>
      </c>
      <c r="C48" s="28"/>
      <c r="D48" s="28"/>
      <c r="E48" s="28"/>
      <c r="F48" s="28"/>
    </row>
    <row r="49" spans="1:6" ht="15" customHeight="1">
      <c r="A49" s="13" t="s">
        <v>3</v>
      </c>
      <c r="B49" s="6" t="s">
        <v>475</v>
      </c>
      <c r="C49" s="28"/>
      <c r="D49" s="28"/>
      <c r="E49" s="28"/>
      <c r="F49" s="28"/>
    </row>
    <row r="50" spans="1:6" ht="15" customHeight="1">
      <c r="A50" s="50" t="s">
        <v>27</v>
      </c>
      <c r="B50" s="51" t="s">
        <v>476</v>
      </c>
      <c r="C50" s="28">
        <f>SUM(C40:C49)</f>
        <v>469</v>
      </c>
      <c r="D50" s="28"/>
      <c r="E50" s="28"/>
      <c r="F50" s="28">
        <f>SUM(C50:E50)</f>
        <v>469</v>
      </c>
    </row>
    <row r="51" spans="1:6" ht="15" customHeight="1">
      <c r="A51" s="13" t="s">
        <v>4</v>
      </c>
      <c r="B51" s="6" t="s">
        <v>477</v>
      </c>
      <c r="C51" s="28"/>
      <c r="D51" s="28"/>
      <c r="E51" s="28"/>
      <c r="F51" s="28"/>
    </row>
    <row r="52" spans="1:6" ht="15" customHeight="1">
      <c r="A52" s="13" t="s">
        <v>5</v>
      </c>
      <c r="B52" s="6" t="s">
        <v>478</v>
      </c>
      <c r="C52" s="28"/>
      <c r="D52" s="28"/>
      <c r="E52" s="28"/>
      <c r="F52" s="28"/>
    </row>
    <row r="53" spans="1:6" ht="15" customHeight="1">
      <c r="A53" s="13" t="s">
        <v>479</v>
      </c>
      <c r="B53" s="6" t="s">
        <v>480</v>
      </c>
      <c r="C53" s="28"/>
      <c r="D53" s="28"/>
      <c r="E53" s="28"/>
      <c r="F53" s="28"/>
    </row>
    <row r="54" spans="1:6" ht="15" customHeight="1">
      <c r="A54" s="13" t="s">
        <v>6</v>
      </c>
      <c r="B54" s="6" t="s">
        <v>481</v>
      </c>
      <c r="C54" s="28"/>
      <c r="D54" s="28"/>
      <c r="E54" s="28"/>
      <c r="F54" s="28"/>
    </row>
    <row r="55" spans="1:6" ht="15" customHeight="1">
      <c r="A55" s="13" t="s">
        <v>482</v>
      </c>
      <c r="B55" s="6" t="s">
        <v>483</v>
      </c>
      <c r="C55" s="28"/>
      <c r="D55" s="28"/>
      <c r="E55" s="28"/>
      <c r="F55" s="28"/>
    </row>
    <row r="56" spans="1:6" ht="15" customHeight="1">
      <c r="A56" s="40" t="s">
        <v>28</v>
      </c>
      <c r="B56" s="51" t="s">
        <v>484</v>
      </c>
      <c r="C56" s="28"/>
      <c r="D56" s="28"/>
      <c r="E56" s="28"/>
      <c r="F56" s="28"/>
    </row>
    <row r="57" spans="1:6" ht="15" customHeight="1">
      <c r="A57" s="13" t="s">
        <v>485</v>
      </c>
      <c r="B57" s="6" t="s">
        <v>486</v>
      </c>
      <c r="C57" s="28"/>
      <c r="D57" s="28"/>
      <c r="E57" s="28"/>
      <c r="F57" s="28"/>
    </row>
    <row r="58" spans="1:6" ht="15" customHeight="1">
      <c r="A58" s="5" t="s">
        <v>7</v>
      </c>
      <c r="B58" s="6" t="s">
        <v>487</v>
      </c>
      <c r="C58" s="28"/>
      <c r="D58" s="28"/>
      <c r="E58" s="28"/>
      <c r="F58" s="28"/>
    </row>
    <row r="59" spans="1:6" ht="15" customHeight="1">
      <c r="A59" s="13" t="s">
        <v>8</v>
      </c>
      <c r="B59" s="6" t="s">
        <v>488</v>
      </c>
      <c r="C59" s="28"/>
      <c r="D59" s="28"/>
      <c r="E59" s="28"/>
      <c r="F59" s="28"/>
    </row>
    <row r="60" spans="1:6" ht="15" customHeight="1">
      <c r="A60" s="40" t="s">
        <v>29</v>
      </c>
      <c r="B60" s="51" t="s">
        <v>489</v>
      </c>
      <c r="C60" s="28"/>
      <c r="D60" s="28"/>
      <c r="E60" s="28"/>
      <c r="F60" s="28"/>
    </row>
    <row r="61" spans="1:6" ht="15" customHeight="1">
      <c r="A61" s="13" t="s">
        <v>490</v>
      </c>
      <c r="B61" s="6" t="s">
        <v>491</v>
      </c>
      <c r="C61" s="28"/>
      <c r="D61" s="28"/>
      <c r="E61" s="28"/>
      <c r="F61" s="28"/>
    </row>
    <row r="62" spans="1:6" ht="15" customHeight="1">
      <c r="A62" s="5" t="s">
        <v>9</v>
      </c>
      <c r="B62" s="6" t="s">
        <v>492</v>
      </c>
      <c r="C62" s="28"/>
      <c r="D62" s="28"/>
      <c r="E62" s="28"/>
      <c r="F62" s="28"/>
    </row>
    <row r="63" spans="1:6" ht="15" customHeight="1">
      <c r="A63" s="13" t="s">
        <v>10</v>
      </c>
      <c r="B63" s="6" t="s">
        <v>493</v>
      </c>
      <c r="C63" s="28"/>
      <c r="D63" s="28"/>
      <c r="E63" s="28"/>
      <c r="F63" s="28"/>
    </row>
    <row r="64" spans="1:6" ht="15" customHeight="1">
      <c r="A64" s="40" t="s">
        <v>31</v>
      </c>
      <c r="B64" s="51" t="s">
        <v>494</v>
      </c>
      <c r="C64" s="28"/>
      <c r="D64" s="28"/>
      <c r="E64" s="28"/>
      <c r="F64" s="28"/>
    </row>
    <row r="65" spans="1:6" ht="15.75">
      <c r="A65" s="48" t="s">
        <v>30</v>
      </c>
      <c r="B65" s="36" t="s">
        <v>495</v>
      </c>
      <c r="C65" s="106">
        <f>C19+C25+C39+C50+C56+C60+C64</f>
        <v>15024</v>
      </c>
      <c r="D65" s="28"/>
      <c r="E65" s="28"/>
      <c r="F65" s="106">
        <f>SUM(C65:E65)</f>
        <v>15024</v>
      </c>
    </row>
    <row r="66" spans="1:6" ht="15.75">
      <c r="A66" s="64" t="s">
        <v>150</v>
      </c>
      <c r="B66" s="63"/>
      <c r="C66" s="28"/>
      <c r="D66" s="28"/>
      <c r="E66" s="28"/>
      <c r="F66" s="28"/>
    </row>
    <row r="67" spans="1:6" ht="15.75">
      <c r="A67" s="64" t="s">
        <v>151</v>
      </c>
      <c r="B67" s="63"/>
      <c r="C67" s="28"/>
      <c r="D67" s="28"/>
      <c r="E67" s="28"/>
      <c r="F67" s="28"/>
    </row>
    <row r="68" spans="1:6" ht="15">
      <c r="A68" s="38" t="s">
        <v>12</v>
      </c>
      <c r="B68" s="5" t="s">
        <v>496</v>
      </c>
      <c r="C68" s="28"/>
      <c r="D68" s="28"/>
      <c r="E68" s="28"/>
      <c r="F68" s="28"/>
    </row>
    <row r="69" spans="1:6" ht="15">
      <c r="A69" s="13" t="s">
        <v>497</v>
      </c>
      <c r="B69" s="5" t="s">
        <v>498</v>
      </c>
      <c r="C69" s="28"/>
      <c r="D69" s="28"/>
      <c r="E69" s="28"/>
      <c r="F69" s="28"/>
    </row>
    <row r="70" spans="1:6" ht="15">
      <c r="A70" s="38" t="s">
        <v>13</v>
      </c>
      <c r="B70" s="5" t="s">
        <v>499</v>
      </c>
      <c r="C70" s="28"/>
      <c r="D70" s="28"/>
      <c r="E70" s="28"/>
      <c r="F70" s="28"/>
    </row>
    <row r="71" spans="1:6" ht="15">
      <c r="A71" s="15" t="s">
        <v>32</v>
      </c>
      <c r="B71" s="7" t="s">
        <v>500</v>
      </c>
      <c r="C71" s="28"/>
      <c r="D71" s="28"/>
      <c r="E71" s="28"/>
      <c r="F71" s="28"/>
    </row>
    <row r="72" spans="1:6" ht="15">
      <c r="A72" s="13" t="s">
        <v>14</v>
      </c>
      <c r="B72" s="5" t="s">
        <v>501</v>
      </c>
      <c r="C72" s="28"/>
      <c r="D72" s="28"/>
      <c r="E72" s="28"/>
      <c r="F72" s="28"/>
    </row>
    <row r="73" spans="1:6" ht="15">
      <c r="A73" s="38" t="s">
        <v>502</v>
      </c>
      <c r="B73" s="5" t="s">
        <v>503</v>
      </c>
      <c r="C73" s="28"/>
      <c r="D73" s="28"/>
      <c r="E73" s="28"/>
      <c r="F73" s="28"/>
    </row>
    <row r="74" spans="1:6" ht="15">
      <c r="A74" s="13" t="s">
        <v>15</v>
      </c>
      <c r="B74" s="5" t="s">
        <v>504</v>
      </c>
      <c r="C74" s="28"/>
      <c r="D74" s="28"/>
      <c r="E74" s="28"/>
      <c r="F74" s="28"/>
    </row>
    <row r="75" spans="1:6" ht="15">
      <c r="A75" s="38" t="s">
        <v>505</v>
      </c>
      <c r="B75" s="5" t="s">
        <v>506</v>
      </c>
      <c r="C75" s="28"/>
      <c r="D75" s="28"/>
      <c r="E75" s="28"/>
      <c r="F75" s="28"/>
    </row>
    <row r="76" spans="1:6" ht="15">
      <c r="A76" s="14" t="s">
        <v>33</v>
      </c>
      <c r="B76" s="7" t="s">
        <v>507</v>
      </c>
      <c r="C76" s="28"/>
      <c r="D76" s="28"/>
      <c r="E76" s="28"/>
      <c r="F76" s="28"/>
    </row>
    <row r="77" spans="1:6" ht="15">
      <c r="A77" s="5" t="s">
        <v>148</v>
      </c>
      <c r="B77" s="5" t="s">
        <v>508</v>
      </c>
      <c r="C77" s="106">
        <f>'[1]04'!$C$13</f>
        <v>1575</v>
      </c>
      <c r="D77" s="28"/>
      <c r="E77" s="28"/>
      <c r="F77" s="106">
        <f>SUM(C77:E77)</f>
        <v>1575</v>
      </c>
    </row>
    <row r="78" spans="1:6" ht="15">
      <c r="A78" s="5" t="s">
        <v>149</v>
      </c>
      <c r="B78" s="5" t="s">
        <v>508</v>
      </c>
      <c r="C78" s="28"/>
      <c r="D78" s="28"/>
      <c r="E78" s="28"/>
      <c r="F78" s="28"/>
    </row>
    <row r="79" spans="1:6" ht="15">
      <c r="A79" s="5" t="s">
        <v>146</v>
      </c>
      <c r="B79" s="5" t="s">
        <v>509</v>
      </c>
      <c r="C79" s="28"/>
      <c r="D79" s="28"/>
      <c r="E79" s="28"/>
      <c r="F79" s="28"/>
    </row>
    <row r="80" spans="1:6" ht="15">
      <c r="A80" s="5" t="s">
        <v>147</v>
      </c>
      <c r="B80" s="5" t="s">
        <v>509</v>
      </c>
      <c r="C80" s="28"/>
      <c r="D80" s="28"/>
      <c r="E80" s="28"/>
      <c r="F80" s="28"/>
    </row>
    <row r="81" spans="1:6" ht="15">
      <c r="A81" s="7" t="s">
        <v>34</v>
      </c>
      <c r="B81" s="7" t="s">
        <v>510</v>
      </c>
      <c r="C81" s="106">
        <f>SUM(C77:C80)</f>
        <v>1575</v>
      </c>
      <c r="D81" s="28"/>
      <c r="E81" s="28"/>
      <c r="F81" s="106">
        <f>SUM(C81:E81)</f>
        <v>1575</v>
      </c>
    </row>
    <row r="82" spans="1:6" ht="15">
      <c r="A82" s="38" t="s">
        <v>511</v>
      </c>
      <c r="B82" s="5" t="s">
        <v>512</v>
      </c>
      <c r="C82" s="28"/>
      <c r="D82" s="28"/>
      <c r="E82" s="28"/>
      <c r="F82" s="28"/>
    </row>
    <row r="83" spans="1:6" ht="15">
      <c r="A83" s="38" t="s">
        <v>513</v>
      </c>
      <c r="B83" s="5" t="s">
        <v>514</v>
      </c>
      <c r="C83" s="28"/>
      <c r="D83" s="28"/>
      <c r="E83" s="28"/>
      <c r="F83" s="28"/>
    </row>
    <row r="84" spans="1:6" ht="15">
      <c r="A84" s="38" t="s">
        <v>515</v>
      </c>
      <c r="B84" s="5" t="s">
        <v>516</v>
      </c>
      <c r="C84" s="28"/>
      <c r="D84" s="28"/>
      <c r="E84" s="28"/>
      <c r="F84" s="28"/>
    </row>
    <row r="85" spans="1:6" ht="15">
      <c r="A85" s="38" t="s">
        <v>517</v>
      </c>
      <c r="B85" s="5" t="s">
        <v>518</v>
      </c>
      <c r="C85" s="28"/>
      <c r="D85" s="28"/>
      <c r="E85" s="28"/>
      <c r="F85" s="28"/>
    </row>
    <row r="86" spans="1:6" ht="15">
      <c r="A86" s="13" t="s">
        <v>16</v>
      </c>
      <c r="B86" s="5" t="s">
        <v>519</v>
      </c>
      <c r="C86" s="28"/>
      <c r="D86" s="28"/>
      <c r="E86" s="28"/>
      <c r="F86" s="28"/>
    </row>
    <row r="87" spans="1:6" ht="15">
      <c r="A87" s="15" t="s">
        <v>35</v>
      </c>
      <c r="B87" s="7" t="s">
        <v>520</v>
      </c>
      <c r="C87" s="106">
        <f>SUM(C81)</f>
        <v>1575</v>
      </c>
      <c r="D87" s="28"/>
      <c r="E87" s="28"/>
      <c r="F87" s="106">
        <f>SUM(C87:E87)</f>
        <v>1575</v>
      </c>
    </row>
    <row r="88" spans="1:6" ht="15">
      <c r="A88" s="13" t="s">
        <v>521</v>
      </c>
      <c r="B88" s="5" t="s">
        <v>522</v>
      </c>
      <c r="C88" s="106"/>
      <c r="D88" s="28"/>
      <c r="E88" s="28"/>
      <c r="F88" s="28"/>
    </row>
    <row r="89" spans="1:6" ht="15">
      <c r="A89" s="13" t="s">
        <v>523</v>
      </c>
      <c r="B89" s="5" t="s">
        <v>524</v>
      </c>
      <c r="C89" s="106"/>
      <c r="D89" s="28"/>
      <c r="E89" s="28"/>
      <c r="F89" s="28"/>
    </row>
    <row r="90" spans="1:6" ht="15">
      <c r="A90" s="38" t="s">
        <v>525</v>
      </c>
      <c r="B90" s="5" t="s">
        <v>526</v>
      </c>
      <c r="C90" s="106"/>
      <c r="D90" s="28"/>
      <c r="E90" s="28"/>
      <c r="F90" s="28"/>
    </row>
    <row r="91" spans="1:6" ht="15">
      <c r="A91" s="38" t="s">
        <v>17</v>
      </c>
      <c r="B91" s="5" t="s">
        <v>527</v>
      </c>
      <c r="C91" s="106"/>
      <c r="D91" s="28"/>
      <c r="E91" s="28"/>
      <c r="F91" s="28"/>
    </row>
    <row r="92" spans="1:6" ht="15">
      <c r="A92" s="14" t="s">
        <v>36</v>
      </c>
      <c r="B92" s="7" t="s">
        <v>528</v>
      </c>
      <c r="C92" s="106"/>
      <c r="D92" s="28"/>
      <c r="E92" s="28"/>
      <c r="F92" s="28"/>
    </row>
    <row r="93" spans="1:6" ht="15">
      <c r="A93" s="15" t="s">
        <v>529</v>
      </c>
      <c r="B93" s="7" t="s">
        <v>530</v>
      </c>
      <c r="C93" s="28"/>
      <c r="D93" s="28"/>
      <c r="E93" s="28"/>
      <c r="F93" s="28"/>
    </row>
    <row r="94" spans="1:6" ht="15.75">
      <c r="A94" s="41" t="s">
        <v>37</v>
      </c>
      <c r="B94" s="42" t="s">
        <v>531</v>
      </c>
      <c r="C94" s="106">
        <f>C87+C92+C93</f>
        <v>1575</v>
      </c>
      <c r="D94" s="28"/>
      <c r="E94" s="28"/>
      <c r="F94" s="106">
        <f>SUM(C94:E94)</f>
        <v>1575</v>
      </c>
    </row>
    <row r="95" spans="1:6" ht="15.75">
      <c r="A95" s="46" t="s">
        <v>19</v>
      </c>
      <c r="B95" s="47"/>
      <c r="C95" s="106">
        <f>C65+C94</f>
        <v>16599</v>
      </c>
      <c r="D95" s="28"/>
      <c r="E95" s="28"/>
      <c r="F95" s="106">
        <f>SUM(C95:E95)</f>
        <v>16599</v>
      </c>
    </row>
  </sheetData>
  <sheetProtection/>
  <mergeCells count="3">
    <mergeCell ref="A2:F2"/>
    <mergeCell ref="A3:F3"/>
    <mergeCell ref="D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B88">
      <selection activeCell="E122" sqref="E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5" t="s">
        <v>75</v>
      </c>
      <c r="B1" s="149"/>
      <c r="C1" s="149"/>
      <c r="D1" s="149"/>
      <c r="E1" s="149"/>
      <c r="F1" s="147"/>
    </row>
    <row r="2" spans="1:6" ht="18.75" customHeight="1">
      <c r="A2" s="148" t="s">
        <v>63</v>
      </c>
      <c r="B2" s="149"/>
      <c r="C2" s="149"/>
      <c r="D2" s="149"/>
      <c r="E2" s="149"/>
      <c r="F2" s="147"/>
    </row>
    <row r="3" spans="1:5" ht="18">
      <c r="A3" s="49"/>
      <c r="D3" s="150" t="s">
        <v>647</v>
      </c>
      <c r="E3" s="150"/>
    </row>
    <row r="4" ht="15">
      <c r="A4" s="4" t="s">
        <v>160</v>
      </c>
    </row>
    <row r="5" spans="1:6" ht="45">
      <c r="A5" s="2" t="s">
        <v>238</v>
      </c>
      <c r="B5" s="3" t="s">
        <v>239</v>
      </c>
      <c r="C5" s="62" t="s">
        <v>98</v>
      </c>
      <c r="D5" s="62" t="s">
        <v>99</v>
      </c>
      <c r="E5" s="62" t="s">
        <v>100</v>
      </c>
      <c r="F5" s="93" t="s">
        <v>202</v>
      </c>
    </row>
    <row r="6" spans="1:6" ht="15">
      <c r="A6" s="29" t="s">
        <v>240</v>
      </c>
      <c r="B6" s="30" t="s">
        <v>241</v>
      </c>
      <c r="C6" s="96">
        <f>'[1]01'!$C$4</f>
        <v>2634</v>
      </c>
      <c r="D6" s="43"/>
      <c r="E6" s="43"/>
      <c r="F6" s="106">
        <f>SUM(C6:E6)</f>
        <v>2634</v>
      </c>
    </row>
    <row r="7" spans="1:6" ht="15">
      <c r="A7" s="29" t="s">
        <v>242</v>
      </c>
      <c r="B7" s="31" t="s">
        <v>243</v>
      </c>
      <c r="C7" s="43"/>
      <c r="D7" s="43"/>
      <c r="E7" s="43"/>
      <c r="F7" s="28"/>
    </row>
    <row r="8" spans="1:6" ht="15">
      <c r="A8" s="29" t="s">
        <v>244</v>
      </c>
      <c r="B8" s="31" t="s">
        <v>245</v>
      </c>
      <c r="C8" s="43"/>
      <c r="D8" s="43"/>
      <c r="E8" s="43"/>
      <c r="F8" s="28"/>
    </row>
    <row r="9" spans="1:6" ht="15">
      <c r="A9" s="32" t="s">
        <v>246</v>
      </c>
      <c r="B9" s="31" t="s">
        <v>247</v>
      </c>
      <c r="C9" s="43"/>
      <c r="D9" s="43"/>
      <c r="E9" s="43"/>
      <c r="F9" s="28"/>
    </row>
    <row r="10" spans="1:6" ht="15">
      <c r="A10" s="32" t="s">
        <v>248</v>
      </c>
      <c r="B10" s="31" t="s">
        <v>249</v>
      </c>
      <c r="C10" s="43"/>
      <c r="D10" s="43"/>
      <c r="E10" s="43"/>
      <c r="F10" s="28"/>
    </row>
    <row r="11" spans="1:6" ht="15">
      <c r="A11" s="32" t="s">
        <v>250</v>
      </c>
      <c r="B11" s="31" t="s">
        <v>251</v>
      </c>
      <c r="C11" s="43"/>
      <c r="D11" s="43"/>
      <c r="E11" s="43"/>
      <c r="F11" s="28"/>
    </row>
    <row r="12" spans="1:6" ht="15">
      <c r="A12" s="32" t="s">
        <v>252</v>
      </c>
      <c r="B12" s="31" t="s">
        <v>253</v>
      </c>
      <c r="C12" s="96">
        <f>'[1]01'!$C$10</f>
        <v>202</v>
      </c>
      <c r="D12" s="43"/>
      <c r="E12" s="43"/>
      <c r="F12" s="106">
        <f>SUM(C12:E12)</f>
        <v>202</v>
      </c>
    </row>
    <row r="13" spans="1:6" ht="15">
      <c r="A13" s="32" t="s">
        <v>254</v>
      </c>
      <c r="B13" s="31" t="s">
        <v>255</v>
      </c>
      <c r="C13" s="43"/>
      <c r="D13" s="43"/>
      <c r="E13" s="43"/>
      <c r="F13" s="28"/>
    </row>
    <row r="14" spans="1:6" ht="15">
      <c r="A14" s="5" t="s">
        <v>256</v>
      </c>
      <c r="B14" s="31" t="s">
        <v>257</v>
      </c>
      <c r="C14" s="43"/>
      <c r="D14" s="43"/>
      <c r="E14" s="43"/>
      <c r="F14" s="28"/>
    </row>
    <row r="15" spans="1:6" ht="15">
      <c r="A15" s="5" t="s">
        <v>258</v>
      </c>
      <c r="B15" s="31" t="s">
        <v>259</v>
      </c>
      <c r="C15" s="96">
        <f>'[1]01'!$C$13</f>
        <v>30</v>
      </c>
      <c r="D15" s="43"/>
      <c r="E15" s="43"/>
      <c r="F15" s="106">
        <f>SUM(C15:E15)</f>
        <v>30</v>
      </c>
    </row>
    <row r="16" spans="1:6" ht="15">
      <c r="A16" s="5" t="s">
        <v>260</v>
      </c>
      <c r="B16" s="31" t="s">
        <v>261</v>
      </c>
      <c r="C16" s="43"/>
      <c r="D16" s="43"/>
      <c r="E16" s="43"/>
      <c r="F16" s="28"/>
    </row>
    <row r="17" spans="1:6" ht="15">
      <c r="A17" s="5" t="s">
        <v>262</v>
      </c>
      <c r="B17" s="31" t="s">
        <v>263</v>
      </c>
      <c r="C17" s="43"/>
      <c r="D17" s="43"/>
      <c r="E17" s="43"/>
      <c r="F17" s="28"/>
    </row>
    <row r="18" spans="1:6" ht="15">
      <c r="A18" s="5" t="s">
        <v>589</v>
      </c>
      <c r="B18" s="31" t="s">
        <v>264</v>
      </c>
      <c r="C18" s="43"/>
      <c r="D18" s="43"/>
      <c r="E18" s="43"/>
      <c r="F18" s="28"/>
    </row>
    <row r="19" spans="1:6" ht="15">
      <c r="A19" s="33" t="s">
        <v>532</v>
      </c>
      <c r="B19" s="34" t="s">
        <v>265</v>
      </c>
      <c r="C19" s="96">
        <f>SUM(C6:C18)</f>
        <v>2866</v>
      </c>
      <c r="D19" s="43"/>
      <c r="E19" s="43"/>
      <c r="F19" s="106">
        <f>SUM(C19:E19)</f>
        <v>2866</v>
      </c>
    </row>
    <row r="20" spans="1:6" ht="15">
      <c r="A20" s="5" t="s">
        <v>266</v>
      </c>
      <c r="B20" s="31" t="s">
        <v>267</v>
      </c>
      <c r="C20" s="96">
        <f>'[1]01'!$C$18</f>
        <v>1110</v>
      </c>
      <c r="D20" s="43"/>
      <c r="E20" s="43"/>
      <c r="F20" s="106">
        <f>SUM(C20:E20)</f>
        <v>1110</v>
      </c>
    </row>
    <row r="21" spans="1:6" ht="15">
      <c r="A21" s="5" t="s">
        <v>268</v>
      </c>
      <c r="B21" s="31" t="s">
        <v>269</v>
      </c>
      <c r="C21" s="96">
        <f>'[1]01'!$C$19</f>
        <v>425</v>
      </c>
      <c r="D21" s="43"/>
      <c r="E21" s="43"/>
      <c r="F21" s="106">
        <f>SUM(C21:E21)</f>
        <v>425</v>
      </c>
    </row>
    <row r="22" spans="1:6" ht="15">
      <c r="A22" s="6" t="s">
        <v>270</v>
      </c>
      <c r="B22" s="31" t="s">
        <v>271</v>
      </c>
      <c r="C22" s="43"/>
      <c r="D22" s="43"/>
      <c r="E22" s="43"/>
      <c r="F22" s="28"/>
    </row>
    <row r="23" spans="1:6" ht="15">
      <c r="A23" s="7" t="s">
        <v>533</v>
      </c>
      <c r="B23" s="34" t="s">
        <v>272</v>
      </c>
      <c r="C23" s="96">
        <f>SUM(C20:C22)</f>
        <v>1535</v>
      </c>
      <c r="D23" s="43"/>
      <c r="E23" s="43"/>
      <c r="F23" s="106">
        <f>SUM(C23:E23)</f>
        <v>1535</v>
      </c>
    </row>
    <row r="24" spans="1:6" ht="15">
      <c r="A24" s="52" t="s">
        <v>619</v>
      </c>
      <c r="B24" s="53" t="s">
        <v>273</v>
      </c>
      <c r="C24" s="96">
        <f>C19+C23</f>
        <v>4401</v>
      </c>
      <c r="D24" s="43"/>
      <c r="E24" s="43"/>
      <c r="F24" s="106">
        <f>SUM(C24:E24)</f>
        <v>4401</v>
      </c>
    </row>
    <row r="25" spans="1:6" ht="15">
      <c r="A25" s="40" t="s">
        <v>590</v>
      </c>
      <c r="B25" s="53" t="s">
        <v>274</v>
      </c>
      <c r="C25" s="96">
        <f>'[1]01'!$C$23</f>
        <v>1019</v>
      </c>
      <c r="D25" s="43"/>
      <c r="E25" s="43"/>
      <c r="F25" s="106">
        <f>SUM(C25:E25)</f>
        <v>1019</v>
      </c>
    </row>
    <row r="26" spans="1:6" ht="15">
      <c r="A26" s="5" t="s">
        <v>275</v>
      </c>
      <c r="B26" s="31" t="s">
        <v>276</v>
      </c>
      <c r="C26" s="96">
        <f>'[1]01'!$C$24</f>
        <v>275</v>
      </c>
      <c r="D26" s="43"/>
      <c r="E26" s="43"/>
      <c r="F26" s="106">
        <f>SUM(C26:E26)</f>
        <v>275</v>
      </c>
    </row>
    <row r="27" spans="1:6" ht="15">
      <c r="A27" s="5" t="s">
        <v>277</v>
      </c>
      <c r="B27" s="31" t="s">
        <v>278</v>
      </c>
      <c r="C27" s="96">
        <f>'[1]01'!$C$25</f>
        <v>992</v>
      </c>
      <c r="D27" s="43"/>
      <c r="E27" s="43"/>
      <c r="F27" s="106">
        <f>SUM(C27:E27)</f>
        <v>992</v>
      </c>
    </row>
    <row r="28" spans="1:6" ht="15">
      <c r="A28" s="5" t="s">
        <v>279</v>
      </c>
      <c r="B28" s="31" t="s">
        <v>280</v>
      </c>
      <c r="C28" s="43"/>
      <c r="D28" s="43"/>
      <c r="E28" s="43"/>
      <c r="F28" s="28"/>
    </row>
    <row r="29" spans="1:6" ht="15">
      <c r="A29" s="7" t="s">
        <v>534</v>
      </c>
      <c r="B29" s="34" t="s">
        <v>281</v>
      </c>
      <c r="C29" s="96">
        <f>SUM(C26:C28)</f>
        <v>1267</v>
      </c>
      <c r="D29" s="43"/>
      <c r="E29" s="43"/>
      <c r="F29" s="106">
        <f>SUM(C29:E29)</f>
        <v>1267</v>
      </c>
    </row>
    <row r="30" spans="1:6" ht="15">
      <c r="A30" s="5" t="s">
        <v>282</v>
      </c>
      <c r="B30" s="31" t="s">
        <v>283</v>
      </c>
      <c r="C30" s="43"/>
      <c r="D30" s="43"/>
      <c r="E30" s="43"/>
      <c r="F30" s="28"/>
    </row>
    <row r="31" spans="1:6" ht="15">
      <c r="A31" s="5" t="s">
        <v>284</v>
      </c>
      <c r="B31" s="31" t="s">
        <v>285</v>
      </c>
      <c r="C31" s="96">
        <f>'[1]01'!$C$29</f>
        <v>204</v>
      </c>
      <c r="D31" s="43"/>
      <c r="E31" s="43"/>
      <c r="F31" s="106">
        <f>SUM(C31:E31)</f>
        <v>204</v>
      </c>
    </row>
    <row r="32" spans="1:6" ht="15" customHeight="1">
      <c r="A32" s="7" t="s">
        <v>620</v>
      </c>
      <c r="B32" s="34" t="s">
        <v>286</v>
      </c>
      <c r="C32" s="43">
        <f>SUM(C30:C31)</f>
        <v>204</v>
      </c>
      <c r="D32" s="43"/>
      <c r="E32" s="43"/>
      <c r="F32" s="28">
        <f>SUM(C32:E32)</f>
        <v>204</v>
      </c>
    </row>
    <row r="33" spans="1:6" ht="15">
      <c r="A33" s="5" t="s">
        <v>287</v>
      </c>
      <c r="B33" s="31" t="s">
        <v>288</v>
      </c>
      <c r="C33" s="96">
        <f>'[1]01'!$C$31</f>
        <v>1404</v>
      </c>
      <c r="D33" s="43"/>
      <c r="E33" s="43"/>
      <c r="F33" s="106">
        <f>SUM(C33:E33)</f>
        <v>1404</v>
      </c>
    </row>
    <row r="34" spans="1:6" ht="15">
      <c r="A34" s="5" t="s">
        <v>289</v>
      </c>
      <c r="B34" s="31" t="s">
        <v>290</v>
      </c>
      <c r="C34" s="43"/>
      <c r="D34" s="43"/>
      <c r="E34" s="43"/>
      <c r="F34" s="28"/>
    </row>
    <row r="35" spans="1:6" ht="15">
      <c r="A35" s="5" t="s">
        <v>591</v>
      </c>
      <c r="B35" s="31" t="s">
        <v>291</v>
      </c>
      <c r="C35" s="43"/>
      <c r="D35" s="43"/>
      <c r="E35" s="43"/>
      <c r="F35" s="28"/>
    </row>
    <row r="36" spans="1:6" ht="15">
      <c r="A36" s="5" t="s">
        <v>292</v>
      </c>
      <c r="B36" s="31" t="s">
        <v>293</v>
      </c>
      <c r="C36" s="96">
        <f>'[1]01'!$C$34</f>
        <v>697</v>
      </c>
      <c r="D36" s="43"/>
      <c r="E36" s="43"/>
      <c r="F36" s="106">
        <f>SUM(C36:E36)</f>
        <v>697</v>
      </c>
    </row>
    <row r="37" spans="1:6" ht="15">
      <c r="A37" s="10" t="s">
        <v>592</v>
      </c>
      <c r="B37" s="31" t="s">
        <v>294</v>
      </c>
      <c r="C37" s="43"/>
      <c r="D37" s="43"/>
      <c r="E37" s="43"/>
      <c r="F37" s="28"/>
    </row>
    <row r="38" spans="1:6" ht="15">
      <c r="A38" s="6" t="s">
        <v>295</v>
      </c>
      <c r="B38" s="31" t="s">
        <v>296</v>
      </c>
      <c r="C38" s="43"/>
      <c r="D38" s="43"/>
      <c r="E38" s="43"/>
      <c r="F38" s="28"/>
    </row>
    <row r="39" spans="1:6" ht="15">
      <c r="A39" s="5" t="s">
        <v>593</v>
      </c>
      <c r="B39" s="31" t="s">
        <v>297</v>
      </c>
      <c r="C39" s="96">
        <f>'[1]01'!$C$37</f>
        <v>1178</v>
      </c>
      <c r="D39" s="43"/>
      <c r="E39" s="43"/>
      <c r="F39" s="106">
        <f>SUM(C39:E39)</f>
        <v>1178</v>
      </c>
    </row>
    <row r="40" spans="1:6" ht="15">
      <c r="A40" s="7" t="s">
        <v>535</v>
      </c>
      <c r="B40" s="34" t="s">
        <v>298</v>
      </c>
      <c r="C40" s="96">
        <f>SUM(C33:C39)</f>
        <v>3279</v>
      </c>
      <c r="D40" s="43"/>
      <c r="E40" s="43"/>
      <c r="F40" s="106">
        <f>SUM(C40:E40)</f>
        <v>3279</v>
      </c>
    </row>
    <row r="41" spans="1:6" ht="15">
      <c r="A41" s="5" t="s">
        <v>299</v>
      </c>
      <c r="B41" s="31" t="s">
        <v>300</v>
      </c>
      <c r="C41" s="43"/>
      <c r="D41" s="43"/>
      <c r="E41" s="43"/>
      <c r="F41" s="28"/>
    </row>
    <row r="42" spans="1:6" ht="15">
      <c r="A42" s="5" t="s">
        <v>301</v>
      </c>
      <c r="B42" s="31" t="s">
        <v>302</v>
      </c>
      <c r="C42" s="96">
        <f>'[1]01'!$C$40</f>
        <v>28</v>
      </c>
      <c r="D42" s="43"/>
      <c r="E42" s="43"/>
      <c r="F42" s="106">
        <f>SUM(C42:E42)</f>
        <v>28</v>
      </c>
    </row>
    <row r="43" spans="1:6" ht="15">
      <c r="A43" s="7" t="s">
        <v>536</v>
      </c>
      <c r="B43" s="34" t="s">
        <v>303</v>
      </c>
      <c r="C43" s="43">
        <f>SUM(C41:C42)</f>
        <v>28</v>
      </c>
      <c r="D43" s="43"/>
      <c r="E43" s="43"/>
      <c r="F43" s="28">
        <f>SUM(C43:E43)</f>
        <v>28</v>
      </c>
    </row>
    <row r="44" spans="1:6" ht="15">
      <c r="A44" s="5" t="s">
        <v>304</v>
      </c>
      <c r="B44" s="31" t="s">
        <v>305</v>
      </c>
      <c r="C44" s="96">
        <f>'[1]01'!$C$42</f>
        <v>1167</v>
      </c>
      <c r="D44" s="43"/>
      <c r="E44" s="43"/>
      <c r="F44" s="106">
        <f>SUM(C44:E44)</f>
        <v>1167</v>
      </c>
    </row>
    <row r="45" spans="1:6" ht="15">
      <c r="A45" s="5" t="s">
        <v>306</v>
      </c>
      <c r="B45" s="31" t="s">
        <v>307</v>
      </c>
      <c r="C45" s="43"/>
      <c r="D45" s="43"/>
      <c r="E45" s="43"/>
      <c r="F45" s="28"/>
    </row>
    <row r="46" spans="1:6" ht="15">
      <c r="A46" s="5" t="s">
        <v>594</v>
      </c>
      <c r="B46" s="31" t="s">
        <v>308</v>
      </c>
      <c r="C46" s="43"/>
      <c r="D46" s="43"/>
      <c r="E46" s="43"/>
      <c r="F46" s="28"/>
    </row>
    <row r="47" spans="1:6" ht="15">
      <c r="A47" s="5" t="s">
        <v>595</v>
      </c>
      <c r="B47" s="31" t="s">
        <v>309</v>
      </c>
      <c r="C47" s="43"/>
      <c r="D47" s="43"/>
      <c r="E47" s="43"/>
      <c r="F47" s="28"/>
    </row>
    <row r="48" spans="1:6" ht="15">
      <c r="A48" s="5" t="s">
        <v>310</v>
      </c>
      <c r="B48" s="31" t="s">
        <v>311</v>
      </c>
      <c r="C48" s="43"/>
      <c r="D48" s="43"/>
      <c r="E48" s="43"/>
      <c r="F48" s="28"/>
    </row>
    <row r="49" spans="1:6" ht="15">
      <c r="A49" s="7" t="s">
        <v>537</v>
      </c>
      <c r="B49" s="34" t="s">
        <v>312</v>
      </c>
      <c r="C49" s="96">
        <f>SUM(C44:C48)</f>
        <v>1167</v>
      </c>
      <c r="D49" s="43"/>
      <c r="E49" s="43"/>
      <c r="F49" s="106">
        <f>SUM(C49:E49)</f>
        <v>1167</v>
      </c>
    </row>
    <row r="50" spans="1:6" ht="15">
      <c r="A50" s="40" t="s">
        <v>538</v>
      </c>
      <c r="B50" s="53" t="s">
        <v>313</v>
      </c>
      <c r="C50" s="96">
        <f>C29+C32+C40+C43+C49</f>
        <v>5945</v>
      </c>
      <c r="D50" s="43"/>
      <c r="E50" s="43"/>
      <c r="F50" s="106">
        <f>SUM(C50:E50)</f>
        <v>5945</v>
      </c>
    </row>
    <row r="51" spans="1:6" ht="15">
      <c r="A51" s="13" t="s">
        <v>314</v>
      </c>
      <c r="B51" s="31" t="s">
        <v>315</v>
      </c>
      <c r="C51" s="43"/>
      <c r="D51" s="43"/>
      <c r="E51" s="43"/>
      <c r="F51" s="28"/>
    </row>
    <row r="52" spans="1:6" ht="15">
      <c r="A52" s="13" t="s">
        <v>539</v>
      </c>
      <c r="B52" s="31" t="s">
        <v>316</v>
      </c>
      <c r="C52" s="96">
        <f>'[1]01'!$C$50</f>
        <v>90</v>
      </c>
      <c r="D52" s="43"/>
      <c r="E52" s="43"/>
      <c r="F52" s="106">
        <f>SUM(C52:E52)</f>
        <v>90</v>
      </c>
    </row>
    <row r="53" spans="1:6" ht="15">
      <c r="A53" s="17" t="s">
        <v>596</v>
      </c>
      <c r="B53" s="31" t="s">
        <v>317</v>
      </c>
      <c r="C53" s="43"/>
      <c r="D53" s="43"/>
      <c r="E53" s="43"/>
      <c r="F53" s="28"/>
    </row>
    <row r="54" spans="1:6" ht="15">
      <c r="A54" s="17" t="s">
        <v>597</v>
      </c>
      <c r="B54" s="31" t="s">
        <v>318</v>
      </c>
      <c r="C54" s="96">
        <f>'[1]01'!$C$52</f>
        <v>300</v>
      </c>
      <c r="D54" s="43"/>
      <c r="E54" s="43"/>
      <c r="F54" s="106">
        <f>SUM(C54:E54)</f>
        <v>300</v>
      </c>
    </row>
    <row r="55" spans="1:6" ht="15">
      <c r="A55" s="17" t="s">
        <v>598</v>
      </c>
      <c r="B55" s="31" t="s">
        <v>319</v>
      </c>
      <c r="C55" s="96">
        <f>'[1]01'!$C$53</f>
        <v>1180</v>
      </c>
      <c r="D55" s="43"/>
      <c r="E55" s="43"/>
      <c r="F55" s="106">
        <f>SUM(C55:E55)</f>
        <v>1180</v>
      </c>
    </row>
    <row r="56" spans="1:6" ht="15">
      <c r="A56" s="13" t="s">
        <v>599</v>
      </c>
      <c r="B56" s="31" t="s">
        <v>320</v>
      </c>
      <c r="C56" s="96">
        <f>'[1]01'!$C$54</f>
        <v>350</v>
      </c>
      <c r="D56" s="43"/>
      <c r="E56" s="43"/>
      <c r="F56" s="106">
        <f>SUM(C56:E56)</f>
        <v>350</v>
      </c>
    </row>
    <row r="57" spans="1:6" ht="15">
      <c r="A57" s="13" t="s">
        <v>600</v>
      </c>
      <c r="B57" s="31" t="s">
        <v>321</v>
      </c>
      <c r="C57" s="43"/>
      <c r="D57" s="43"/>
      <c r="E57" s="43"/>
      <c r="F57" s="28"/>
    </row>
    <row r="58" spans="1:6" ht="15">
      <c r="A58" s="13" t="s">
        <v>601</v>
      </c>
      <c r="B58" s="31" t="s">
        <v>322</v>
      </c>
      <c r="C58" s="96">
        <f>'[1]01'!$C$56</f>
        <v>368</v>
      </c>
      <c r="D58" s="43"/>
      <c r="E58" s="43"/>
      <c r="F58" s="106">
        <f>SUM(C58:E58)</f>
        <v>368</v>
      </c>
    </row>
    <row r="59" spans="1:6" ht="15">
      <c r="A59" s="50" t="s">
        <v>568</v>
      </c>
      <c r="B59" s="53" t="s">
        <v>323</v>
      </c>
      <c r="C59" s="43">
        <f>SUM(C51:C58)</f>
        <v>2288</v>
      </c>
      <c r="D59" s="43"/>
      <c r="E59" s="43"/>
      <c r="F59" s="28">
        <f>SUM(C59:E59)</f>
        <v>2288</v>
      </c>
    </row>
    <row r="60" spans="1:6" ht="15">
      <c r="A60" s="12" t="s">
        <v>602</v>
      </c>
      <c r="B60" s="31" t="s">
        <v>324</v>
      </c>
      <c r="C60" s="43"/>
      <c r="D60" s="43"/>
      <c r="E60" s="43"/>
      <c r="F60" s="28"/>
    </row>
    <row r="61" spans="1:6" ht="15">
      <c r="A61" s="12" t="s">
        <v>325</v>
      </c>
      <c r="B61" s="31" t="s">
        <v>326</v>
      </c>
      <c r="C61" s="43"/>
      <c r="D61" s="43"/>
      <c r="E61" s="43"/>
      <c r="F61" s="28"/>
    </row>
    <row r="62" spans="1:6" ht="15">
      <c r="A62" s="12" t="s">
        <v>327</v>
      </c>
      <c r="B62" s="31" t="s">
        <v>328</v>
      </c>
      <c r="C62" s="43"/>
      <c r="D62" s="43"/>
      <c r="E62" s="43"/>
      <c r="F62" s="28"/>
    </row>
    <row r="63" spans="1:6" ht="15">
      <c r="A63" s="12" t="s">
        <v>569</v>
      </c>
      <c r="B63" s="31" t="s">
        <v>329</v>
      </c>
      <c r="C63" s="43"/>
      <c r="D63" s="43"/>
      <c r="E63" s="43"/>
      <c r="F63" s="28"/>
    </row>
    <row r="64" spans="1:6" ht="15">
      <c r="A64" s="12" t="s">
        <v>603</v>
      </c>
      <c r="B64" s="31" t="s">
        <v>330</v>
      </c>
      <c r="C64" s="43"/>
      <c r="D64" s="43"/>
      <c r="E64" s="43"/>
      <c r="F64" s="28"/>
    </row>
    <row r="65" spans="1:6" ht="15">
      <c r="A65" s="12" t="s">
        <v>571</v>
      </c>
      <c r="B65" s="31" t="s">
        <v>331</v>
      </c>
      <c r="C65" s="96">
        <f>'[1]01'!$C$63</f>
        <v>325</v>
      </c>
      <c r="D65" s="43"/>
      <c r="E65" s="43"/>
      <c r="F65" s="106">
        <f>SUM(C65:E65)</f>
        <v>325</v>
      </c>
    </row>
    <row r="66" spans="1:6" ht="15">
      <c r="A66" s="12" t="s">
        <v>604</v>
      </c>
      <c r="B66" s="31" t="s">
        <v>332</v>
      </c>
      <c r="C66" s="43"/>
      <c r="D66" s="43"/>
      <c r="E66" s="43"/>
      <c r="F66" s="28"/>
    </row>
    <row r="67" spans="1:6" ht="15">
      <c r="A67" s="12" t="s">
        <v>605</v>
      </c>
      <c r="B67" s="31" t="s">
        <v>333</v>
      </c>
      <c r="C67" s="43"/>
      <c r="D67" s="43"/>
      <c r="E67" s="43"/>
      <c r="F67" s="28"/>
    </row>
    <row r="68" spans="1:6" ht="15">
      <c r="A68" s="12" t="s">
        <v>334</v>
      </c>
      <c r="B68" s="31" t="s">
        <v>335</v>
      </c>
      <c r="C68" s="43"/>
      <c r="D68" s="43"/>
      <c r="E68" s="43"/>
      <c r="F68" s="28"/>
    </row>
    <row r="69" spans="1:6" ht="15">
      <c r="A69" s="20" t="s">
        <v>336</v>
      </c>
      <c r="B69" s="31" t="s">
        <v>337</v>
      </c>
      <c r="C69" s="43"/>
      <c r="D69" s="43"/>
      <c r="E69" s="43"/>
      <c r="F69" s="28"/>
    </row>
    <row r="70" spans="1:6" ht="15">
      <c r="A70" s="12" t="s">
        <v>606</v>
      </c>
      <c r="B70" s="31" t="s">
        <v>338</v>
      </c>
      <c r="C70" s="96"/>
      <c r="D70" s="43">
        <v>75</v>
      </c>
      <c r="E70" s="43"/>
      <c r="F70" s="106">
        <f>SUM(C70:E70)</f>
        <v>75</v>
      </c>
    </row>
    <row r="71" spans="1:6" ht="15">
      <c r="A71" s="20" t="s">
        <v>152</v>
      </c>
      <c r="B71" s="31" t="s">
        <v>339</v>
      </c>
      <c r="C71" s="96">
        <f>'[1]01'!$C$69</f>
        <v>2280</v>
      </c>
      <c r="D71" s="43"/>
      <c r="E71" s="43"/>
      <c r="F71" s="106">
        <f>SUM(C71:E71)</f>
        <v>2280</v>
      </c>
    </row>
    <row r="72" spans="1:6" ht="15">
      <c r="A72" s="20" t="s">
        <v>153</v>
      </c>
      <c r="B72" s="31" t="s">
        <v>339</v>
      </c>
      <c r="C72" s="43"/>
      <c r="D72" s="43"/>
      <c r="E72" s="43"/>
      <c r="F72" s="28"/>
    </row>
    <row r="73" spans="1:6" ht="15">
      <c r="A73" s="50" t="s">
        <v>574</v>
      </c>
      <c r="B73" s="53" t="s">
        <v>340</v>
      </c>
      <c r="C73" s="43">
        <f>SUM(C60:C72)</f>
        <v>2605</v>
      </c>
      <c r="D73" s="43"/>
      <c r="E73" s="43"/>
      <c r="F73" s="28">
        <f>SUM(C73:E73)</f>
        <v>2605</v>
      </c>
    </row>
    <row r="74" spans="1:6" ht="15.75">
      <c r="A74" s="60" t="s">
        <v>97</v>
      </c>
      <c r="B74" s="53"/>
      <c r="C74" s="43"/>
      <c r="D74" s="43"/>
      <c r="E74" s="43"/>
      <c r="F74" s="28"/>
    </row>
    <row r="75" spans="1:6" ht="15">
      <c r="A75" s="35" t="s">
        <v>341</v>
      </c>
      <c r="B75" s="31" t="s">
        <v>342</v>
      </c>
      <c r="C75" s="43"/>
      <c r="D75" s="43"/>
      <c r="E75" s="43"/>
      <c r="F75" s="28"/>
    </row>
    <row r="76" spans="1:6" ht="15">
      <c r="A76" s="35" t="s">
        <v>607</v>
      </c>
      <c r="B76" s="31" t="s">
        <v>343</v>
      </c>
      <c r="C76" s="43"/>
      <c r="D76" s="43"/>
      <c r="E76" s="43"/>
      <c r="F76" s="28"/>
    </row>
    <row r="77" spans="1:6" ht="15">
      <c r="A77" s="35" t="s">
        <v>344</v>
      </c>
      <c r="B77" s="31" t="s">
        <v>345</v>
      </c>
      <c r="C77" s="96">
        <f>'[1]01'!$C$73</f>
        <v>105</v>
      </c>
      <c r="D77" s="43"/>
      <c r="E77" s="43"/>
      <c r="F77" s="106">
        <f>SUM(C77:E77)</f>
        <v>105</v>
      </c>
    </row>
    <row r="78" spans="1:6" ht="15">
      <c r="A78" s="35" t="s">
        <v>346</v>
      </c>
      <c r="B78" s="31" t="s">
        <v>347</v>
      </c>
      <c r="C78" s="43"/>
      <c r="D78" s="43"/>
      <c r="E78" s="43"/>
      <c r="F78" s="28"/>
    </row>
    <row r="79" spans="1:6" ht="15">
      <c r="A79" s="6" t="s">
        <v>348</v>
      </c>
      <c r="B79" s="31" t="s">
        <v>349</v>
      </c>
      <c r="C79" s="43"/>
      <c r="D79" s="43"/>
      <c r="E79" s="43"/>
      <c r="F79" s="28"/>
    </row>
    <row r="80" spans="1:6" ht="15">
      <c r="A80" s="6" t="s">
        <v>350</v>
      </c>
      <c r="B80" s="31" t="s">
        <v>351</v>
      </c>
      <c r="C80" s="43"/>
      <c r="D80" s="43"/>
      <c r="E80" s="43"/>
      <c r="F80" s="28"/>
    </row>
    <row r="81" spans="1:6" ht="15">
      <c r="A81" s="6" t="s">
        <v>352</v>
      </c>
      <c r="B81" s="31" t="s">
        <v>353</v>
      </c>
      <c r="C81" s="96">
        <f>'[1]01'!$C$77</f>
        <v>28</v>
      </c>
      <c r="D81" s="43"/>
      <c r="E81" s="43"/>
      <c r="F81" s="106">
        <f>SUM(C81:E81)</f>
        <v>28</v>
      </c>
    </row>
    <row r="82" spans="1:6" ht="15">
      <c r="A82" s="51" t="s">
        <v>576</v>
      </c>
      <c r="B82" s="53" t="s">
        <v>354</v>
      </c>
      <c r="C82" s="43">
        <f>SUM(C75:C81)</f>
        <v>133</v>
      </c>
      <c r="D82" s="43"/>
      <c r="E82" s="43"/>
      <c r="F82" s="28">
        <f>SUM(C82:E82)</f>
        <v>133</v>
      </c>
    </row>
    <row r="83" spans="1:6" ht="15">
      <c r="A83" s="13" t="s">
        <v>355</v>
      </c>
      <c r="B83" s="31" t="s">
        <v>356</v>
      </c>
      <c r="C83" s="43"/>
      <c r="D83" s="43"/>
      <c r="E83" s="43"/>
      <c r="F83" s="28"/>
    </row>
    <row r="84" spans="1:6" ht="15">
      <c r="A84" s="13" t="s">
        <v>357</v>
      </c>
      <c r="B84" s="31" t="s">
        <v>358</v>
      </c>
      <c r="C84" s="43"/>
      <c r="D84" s="43"/>
      <c r="E84" s="43"/>
      <c r="F84" s="28"/>
    </row>
    <row r="85" spans="1:6" ht="15">
      <c r="A85" s="13" t="s">
        <v>359</v>
      </c>
      <c r="B85" s="31" t="s">
        <v>360</v>
      </c>
      <c r="C85" s="43"/>
      <c r="D85" s="43"/>
      <c r="E85" s="43"/>
      <c r="F85" s="28"/>
    </row>
    <row r="86" spans="1:6" ht="15">
      <c r="A86" s="13" t="s">
        <v>361</v>
      </c>
      <c r="B86" s="31" t="s">
        <v>362</v>
      </c>
      <c r="C86" s="43"/>
      <c r="D86" s="43"/>
      <c r="E86" s="43"/>
      <c r="F86" s="28"/>
    </row>
    <row r="87" spans="1:6" ht="15">
      <c r="A87" s="50" t="s">
        <v>577</v>
      </c>
      <c r="B87" s="53" t="s">
        <v>363</v>
      </c>
      <c r="C87" s="43">
        <f>C83+C84+C85+C86</f>
        <v>0</v>
      </c>
      <c r="D87" s="43"/>
      <c r="E87" s="43"/>
      <c r="F87" s="28">
        <f>SUM(C87:E87)</f>
        <v>0</v>
      </c>
    </row>
    <row r="88" spans="1:6" ht="15">
      <c r="A88" s="13" t="s">
        <v>364</v>
      </c>
      <c r="B88" s="31" t="s">
        <v>365</v>
      </c>
      <c r="C88" s="43"/>
      <c r="D88" s="43"/>
      <c r="E88" s="43"/>
      <c r="F88" s="28"/>
    </row>
    <row r="89" spans="1:6" ht="15">
      <c r="A89" s="13" t="s">
        <v>608</v>
      </c>
      <c r="B89" s="31" t="s">
        <v>366</v>
      </c>
      <c r="C89" s="43"/>
      <c r="D89" s="43"/>
      <c r="E89" s="43"/>
      <c r="F89" s="28"/>
    </row>
    <row r="90" spans="1:6" ht="15">
      <c r="A90" s="13" t="s">
        <v>609</v>
      </c>
      <c r="B90" s="31" t="s">
        <v>367</v>
      </c>
      <c r="C90" s="43"/>
      <c r="D90" s="43"/>
      <c r="E90" s="43"/>
      <c r="F90" s="28"/>
    </row>
    <row r="91" spans="1:6" ht="15">
      <c r="A91" s="13" t="s">
        <v>610</v>
      </c>
      <c r="B91" s="31" t="s">
        <v>368</v>
      </c>
      <c r="C91" s="43"/>
      <c r="D91" s="43"/>
      <c r="E91" s="43"/>
      <c r="F91" s="28"/>
    </row>
    <row r="92" spans="1:6" ht="15">
      <c r="A92" s="13" t="s">
        <v>611</v>
      </c>
      <c r="B92" s="31" t="s">
        <v>369</v>
      </c>
      <c r="C92" s="43"/>
      <c r="D92" s="43"/>
      <c r="E92" s="43"/>
      <c r="F92" s="28"/>
    </row>
    <row r="93" spans="1:6" ht="15">
      <c r="A93" s="13" t="s">
        <v>612</v>
      </c>
      <c r="B93" s="31" t="s">
        <v>370</v>
      </c>
      <c r="C93" s="43"/>
      <c r="D93" s="43"/>
      <c r="E93" s="43"/>
      <c r="F93" s="28"/>
    </row>
    <row r="94" spans="1:6" ht="15">
      <c r="A94" s="13" t="s">
        <v>371</v>
      </c>
      <c r="B94" s="31" t="s">
        <v>372</v>
      </c>
      <c r="C94" s="43"/>
      <c r="D94" s="43"/>
      <c r="E94" s="43"/>
      <c r="F94" s="28"/>
    </row>
    <row r="95" spans="1:6" ht="15">
      <c r="A95" s="13" t="s">
        <v>613</v>
      </c>
      <c r="B95" s="31" t="s">
        <v>373</v>
      </c>
      <c r="C95" s="96">
        <f>'[1]01'!$C$91</f>
        <v>133</v>
      </c>
      <c r="D95" s="43"/>
      <c r="E95" s="43"/>
      <c r="F95" s="106">
        <f>SUM(C95:E95)</f>
        <v>133</v>
      </c>
    </row>
    <row r="96" spans="1:6" ht="15">
      <c r="A96" s="50" t="s">
        <v>578</v>
      </c>
      <c r="B96" s="53" t="s">
        <v>374</v>
      </c>
      <c r="C96" s="43">
        <f>SUM(C88:C95)</f>
        <v>133</v>
      </c>
      <c r="D96" s="43"/>
      <c r="E96" s="43"/>
      <c r="F96" s="28">
        <f>SUM(C96:E96)</f>
        <v>133</v>
      </c>
    </row>
    <row r="97" spans="1:6" ht="15.75">
      <c r="A97" s="60" t="s">
        <v>96</v>
      </c>
      <c r="B97" s="53"/>
      <c r="C97" s="43"/>
      <c r="D97" s="43"/>
      <c r="E97" s="43"/>
      <c r="F97" s="28"/>
    </row>
    <row r="98" spans="1:6" ht="15.75">
      <c r="A98" s="36" t="s">
        <v>621</v>
      </c>
      <c r="B98" s="37" t="s">
        <v>375</v>
      </c>
      <c r="C98" s="96">
        <f>C24+C25+C50+C59+C73+C82+C87+C96</f>
        <v>16524</v>
      </c>
      <c r="D98" s="43">
        <v>75</v>
      </c>
      <c r="E98" s="43"/>
      <c r="F98" s="106">
        <f>SUM(C98:E98)</f>
        <v>16599</v>
      </c>
    </row>
    <row r="99" spans="1:25" ht="15">
      <c r="A99" s="13" t="s">
        <v>614</v>
      </c>
      <c r="B99" s="5" t="s">
        <v>376</v>
      </c>
      <c r="C99" s="97"/>
      <c r="D99" s="13"/>
      <c r="E99" s="13"/>
      <c r="F99" s="94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ht="15">
      <c r="A100" s="13" t="s">
        <v>377</v>
      </c>
      <c r="B100" s="5" t="s">
        <v>378</v>
      </c>
      <c r="C100" s="97"/>
      <c r="D100" s="13"/>
      <c r="E100" s="13"/>
      <c r="F100" s="94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ht="15">
      <c r="A101" s="13" t="s">
        <v>615</v>
      </c>
      <c r="B101" s="5" t="s">
        <v>379</v>
      </c>
      <c r="C101" s="97"/>
      <c r="D101" s="13"/>
      <c r="E101" s="13"/>
      <c r="F101" s="94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">
      <c r="A102" s="15" t="s">
        <v>583</v>
      </c>
      <c r="B102" s="7" t="s">
        <v>380</v>
      </c>
      <c r="C102" s="101">
        <f>SUM(C101)</f>
        <v>0</v>
      </c>
      <c r="D102" s="15"/>
      <c r="E102" s="15"/>
      <c r="F102" s="107">
        <f>SUM(C102:E102)</f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4"/>
      <c r="Y102" s="24"/>
    </row>
    <row r="103" spans="1:25" ht="15">
      <c r="A103" s="38" t="s">
        <v>616</v>
      </c>
      <c r="B103" s="5" t="s">
        <v>381</v>
      </c>
      <c r="C103" s="99"/>
      <c r="D103" s="38"/>
      <c r="E103" s="38"/>
      <c r="F103" s="108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ht="15">
      <c r="A104" s="38" t="s">
        <v>586</v>
      </c>
      <c r="B104" s="5" t="s">
        <v>382</v>
      </c>
      <c r="C104" s="99"/>
      <c r="D104" s="38"/>
      <c r="E104" s="38"/>
      <c r="F104" s="108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ht="15">
      <c r="A105" s="13" t="s">
        <v>383</v>
      </c>
      <c r="B105" s="5" t="s">
        <v>384</v>
      </c>
      <c r="C105" s="98"/>
      <c r="D105" s="13"/>
      <c r="E105" s="13"/>
      <c r="F105" s="109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ht="15">
      <c r="A106" s="13" t="s">
        <v>617</v>
      </c>
      <c r="B106" s="5" t="s">
        <v>385</v>
      </c>
      <c r="C106" s="98"/>
      <c r="D106" s="13"/>
      <c r="E106" s="13"/>
      <c r="F106" s="109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ht="15">
      <c r="A107" s="14" t="s">
        <v>584</v>
      </c>
      <c r="B107" s="7" t="s">
        <v>386</v>
      </c>
      <c r="C107" s="100">
        <f>C103+C104+C105+C106</f>
        <v>0</v>
      </c>
      <c r="D107" s="14"/>
      <c r="E107" s="14"/>
      <c r="F107" s="110">
        <f>SUM(C107:E107)</f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4"/>
      <c r="Y107" s="24"/>
    </row>
    <row r="108" spans="1:25" ht="15">
      <c r="A108" s="38" t="s">
        <v>387</v>
      </c>
      <c r="B108" s="5" t="s">
        <v>388</v>
      </c>
      <c r="C108" s="99"/>
      <c r="D108" s="38"/>
      <c r="E108" s="38"/>
      <c r="F108" s="108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ht="15">
      <c r="A109" s="38" t="s">
        <v>389</v>
      </c>
      <c r="B109" s="5" t="s">
        <v>390</v>
      </c>
      <c r="C109" s="99"/>
      <c r="D109" s="38"/>
      <c r="E109" s="38"/>
      <c r="F109" s="108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ht="15">
      <c r="A110" s="14" t="s">
        <v>391</v>
      </c>
      <c r="B110" s="7" t="s">
        <v>392</v>
      </c>
      <c r="C110" s="99"/>
      <c r="D110" s="38"/>
      <c r="E110" s="38"/>
      <c r="F110" s="108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">
      <c r="A111" s="38" t="s">
        <v>393</v>
      </c>
      <c r="B111" s="5" t="s">
        <v>394</v>
      </c>
      <c r="C111" s="99"/>
      <c r="D111" s="38"/>
      <c r="E111" s="38"/>
      <c r="F111" s="108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">
      <c r="A112" s="38" t="s">
        <v>395</v>
      </c>
      <c r="B112" s="5" t="s">
        <v>396</v>
      </c>
      <c r="C112" s="99"/>
      <c r="D112" s="38"/>
      <c r="E112" s="38"/>
      <c r="F112" s="108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">
      <c r="A113" s="38" t="s">
        <v>397</v>
      </c>
      <c r="B113" s="5" t="s">
        <v>398</v>
      </c>
      <c r="C113" s="99"/>
      <c r="D113" s="38"/>
      <c r="E113" s="38"/>
      <c r="F113" s="108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">
      <c r="A114" s="39" t="s">
        <v>585</v>
      </c>
      <c r="B114" s="40" t="s">
        <v>399</v>
      </c>
      <c r="C114" s="102">
        <f>C102+C107+C108+C109+C110+C111+C112+C113</f>
        <v>0</v>
      </c>
      <c r="D114" s="14"/>
      <c r="E114" s="14"/>
      <c r="F114" s="111">
        <f>SUM(C114:E114)</f>
        <v>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4"/>
      <c r="Y114" s="24"/>
    </row>
    <row r="115" spans="1:25" ht="15">
      <c r="A115" s="38" t="s">
        <v>400</v>
      </c>
      <c r="B115" s="5" t="s">
        <v>401</v>
      </c>
      <c r="C115" s="103"/>
      <c r="D115" s="38"/>
      <c r="E115" s="38"/>
      <c r="F115" s="108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ht="15">
      <c r="A116" s="13" t="s">
        <v>402</v>
      </c>
      <c r="B116" s="5" t="s">
        <v>403</v>
      </c>
      <c r="C116" s="97"/>
      <c r="D116" s="13"/>
      <c r="E116" s="13"/>
      <c r="F116" s="109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ht="15">
      <c r="A117" s="38" t="s">
        <v>618</v>
      </c>
      <c r="B117" s="5" t="s">
        <v>404</v>
      </c>
      <c r="C117" s="103"/>
      <c r="D117" s="38"/>
      <c r="E117" s="38"/>
      <c r="F117" s="108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">
      <c r="A118" s="38" t="s">
        <v>587</v>
      </c>
      <c r="B118" s="5" t="s">
        <v>405</v>
      </c>
      <c r="C118" s="103"/>
      <c r="D118" s="38"/>
      <c r="E118" s="38"/>
      <c r="F118" s="108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ht="15">
      <c r="A119" s="39" t="s">
        <v>588</v>
      </c>
      <c r="B119" s="40" t="s">
        <v>406</v>
      </c>
      <c r="C119" s="102">
        <f>SUM(C118)</f>
        <v>0</v>
      </c>
      <c r="D119" s="14"/>
      <c r="E119" s="14"/>
      <c r="F119" s="111">
        <f>SUM(C119:E119)</f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4"/>
      <c r="Y119" s="24"/>
    </row>
    <row r="120" spans="1:25" ht="15">
      <c r="A120" s="13" t="s">
        <v>407</v>
      </c>
      <c r="B120" s="5" t="s">
        <v>408</v>
      </c>
      <c r="C120" s="98"/>
      <c r="D120" s="13"/>
      <c r="E120" s="13"/>
      <c r="F120" s="109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ht="15.75">
      <c r="A121" s="41" t="s">
        <v>622</v>
      </c>
      <c r="B121" s="42" t="s">
        <v>409</v>
      </c>
      <c r="C121" s="102">
        <f>C114+C119+C120</f>
        <v>0</v>
      </c>
      <c r="D121" s="14"/>
      <c r="E121" s="14"/>
      <c r="F121" s="111">
        <f>SUM(C121:E121)</f>
        <v>0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.75">
      <c r="A122" s="46" t="s">
        <v>18</v>
      </c>
      <c r="B122" s="47"/>
      <c r="C122" s="104">
        <f>C98+C121</f>
        <v>16524</v>
      </c>
      <c r="D122" s="43">
        <v>75</v>
      </c>
      <c r="E122" s="43"/>
      <c r="F122" s="106">
        <f>SUM(C122:E122)</f>
        <v>16599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2:25" ht="1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2:25" ht="1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sheetProtection/>
  <mergeCells count="3">
    <mergeCell ref="A1:F1"/>
    <mergeCell ref="A2:F2"/>
    <mergeCell ref="D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13.421875" style="0" customWidth="1"/>
  </cols>
  <sheetData>
    <row r="1" spans="1:6" ht="15">
      <c r="A1" s="112"/>
      <c r="B1" s="151" t="s">
        <v>648</v>
      </c>
      <c r="C1" s="152"/>
      <c r="D1" s="152"/>
      <c r="E1" s="152"/>
      <c r="F1" s="92"/>
    </row>
    <row r="2" spans="1:5" ht="26.25" customHeight="1">
      <c r="A2" s="145" t="s">
        <v>75</v>
      </c>
      <c r="B2" s="146"/>
      <c r="C2" s="146"/>
      <c r="D2" s="146"/>
      <c r="E2" s="146"/>
    </row>
    <row r="3" spans="1:5" ht="30" customHeight="1">
      <c r="A3" s="148" t="s">
        <v>197</v>
      </c>
      <c r="B3" s="149"/>
      <c r="C3" s="149"/>
      <c r="D3" s="149"/>
      <c r="E3" s="149"/>
    </row>
    <row r="5" ht="15">
      <c r="A5" s="4" t="s">
        <v>77</v>
      </c>
    </row>
    <row r="6" spans="1:5" ht="45">
      <c r="A6" s="2" t="s">
        <v>238</v>
      </c>
      <c r="B6" s="3" t="s">
        <v>239</v>
      </c>
      <c r="C6" s="62" t="s">
        <v>217</v>
      </c>
      <c r="D6" s="62" t="s">
        <v>218</v>
      </c>
      <c r="E6" s="62" t="s">
        <v>216</v>
      </c>
    </row>
    <row r="7" spans="1:5" ht="15">
      <c r="A7" s="32" t="s">
        <v>532</v>
      </c>
      <c r="B7" s="31" t="s">
        <v>265</v>
      </c>
      <c r="C7" s="43"/>
      <c r="D7" s="43"/>
      <c r="E7" s="96">
        <f>'[1]01'!$C$17</f>
        <v>2866</v>
      </c>
    </row>
    <row r="8" spans="1:5" ht="15">
      <c r="A8" s="5" t="s">
        <v>533</v>
      </c>
      <c r="B8" s="31" t="s">
        <v>272</v>
      </c>
      <c r="C8" s="43"/>
      <c r="D8" s="43"/>
      <c r="E8" s="96">
        <f>'[1]01'!$C$21</f>
        <v>1535</v>
      </c>
    </row>
    <row r="9" spans="1:5" ht="15">
      <c r="A9" s="52" t="s">
        <v>619</v>
      </c>
      <c r="B9" s="53" t="s">
        <v>273</v>
      </c>
      <c r="C9" s="43"/>
      <c r="D9" s="43"/>
      <c r="E9" s="96">
        <f>SUM(E7:E8)</f>
        <v>4401</v>
      </c>
    </row>
    <row r="10" spans="1:5" ht="15">
      <c r="A10" s="40" t="s">
        <v>590</v>
      </c>
      <c r="B10" s="53" t="s">
        <v>274</v>
      </c>
      <c r="C10" s="43"/>
      <c r="D10" s="43"/>
      <c r="E10" s="96">
        <f>'[1]01'!$C$23</f>
        <v>1019</v>
      </c>
    </row>
    <row r="11" spans="1:5" ht="15">
      <c r="A11" s="5" t="s">
        <v>534</v>
      </c>
      <c r="B11" s="31" t="s">
        <v>281</v>
      </c>
      <c r="C11" s="43"/>
      <c r="D11" s="43"/>
      <c r="E11" s="96">
        <f>'[1]01'!$C$27</f>
        <v>1267</v>
      </c>
    </row>
    <row r="12" spans="1:5" ht="15">
      <c r="A12" s="5" t="s">
        <v>620</v>
      </c>
      <c r="B12" s="31" t="s">
        <v>286</v>
      </c>
      <c r="C12" s="43"/>
      <c r="D12" s="43"/>
      <c r="E12" s="96">
        <f>'[1]01'!$C$30</f>
        <v>204</v>
      </c>
    </row>
    <row r="13" spans="1:5" ht="15">
      <c r="A13" s="5" t="s">
        <v>535</v>
      </c>
      <c r="B13" s="31" t="s">
        <v>298</v>
      </c>
      <c r="C13" s="43"/>
      <c r="D13" s="43"/>
      <c r="E13" s="96">
        <f>'[1]01'!$C$38</f>
        <v>3279</v>
      </c>
    </row>
    <row r="14" spans="1:5" ht="15">
      <c r="A14" s="5" t="s">
        <v>536</v>
      </c>
      <c r="B14" s="31" t="s">
        <v>303</v>
      </c>
      <c r="C14" s="43"/>
      <c r="D14" s="43"/>
      <c r="E14" s="96">
        <f>'[1]01'!$C$41</f>
        <v>28</v>
      </c>
    </row>
    <row r="15" spans="1:5" ht="15">
      <c r="A15" s="5" t="s">
        <v>537</v>
      </c>
      <c r="B15" s="31" t="s">
        <v>312</v>
      </c>
      <c r="C15" s="43"/>
      <c r="D15" s="43"/>
      <c r="E15" s="96">
        <f>'[1]01'!$C$47</f>
        <v>1167</v>
      </c>
    </row>
    <row r="16" spans="1:5" ht="15">
      <c r="A16" s="40" t="s">
        <v>538</v>
      </c>
      <c r="B16" s="53" t="s">
        <v>313</v>
      </c>
      <c r="C16" s="43"/>
      <c r="D16" s="43"/>
      <c r="E16" s="96">
        <f>SUM(E11:E15)</f>
        <v>5945</v>
      </c>
    </row>
    <row r="17" spans="1:5" ht="15">
      <c r="A17" s="13" t="s">
        <v>314</v>
      </c>
      <c r="B17" s="31" t="s">
        <v>315</v>
      </c>
      <c r="C17" s="43"/>
      <c r="D17" s="43"/>
      <c r="E17" s="96">
        <f>'[1]01'!$C$49</f>
        <v>0</v>
      </c>
    </row>
    <row r="18" spans="1:5" ht="15">
      <c r="A18" s="13" t="s">
        <v>539</v>
      </c>
      <c r="B18" s="31" t="s">
        <v>316</v>
      </c>
      <c r="C18" s="43"/>
      <c r="D18" s="43"/>
      <c r="E18" s="96">
        <f>'[1]01'!$C$50</f>
        <v>90</v>
      </c>
    </row>
    <row r="19" spans="1:5" ht="15">
      <c r="A19" s="17" t="s">
        <v>596</v>
      </c>
      <c r="B19" s="31" t="s">
        <v>317</v>
      </c>
      <c r="C19" s="43"/>
      <c r="D19" s="43"/>
      <c r="E19" s="96">
        <f>'[1]01'!$C$51</f>
        <v>0</v>
      </c>
    </row>
    <row r="20" spans="1:5" ht="15">
      <c r="A20" s="17" t="s">
        <v>597</v>
      </c>
      <c r="B20" s="31" t="s">
        <v>318</v>
      </c>
      <c r="C20" s="43"/>
      <c r="D20" s="43"/>
      <c r="E20" s="96">
        <f>'[1]01'!$C$52</f>
        <v>300</v>
      </c>
    </row>
    <row r="21" spans="1:5" ht="15">
      <c r="A21" s="17" t="s">
        <v>598</v>
      </c>
      <c r="B21" s="31" t="s">
        <v>319</v>
      </c>
      <c r="C21" s="43"/>
      <c r="D21" s="43"/>
      <c r="E21" s="96">
        <f>'[1]01'!$C$53</f>
        <v>1180</v>
      </c>
    </row>
    <row r="22" spans="1:5" ht="15">
      <c r="A22" s="13" t="s">
        <v>599</v>
      </c>
      <c r="B22" s="31" t="s">
        <v>320</v>
      </c>
      <c r="C22" s="43"/>
      <c r="D22" s="43"/>
      <c r="E22" s="96">
        <f>'[1]01'!$C$54</f>
        <v>350</v>
      </c>
    </row>
    <row r="23" spans="1:5" ht="15">
      <c r="A23" s="13" t="s">
        <v>600</v>
      </c>
      <c r="B23" s="31" t="s">
        <v>321</v>
      </c>
      <c r="C23" s="43"/>
      <c r="D23" s="43"/>
      <c r="E23" s="96">
        <f>'[1]01'!$C$55</f>
        <v>0</v>
      </c>
    </row>
    <row r="24" spans="1:5" ht="15">
      <c r="A24" s="13" t="s">
        <v>601</v>
      </c>
      <c r="B24" s="31" t="s">
        <v>322</v>
      </c>
      <c r="C24" s="43"/>
      <c r="D24" s="43"/>
      <c r="E24" s="96">
        <f>'[1]01'!$C$56</f>
        <v>368</v>
      </c>
    </row>
    <row r="25" spans="1:5" ht="15">
      <c r="A25" s="50" t="s">
        <v>568</v>
      </c>
      <c r="B25" s="53" t="s">
        <v>323</v>
      </c>
      <c r="C25" s="43"/>
      <c r="D25" s="43"/>
      <c r="E25" s="96">
        <f>SUM(E17:E24)</f>
        <v>2288</v>
      </c>
    </row>
    <row r="26" spans="1:5" ht="15">
      <c r="A26" s="12" t="s">
        <v>602</v>
      </c>
      <c r="B26" s="31" t="s">
        <v>324</v>
      </c>
      <c r="C26" s="43"/>
      <c r="D26" s="43"/>
      <c r="E26" s="43"/>
    </row>
    <row r="27" spans="1:5" ht="15">
      <c r="A27" s="12" t="s">
        <v>325</v>
      </c>
      <c r="B27" s="31" t="s">
        <v>326</v>
      </c>
      <c r="C27" s="43"/>
      <c r="D27" s="43"/>
      <c r="E27" s="43"/>
    </row>
    <row r="28" spans="1:5" ht="15">
      <c r="A28" s="12" t="s">
        <v>327</v>
      </c>
      <c r="B28" s="31" t="s">
        <v>328</v>
      </c>
      <c r="C28" s="43"/>
      <c r="D28" s="43"/>
      <c r="E28" s="43"/>
    </row>
    <row r="29" spans="1:5" ht="15">
      <c r="A29" s="12" t="s">
        <v>569</v>
      </c>
      <c r="B29" s="31" t="s">
        <v>329</v>
      </c>
      <c r="C29" s="43"/>
      <c r="D29" s="43"/>
      <c r="E29" s="43"/>
    </row>
    <row r="30" spans="1:5" ht="15">
      <c r="A30" s="12" t="s">
        <v>603</v>
      </c>
      <c r="B30" s="31" t="s">
        <v>330</v>
      </c>
      <c r="C30" s="43"/>
      <c r="D30" s="43"/>
      <c r="E30" s="43"/>
    </row>
    <row r="31" spans="1:5" ht="15">
      <c r="A31" s="12" t="s">
        <v>571</v>
      </c>
      <c r="B31" s="31" t="s">
        <v>331</v>
      </c>
      <c r="C31" s="43"/>
      <c r="D31" s="43"/>
      <c r="E31" s="96">
        <f>'[1]01'!$C$63</f>
        <v>325</v>
      </c>
    </row>
    <row r="32" spans="1:5" ht="15">
      <c r="A32" s="12" t="s">
        <v>604</v>
      </c>
      <c r="B32" s="31" t="s">
        <v>332</v>
      </c>
      <c r="C32" s="43"/>
      <c r="D32" s="43"/>
      <c r="E32" s="43"/>
    </row>
    <row r="33" spans="1:5" ht="15">
      <c r="A33" s="12" t="s">
        <v>605</v>
      </c>
      <c r="B33" s="31" t="s">
        <v>333</v>
      </c>
      <c r="C33" s="43"/>
      <c r="D33" s="43"/>
      <c r="E33" s="43"/>
    </row>
    <row r="34" spans="1:5" ht="15">
      <c r="A34" s="12" t="s">
        <v>334</v>
      </c>
      <c r="B34" s="31" t="s">
        <v>335</v>
      </c>
      <c r="C34" s="43"/>
      <c r="D34" s="43"/>
      <c r="E34" s="43"/>
    </row>
    <row r="35" spans="1:5" ht="15">
      <c r="A35" s="20" t="s">
        <v>336</v>
      </c>
      <c r="B35" s="31" t="s">
        <v>337</v>
      </c>
      <c r="C35" s="43"/>
      <c r="D35" s="43"/>
      <c r="E35" s="43"/>
    </row>
    <row r="36" spans="1:5" ht="15">
      <c r="A36" s="12" t="s">
        <v>606</v>
      </c>
      <c r="B36" s="31" t="s">
        <v>338</v>
      </c>
      <c r="C36" s="43"/>
      <c r="D36" s="43"/>
      <c r="E36" s="96">
        <f>'[1]01'!$C$68</f>
        <v>75</v>
      </c>
    </row>
    <row r="37" spans="1:5" ht="15">
      <c r="A37" s="20" t="s">
        <v>152</v>
      </c>
      <c r="B37" s="31" t="s">
        <v>339</v>
      </c>
      <c r="C37" s="43"/>
      <c r="D37" s="43"/>
      <c r="E37" s="96">
        <f>'[1]01'!$C$69</f>
        <v>2280</v>
      </c>
    </row>
    <row r="38" spans="1:5" ht="15">
      <c r="A38" s="20" t="s">
        <v>153</v>
      </c>
      <c r="B38" s="31" t="s">
        <v>339</v>
      </c>
      <c r="C38" s="43"/>
      <c r="D38" s="43"/>
      <c r="E38" s="43"/>
    </row>
    <row r="39" spans="1:5" ht="15">
      <c r="A39" s="50" t="s">
        <v>574</v>
      </c>
      <c r="B39" s="53" t="s">
        <v>340</v>
      </c>
      <c r="C39" s="43"/>
      <c r="D39" s="43"/>
      <c r="E39" s="113">
        <f>SUM(E26:E38)</f>
        <v>2680</v>
      </c>
    </row>
    <row r="40" spans="1:5" ht="15.75">
      <c r="A40" s="60" t="s">
        <v>97</v>
      </c>
      <c r="B40" s="91"/>
      <c r="C40" s="43"/>
      <c r="D40" s="43"/>
      <c r="E40" s="43"/>
    </row>
    <row r="41" spans="1:5" ht="15">
      <c r="A41" s="35" t="s">
        <v>341</v>
      </c>
      <c r="B41" s="31" t="s">
        <v>342</v>
      </c>
      <c r="C41" s="43"/>
      <c r="D41" s="43"/>
      <c r="E41" s="43"/>
    </row>
    <row r="42" spans="1:5" ht="15">
      <c r="A42" s="35" t="s">
        <v>607</v>
      </c>
      <c r="B42" s="31" t="s">
        <v>343</v>
      </c>
      <c r="C42" s="43"/>
      <c r="D42" s="43"/>
      <c r="E42" s="43"/>
    </row>
    <row r="43" spans="1:5" ht="15">
      <c r="A43" s="35" t="s">
        <v>344</v>
      </c>
      <c r="B43" s="31" t="s">
        <v>345</v>
      </c>
      <c r="C43" s="43"/>
      <c r="D43" s="43"/>
      <c r="E43" s="96">
        <f>'[1]01'!$C$73</f>
        <v>105</v>
      </c>
    </row>
    <row r="44" spans="1:5" ht="15">
      <c r="A44" s="35" t="s">
        <v>346</v>
      </c>
      <c r="B44" s="31" t="s">
        <v>347</v>
      </c>
      <c r="C44" s="43"/>
      <c r="D44" s="43"/>
      <c r="E44" s="43"/>
    </row>
    <row r="45" spans="1:5" ht="15">
      <c r="A45" s="6" t="s">
        <v>348</v>
      </c>
      <c r="B45" s="31" t="s">
        <v>349</v>
      </c>
      <c r="C45" s="43"/>
      <c r="D45" s="43"/>
      <c r="E45" s="43"/>
    </row>
    <row r="46" spans="1:5" ht="15">
      <c r="A46" s="6" t="s">
        <v>350</v>
      </c>
      <c r="B46" s="31" t="s">
        <v>351</v>
      </c>
      <c r="C46" s="43"/>
      <c r="D46" s="43"/>
      <c r="E46" s="43"/>
    </row>
    <row r="47" spans="1:5" ht="15">
      <c r="A47" s="6" t="s">
        <v>352</v>
      </c>
      <c r="B47" s="31" t="s">
        <v>353</v>
      </c>
      <c r="C47" s="43"/>
      <c r="D47" s="43"/>
      <c r="E47" s="96">
        <f>'[1]01'!$C$77</f>
        <v>28</v>
      </c>
    </row>
    <row r="48" spans="1:5" ht="15">
      <c r="A48" s="51" t="s">
        <v>576</v>
      </c>
      <c r="B48" s="53" t="s">
        <v>354</v>
      </c>
      <c r="C48" s="43"/>
      <c r="D48" s="43"/>
      <c r="E48" s="43">
        <f>SUM(E41:E47)</f>
        <v>133</v>
      </c>
    </row>
    <row r="49" spans="1:5" ht="15">
      <c r="A49" s="13" t="s">
        <v>355</v>
      </c>
      <c r="B49" s="31" t="s">
        <v>356</v>
      </c>
      <c r="C49" s="43"/>
      <c r="D49" s="43"/>
      <c r="E49" s="43"/>
    </row>
    <row r="50" spans="1:5" ht="15">
      <c r="A50" s="13" t="s">
        <v>357</v>
      </c>
      <c r="B50" s="31" t="s">
        <v>358</v>
      </c>
      <c r="C50" s="43"/>
      <c r="D50" s="43"/>
      <c r="E50" s="43"/>
    </row>
    <row r="51" spans="1:5" ht="15">
      <c r="A51" s="13" t="s">
        <v>359</v>
      </c>
      <c r="B51" s="31" t="s">
        <v>360</v>
      </c>
      <c r="C51" s="43"/>
      <c r="D51" s="43"/>
      <c r="E51" s="43"/>
    </row>
    <row r="52" spans="1:5" ht="15">
      <c r="A52" s="13" t="s">
        <v>361</v>
      </c>
      <c r="B52" s="31" t="s">
        <v>362</v>
      </c>
      <c r="C52" s="43"/>
      <c r="D52" s="43"/>
      <c r="E52" s="43"/>
    </row>
    <row r="53" spans="1:5" ht="15">
      <c r="A53" s="50" t="s">
        <v>577</v>
      </c>
      <c r="B53" s="53" t="s">
        <v>363</v>
      </c>
      <c r="C53" s="43"/>
      <c r="D53" s="43"/>
      <c r="E53" s="43"/>
    </row>
    <row r="54" spans="1:5" ht="15">
      <c r="A54" s="13" t="s">
        <v>364</v>
      </c>
      <c r="B54" s="31" t="s">
        <v>365</v>
      </c>
      <c r="C54" s="43"/>
      <c r="D54" s="43"/>
      <c r="E54" s="43"/>
    </row>
    <row r="55" spans="1:5" ht="15">
      <c r="A55" s="13" t="s">
        <v>608</v>
      </c>
      <c r="B55" s="31" t="s">
        <v>366</v>
      </c>
      <c r="C55" s="43"/>
      <c r="D55" s="43"/>
      <c r="E55" s="43"/>
    </row>
    <row r="56" spans="1:5" ht="15">
      <c r="A56" s="13" t="s">
        <v>609</v>
      </c>
      <c r="B56" s="31" t="s">
        <v>367</v>
      </c>
      <c r="C56" s="43"/>
      <c r="D56" s="43"/>
      <c r="E56" s="43"/>
    </row>
    <row r="57" spans="1:5" ht="15">
      <c r="A57" s="13" t="s">
        <v>610</v>
      </c>
      <c r="B57" s="31" t="s">
        <v>368</v>
      </c>
      <c r="C57" s="43"/>
      <c r="D57" s="43"/>
      <c r="E57" s="43"/>
    </row>
    <row r="58" spans="1:5" ht="15">
      <c r="A58" s="13" t="s">
        <v>611</v>
      </c>
      <c r="B58" s="31" t="s">
        <v>369</v>
      </c>
      <c r="C58" s="43"/>
      <c r="D58" s="43"/>
      <c r="E58" s="43"/>
    </row>
    <row r="59" spans="1:5" ht="15">
      <c r="A59" s="13" t="s">
        <v>612</v>
      </c>
      <c r="B59" s="31" t="s">
        <v>370</v>
      </c>
      <c r="C59" s="43"/>
      <c r="D59" s="43"/>
      <c r="E59" s="43"/>
    </row>
    <row r="60" spans="1:5" ht="15">
      <c r="A60" s="13" t="s">
        <v>371</v>
      </c>
      <c r="B60" s="31" t="s">
        <v>372</v>
      </c>
      <c r="C60" s="43"/>
      <c r="D60" s="43"/>
      <c r="E60" s="43"/>
    </row>
    <row r="61" spans="1:5" ht="15">
      <c r="A61" s="13" t="s">
        <v>613</v>
      </c>
      <c r="B61" s="31" t="s">
        <v>373</v>
      </c>
      <c r="C61" s="43"/>
      <c r="D61" s="43"/>
      <c r="E61" s="96">
        <f>'[1]01'!$C$91</f>
        <v>133</v>
      </c>
    </row>
    <row r="62" spans="1:5" ht="15">
      <c r="A62" s="50" t="s">
        <v>578</v>
      </c>
      <c r="B62" s="53" t="s">
        <v>374</v>
      </c>
      <c r="C62" s="43"/>
      <c r="D62" s="43"/>
      <c r="E62" s="43">
        <f>SUM(E54:E61)</f>
        <v>133</v>
      </c>
    </row>
    <row r="63" spans="1:5" ht="15.75">
      <c r="A63" s="60" t="s">
        <v>96</v>
      </c>
      <c r="B63" s="91"/>
      <c r="C63" s="43"/>
      <c r="D63" s="43"/>
      <c r="E63" s="43"/>
    </row>
    <row r="64" spans="1:5" ht="15.75">
      <c r="A64" s="36" t="s">
        <v>621</v>
      </c>
      <c r="B64" s="37" t="s">
        <v>375</v>
      </c>
      <c r="C64" s="43"/>
      <c r="D64" s="43"/>
      <c r="E64" s="114">
        <f>E9+E10+E16+E25+E39+E48+E53+E62</f>
        <v>16599</v>
      </c>
    </row>
    <row r="65" spans="1:5" ht="15">
      <c r="A65" s="15" t="s">
        <v>583</v>
      </c>
      <c r="B65" s="7" t="s">
        <v>380</v>
      </c>
      <c r="C65" s="15"/>
      <c r="D65" s="15"/>
      <c r="E65" s="15"/>
    </row>
    <row r="66" spans="1:5" ht="15">
      <c r="A66" s="14" t="s">
        <v>584</v>
      </c>
      <c r="B66" s="7" t="s">
        <v>386</v>
      </c>
      <c r="C66" s="14"/>
      <c r="D66" s="14"/>
      <c r="E66" s="14"/>
    </row>
    <row r="67" spans="1:5" ht="15">
      <c r="A67" s="38" t="s">
        <v>387</v>
      </c>
      <c r="B67" s="5" t="s">
        <v>388</v>
      </c>
      <c r="C67" s="38"/>
      <c r="D67" s="38"/>
      <c r="E67" s="38"/>
    </row>
    <row r="68" spans="1:5" ht="15">
      <c r="A68" s="38" t="s">
        <v>389</v>
      </c>
      <c r="B68" s="5" t="s">
        <v>390</v>
      </c>
      <c r="C68" s="38"/>
      <c r="D68" s="38"/>
      <c r="E68" s="38"/>
    </row>
    <row r="69" spans="1:5" ht="15">
      <c r="A69" s="14" t="s">
        <v>391</v>
      </c>
      <c r="B69" s="7" t="s">
        <v>392</v>
      </c>
      <c r="C69" s="38"/>
      <c r="D69" s="38"/>
      <c r="E69" s="38"/>
    </row>
    <row r="70" spans="1:5" ht="15">
      <c r="A70" s="38" t="s">
        <v>393</v>
      </c>
      <c r="B70" s="5" t="s">
        <v>394</v>
      </c>
      <c r="C70" s="38"/>
      <c r="D70" s="38"/>
      <c r="E70" s="38"/>
    </row>
    <row r="71" spans="1:5" ht="15">
      <c r="A71" s="38" t="s">
        <v>395</v>
      </c>
      <c r="B71" s="5" t="s">
        <v>396</v>
      </c>
      <c r="C71" s="38"/>
      <c r="D71" s="38"/>
      <c r="E71" s="38"/>
    </row>
    <row r="72" spans="1:5" ht="15">
      <c r="A72" s="38" t="s">
        <v>397</v>
      </c>
      <c r="B72" s="5" t="s">
        <v>398</v>
      </c>
      <c r="C72" s="38"/>
      <c r="D72" s="38"/>
      <c r="E72" s="38"/>
    </row>
    <row r="73" spans="1:5" ht="15">
      <c r="A73" s="39" t="s">
        <v>585</v>
      </c>
      <c r="B73" s="40" t="s">
        <v>399</v>
      </c>
      <c r="C73" s="14"/>
      <c r="D73" s="14"/>
      <c r="E73" s="14"/>
    </row>
    <row r="74" spans="1:5" ht="15">
      <c r="A74" s="38" t="s">
        <v>400</v>
      </c>
      <c r="B74" s="5" t="s">
        <v>401</v>
      </c>
      <c r="C74" s="38"/>
      <c r="D74" s="38"/>
      <c r="E74" s="38"/>
    </row>
    <row r="75" spans="1:5" ht="15">
      <c r="A75" s="13" t="s">
        <v>402</v>
      </c>
      <c r="B75" s="5" t="s">
        <v>403</v>
      </c>
      <c r="C75" s="13"/>
      <c r="D75" s="13"/>
      <c r="E75" s="13"/>
    </row>
    <row r="76" spans="1:5" ht="15">
      <c r="A76" s="38" t="s">
        <v>618</v>
      </c>
      <c r="B76" s="5" t="s">
        <v>404</v>
      </c>
      <c r="C76" s="38"/>
      <c r="D76" s="38"/>
      <c r="E76" s="38"/>
    </row>
    <row r="77" spans="1:5" ht="15">
      <c r="A77" s="38" t="s">
        <v>587</v>
      </c>
      <c r="B77" s="5" t="s">
        <v>405</v>
      </c>
      <c r="C77" s="38"/>
      <c r="D77" s="38"/>
      <c r="E77" s="38"/>
    </row>
    <row r="78" spans="1:5" ht="15">
      <c r="A78" s="39" t="s">
        <v>588</v>
      </c>
      <c r="B78" s="40" t="s">
        <v>406</v>
      </c>
      <c r="C78" s="14"/>
      <c r="D78" s="14"/>
      <c r="E78" s="14"/>
    </row>
    <row r="79" spans="1:5" ht="15">
      <c r="A79" s="13" t="s">
        <v>407</v>
      </c>
      <c r="B79" s="5" t="s">
        <v>408</v>
      </c>
      <c r="C79" s="13"/>
      <c r="D79" s="13"/>
      <c r="E79" s="13"/>
    </row>
    <row r="80" spans="1:5" ht="15.75">
      <c r="A80" s="41" t="s">
        <v>622</v>
      </c>
      <c r="B80" s="42" t="s">
        <v>409</v>
      </c>
      <c r="C80" s="14"/>
      <c r="D80" s="14"/>
      <c r="E80" s="14"/>
    </row>
    <row r="81" spans="1:5" ht="15.75">
      <c r="A81" s="46" t="s">
        <v>18</v>
      </c>
      <c r="B81" s="47"/>
      <c r="C81" s="43"/>
      <c r="D81" s="43"/>
      <c r="E81" s="115">
        <f>E64+E80</f>
        <v>16599</v>
      </c>
    </row>
    <row r="82" spans="1:5" ht="45">
      <c r="A82" s="2" t="s">
        <v>238</v>
      </c>
      <c r="B82" s="3" t="s">
        <v>214</v>
      </c>
      <c r="C82" s="62" t="s">
        <v>217</v>
      </c>
      <c r="D82" s="62" t="s">
        <v>218</v>
      </c>
      <c r="E82" s="62" t="s">
        <v>216</v>
      </c>
    </row>
    <row r="83" spans="1:5" ht="15">
      <c r="A83" s="5" t="s">
        <v>21</v>
      </c>
      <c r="B83" s="6" t="s">
        <v>422</v>
      </c>
      <c r="C83" s="28"/>
      <c r="D83" s="28"/>
      <c r="E83" s="106">
        <f>'[1]02'!$C$10</f>
        <v>10380</v>
      </c>
    </row>
    <row r="84" spans="1:5" ht="15">
      <c r="A84" s="5" t="s">
        <v>423</v>
      </c>
      <c r="B84" s="6" t="s">
        <v>424</v>
      </c>
      <c r="C84" s="28"/>
      <c r="D84" s="28"/>
      <c r="E84" s="28"/>
    </row>
    <row r="85" spans="1:5" ht="15">
      <c r="A85" s="5" t="s">
        <v>425</v>
      </c>
      <c r="B85" s="6" t="s">
        <v>426</v>
      </c>
      <c r="C85" s="28"/>
      <c r="D85" s="28"/>
      <c r="E85" s="28"/>
    </row>
    <row r="86" spans="1:5" ht="15">
      <c r="A86" s="5" t="s">
        <v>623</v>
      </c>
      <c r="B86" s="6" t="s">
        <v>427</v>
      </c>
      <c r="C86" s="28"/>
      <c r="D86" s="28"/>
      <c r="E86" s="28"/>
    </row>
    <row r="87" spans="1:5" ht="15">
      <c r="A87" s="5" t="s">
        <v>624</v>
      </c>
      <c r="B87" s="6" t="s">
        <v>428</v>
      </c>
      <c r="C87" s="28"/>
      <c r="D87" s="28"/>
      <c r="E87" s="28"/>
    </row>
    <row r="88" spans="1:5" ht="15">
      <c r="A88" s="5" t="s">
        <v>625</v>
      </c>
      <c r="B88" s="6" t="s">
        <v>429</v>
      </c>
      <c r="C88" s="28"/>
      <c r="D88" s="28"/>
      <c r="E88" s="106">
        <f>'[1]02'!$C$15</f>
        <v>598</v>
      </c>
    </row>
    <row r="89" spans="1:5" ht="15">
      <c r="A89" s="40" t="s">
        <v>22</v>
      </c>
      <c r="B89" s="51" t="s">
        <v>430</v>
      </c>
      <c r="C89" s="28"/>
      <c r="D89" s="28"/>
      <c r="E89" s="106">
        <f>SUM(E83:E88)</f>
        <v>10978</v>
      </c>
    </row>
    <row r="90" spans="1:5" ht="15">
      <c r="A90" s="5" t="s">
        <v>24</v>
      </c>
      <c r="B90" s="6" t="s">
        <v>441</v>
      </c>
      <c r="C90" s="28"/>
      <c r="D90" s="28"/>
      <c r="E90" s="28"/>
    </row>
    <row r="91" spans="1:5" ht="15">
      <c r="A91" s="5" t="s">
        <v>631</v>
      </c>
      <c r="B91" s="6" t="s">
        <v>442</v>
      </c>
      <c r="C91" s="28"/>
      <c r="D91" s="28"/>
      <c r="E91" s="28"/>
    </row>
    <row r="92" spans="1:5" ht="15">
      <c r="A92" s="5" t="s">
        <v>632</v>
      </c>
      <c r="B92" s="6" t="s">
        <v>443</v>
      </c>
      <c r="C92" s="28"/>
      <c r="D92" s="28"/>
      <c r="E92" s="28"/>
    </row>
    <row r="93" spans="1:5" ht="15">
      <c r="A93" s="5" t="s">
        <v>633</v>
      </c>
      <c r="B93" s="6" t="s">
        <v>444</v>
      </c>
      <c r="C93" s="28"/>
      <c r="D93" s="28"/>
      <c r="E93" s="106">
        <f>'[1]02'!$C$28</f>
        <v>290</v>
      </c>
    </row>
    <row r="94" spans="1:5" ht="15">
      <c r="A94" s="5" t="s">
        <v>25</v>
      </c>
      <c r="B94" s="6" t="s">
        <v>459</v>
      </c>
      <c r="C94" s="28"/>
      <c r="D94" s="28"/>
      <c r="E94" s="106">
        <f>'[1]02'!$C$34</f>
        <v>3250</v>
      </c>
    </row>
    <row r="95" spans="1:5" ht="15">
      <c r="A95" s="5" t="s">
        <v>638</v>
      </c>
      <c r="B95" s="6" t="s">
        <v>460</v>
      </c>
      <c r="C95" s="28"/>
      <c r="D95" s="28"/>
      <c r="E95" s="106">
        <f>'[1]02'!$C$35</f>
        <v>37</v>
      </c>
    </row>
    <row r="96" spans="1:5" ht="15">
      <c r="A96" s="40" t="s">
        <v>26</v>
      </c>
      <c r="B96" s="51" t="s">
        <v>461</v>
      </c>
      <c r="C96" s="28"/>
      <c r="D96" s="28"/>
      <c r="E96" s="28">
        <f>SUM(E90:E95)</f>
        <v>3577</v>
      </c>
    </row>
    <row r="97" spans="1:5" ht="15">
      <c r="A97" s="13" t="s">
        <v>462</v>
      </c>
      <c r="B97" s="6" t="s">
        <v>463</v>
      </c>
      <c r="C97" s="28"/>
      <c r="D97" s="28"/>
      <c r="E97" s="28"/>
    </row>
    <row r="98" spans="1:5" ht="15">
      <c r="A98" s="13" t="s">
        <v>639</v>
      </c>
      <c r="B98" s="6" t="s">
        <v>464</v>
      </c>
      <c r="C98" s="28"/>
      <c r="D98" s="28"/>
      <c r="E98" s="106">
        <f>'[1]02'!$C$38</f>
        <v>409</v>
      </c>
    </row>
    <row r="99" spans="1:5" ht="15">
      <c r="A99" s="13" t="s">
        <v>640</v>
      </c>
      <c r="B99" s="6" t="s">
        <v>465</v>
      </c>
      <c r="C99" s="28"/>
      <c r="D99" s="28"/>
      <c r="E99" s="28"/>
    </row>
    <row r="100" spans="1:5" ht="15">
      <c r="A100" s="13" t="s">
        <v>0</v>
      </c>
      <c r="B100" s="6" t="s">
        <v>466</v>
      </c>
      <c r="C100" s="28"/>
      <c r="D100" s="28"/>
      <c r="E100" s="28"/>
    </row>
    <row r="101" spans="1:5" ht="15">
      <c r="A101" s="13" t="s">
        <v>467</v>
      </c>
      <c r="B101" s="6" t="s">
        <v>468</v>
      </c>
      <c r="C101" s="28"/>
      <c r="D101" s="28"/>
      <c r="E101" s="28"/>
    </row>
    <row r="102" spans="1:5" ht="15">
      <c r="A102" s="13" t="s">
        <v>469</v>
      </c>
      <c r="B102" s="6" t="s">
        <v>470</v>
      </c>
      <c r="C102" s="28"/>
      <c r="D102" s="28"/>
      <c r="E102" s="28"/>
    </row>
    <row r="103" spans="1:5" ht="15">
      <c r="A103" s="13" t="s">
        <v>471</v>
      </c>
      <c r="B103" s="6" t="s">
        <v>472</v>
      </c>
      <c r="C103" s="28"/>
      <c r="D103" s="28"/>
      <c r="E103" s="28"/>
    </row>
    <row r="104" spans="1:5" ht="15">
      <c r="A104" s="13" t="s">
        <v>1</v>
      </c>
      <c r="B104" s="6" t="s">
        <v>473</v>
      </c>
      <c r="C104" s="28"/>
      <c r="D104" s="28"/>
      <c r="E104" s="106">
        <f>'[1]02'!$C$44</f>
        <v>60</v>
      </c>
    </row>
    <row r="105" spans="1:5" ht="15">
      <c r="A105" s="13" t="s">
        <v>2</v>
      </c>
      <c r="B105" s="6" t="s">
        <v>474</v>
      </c>
      <c r="C105" s="28"/>
      <c r="D105" s="28"/>
      <c r="E105" s="28"/>
    </row>
    <row r="106" spans="1:5" ht="15">
      <c r="A106" s="13" t="s">
        <v>3</v>
      </c>
      <c r="B106" s="6" t="s">
        <v>475</v>
      </c>
      <c r="C106" s="28"/>
      <c r="D106" s="28"/>
      <c r="E106" s="28"/>
    </row>
    <row r="107" spans="1:5" ht="15">
      <c r="A107" s="50" t="s">
        <v>27</v>
      </c>
      <c r="B107" s="51" t="s">
        <v>476</v>
      </c>
      <c r="C107" s="28"/>
      <c r="D107" s="28"/>
      <c r="E107" s="28">
        <f>SUM(E97:E106)</f>
        <v>469</v>
      </c>
    </row>
    <row r="108" spans="1:5" ht="15">
      <c r="A108" s="13" t="s">
        <v>485</v>
      </c>
      <c r="B108" s="6" t="s">
        <v>486</v>
      </c>
      <c r="C108" s="28"/>
      <c r="D108" s="28"/>
      <c r="E108" s="28"/>
    </row>
    <row r="109" spans="1:5" ht="15">
      <c r="A109" s="5" t="s">
        <v>7</v>
      </c>
      <c r="B109" s="6" t="s">
        <v>487</v>
      </c>
      <c r="C109" s="28"/>
      <c r="D109" s="28"/>
      <c r="E109" s="28"/>
    </row>
    <row r="110" spans="1:5" ht="15">
      <c r="A110" s="13" t="s">
        <v>8</v>
      </c>
      <c r="B110" s="6" t="s">
        <v>488</v>
      </c>
      <c r="C110" s="28"/>
      <c r="D110" s="28"/>
      <c r="E110" s="28"/>
    </row>
    <row r="111" spans="1:5" ht="15">
      <c r="A111" s="40" t="s">
        <v>29</v>
      </c>
      <c r="B111" s="51" t="s">
        <v>489</v>
      </c>
      <c r="C111" s="28"/>
      <c r="D111" s="28"/>
      <c r="E111" s="28"/>
    </row>
    <row r="112" spans="1:5" ht="15.75">
      <c r="A112" s="60" t="s">
        <v>97</v>
      </c>
      <c r="B112" s="65"/>
      <c r="C112" s="28"/>
      <c r="D112" s="28"/>
      <c r="E112" s="28"/>
    </row>
    <row r="113" spans="1:5" ht="15">
      <c r="A113" s="5" t="s">
        <v>431</v>
      </c>
      <c r="B113" s="6" t="s">
        <v>432</v>
      </c>
      <c r="C113" s="28"/>
      <c r="D113" s="28"/>
      <c r="E113" s="28"/>
    </row>
    <row r="114" spans="1:5" ht="15">
      <c r="A114" s="5" t="s">
        <v>433</v>
      </c>
      <c r="B114" s="6" t="s">
        <v>434</v>
      </c>
      <c r="C114" s="28"/>
      <c r="D114" s="28"/>
      <c r="E114" s="28"/>
    </row>
    <row r="115" spans="1:5" ht="15">
      <c r="A115" s="5" t="s">
        <v>626</v>
      </c>
      <c r="B115" s="6" t="s">
        <v>435</v>
      </c>
      <c r="C115" s="28"/>
      <c r="D115" s="28"/>
      <c r="E115" s="28"/>
    </row>
    <row r="116" spans="1:5" ht="15">
      <c r="A116" s="5" t="s">
        <v>627</v>
      </c>
      <c r="B116" s="6" t="s">
        <v>436</v>
      </c>
      <c r="C116" s="28"/>
      <c r="D116" s="28"/>
      <c r="E116" s="28"/>
    </row>
    <row r="117" spans="1:5" ht="15">
      <c r="A117" s="5" t="s">
        <v>628</v>
      </c>
      <c r="B117" s="6" t="s">
        <v>437</v>
      </c>
      <c r="C117" s="28"/>
      <c r="D117" s="28"/>
      <c r="E117" s="28"/>
    </row>
    <row r="118" spans="1:5" ht="15">
      <c r="A118" s="40" t="s">
        <v>23</v>
      </c>
      <c r="B118" s="51" t="s">
        <v>438</v>
      </c>
      <c r="C118" s="28"/>
      <c r="D118" s="28"/>
      <c r="E118" s="28"/>
    </row>
    <row r="119" spans="1:5" ht="15">
      <c r="A119" s="13" t="s">
        <v>4</v>
      </c>
      <c r="B119" s="6" t="s">
        <v>477</v>
      </c>
      <c r="C119" s="28"/>
      <c r="D119" s="28"/>
      <c r="E119" s="28"/>
    </row>
    <row r="120" spans="1:5" ht="15">
      <c r="A120" s="13" t="s">
        <v>5</v>
      </c>
      <c r="B120" s="6" t="s">
        <v>478</v>
      </c>
      <c r="C120" s="28"/>
      <c r="D120" s="28"/>
      <c r="E120" s="28"/>
    </row>
    <row r="121" spans="1:5" ht="15">
      <c r="A121" s="13" t="s">
        <v>479</v>
      </c>
      <c r="B121" s="6" t="s">
        <v>480</v>
      </c>
      <c r="C121" s="28"/>
      <c r="D121" s="28"/>
      <c r="E121" s="28"/>
    </row>
    <row r="122" spans="1:5" ht="15">
      <c r="A122" s="13" t="s">
        <v>6</v>
      </c>
      <c r="B122" s="6" t="s">
        <v>481</v>
      </c>
      <c r="C122" s="28"/>
      <c r="D122" s="28"/>
      <c r="E122" s="28"/>
    </row>
    <row r="123" spans="1:5" ht="15">
      <c r="A123" s="13" t="s">
        <v>482</v>
      </c>
      <c r="B123" s="6" t="s">
        <v>483</v>
      </c>
      <c r="C123" s="28"/>
      <c r="D123" s="28"/>
      <c r="E123" s="28"/>
    </row>
    <row r="124" spans="1:5" ht="15">
      <c r="A124" s="40" t="s">
        <v>28</v>
      </c>
      <c r="B124" s="51" t="s">
        <v>484</v>
      </c>
      <c r="C124" s="28"/>
      <c r="D124" s="28"/>
      <c r="E124" s="28"/>
    </row>
    <row r="125" spans="1:5" ht="15">
      <c r="A125" s="13" t="s">
        <v>490</v>
      </c>
      <c r="B125" s="6" t="s">
        <v>491</v>
      </c>
      <c r="C125" s="28"/>
      <c r="D125" s="28"/>
      <c r="E125" s="28"/>
    </row>
    <row r="126" spans="1:5" ht="15">
      <c r="A126" s="5" t="s">
        <v>9</v>
      </c>
      <c r="B126" s="6" t="s">
        <v>492</v>
      </c>
      <c r="C126" s="28"/>
      <c r="D126" s="28"/>
      <c r="E126" s="28"/>
    </row>
    <row r="127" spans="1:5" ht="15">
      <c r="A127" s="13" t="s">
        <v>10</v>
      </c>
      <c r="B127" s="6" t="s">
        <v>493</v>
      </c>
      <c r="C127" s="28"/>
      <c r="D127" s="28"/>
      <c r="E127" s="28"/>
    </row>
    <row r="128" spans="1:5" ht="15">
      <c r="A128" s="40" t="s">
        <v>31</v>
      </c>
      <c r="B128" s="51" t="s">
        <v>494</v>
      </c>
      <c r="C128" s="28"/>
      <c r="D128" s="28"/>
      <c r="E128" s="28"/>
    </row>
    <row r="129" spans="1:5" ht="15.75">
      <c r="A129" s="60" t="s">
        <v>96</v>
      </c>
      <c r="B129" s="65"/>
      <c r="C129" s="28"/>
      <c r="D129" s="28"/>
      <c r="E129" s="28"/>
    </row>
    <row r="130" spans="1:5" ht="15.75">
      <c r="A130" s="48" t="s">
        <v>30</v>
      </c>
      <c r="B130" s="36" t="s">
        <v>495</v>
      </c>
      <c r="C130" s="28"/>
      <c r="D130" s="28"/>
      <c r="E130" s="106">
        <f>E89+E96+E107+E111+E118+E124</f>
        <v>15024</v>
      </c>
    </row>
    <row r="131" spans="1:5" ht="15.75">
      <c r="A131" s="64" t="s">
        <v>150</v>
      </c>
      <c r="B131" s="63"/>
      <c r="C131" s="28"/>
      <c r="D131" s="28"/>
      <c r="E131" s="28"/>
    </row>
    <row r="132" spans="1:5" ht="15.75">
      <c r="A132" s="64" t="s">
        <v>151</v>
      </c>
      <c r="B132" s="63"/>
      <c r="C132" s="28"/>
      <c r="D132" s="28"/>
      <c r="E132" s="28"/>
    </row>
    <row r="133" spans="1:5" ht="15">
      <c r="A133" s="15" t="s">
        <v>32</v>
      </c>
      <c r="B133" s="7" t="s">
        <v>500</v>
      </c>
      <c r="C133" s="28"/>
      <c r="D133" s="28"/>
      <c r="E133" s="28"/>
    </row>
    <row r="134" spans="1:5" ht="15">
      <c r="A134" s="14" t="s">
        <v>33</v>
      </c>
      <c r="B134" s="7" t="s">
        <v>507</v>
      </c>
      <c r="C134" s="28"/>
      <c r="D134" s="28"/>
      <c r="E134" s="28"/>
    </row>
    <row r="135" spans="1:5" ht="15">
      <c r="A135" s="5" t="s">
        <v>148</v>
      </c>
      <c r="B135" s="5" t="s">
        <v>508</v>
      </c>
      <c r="C135" s="28"/>
      <c r="D135" s="28"/>
      <c r="E135" s="106">
        <f>'[1]04'!$C$13</f>
        <v>1575</v>
      </c>
    </row>
    <row r="136" spans="1:5" ht="15">
      <c r="A136" s="5" t="s">
        <v>149</v>
      </c>
      <c r="B136" s="5" t="s">
        <v>508</v>
      </c>
      <c r="C136" s="28"/>
      <c r="D136" s="28"/>
      <c r="E136" s="28"/>
    </row>
    <row r="137" spans="1:5" ht="15">
      <c r="A137" s="5" t="s">
        <v>146</v>
      </c>
      <c r="B137" s="5" t="s">
        <v>509</v>
      </c>
      <c r="C137" s="28"/>
      <c r="D137" s="28"/>
      <c r="E137" s="28"/>
    </row>
    <row r="138" spans="1:5" ht="15">
      <c r="A138" s="5" t="s">
        <v>147</v>
      </c>
      <c r="B138" s="5" t="s">
        <v>509</v>
      </c>
      <c r="C138" s="28"/>
      <c r="D138" s="28"/>
      <c r="E138" s="28"/>
    </row>
    <row r="139" spans="1:5" ht="15">
      <c r="A139" s="7" t="s">
        <v>34</v>
      </c>
      <c r="B139" s="7" t="s">
        <v>510</v>
      </c>
      <c r="C139" s="28"/>
      <c r="D139" s="28"/>
      <c r="E139" s="106">
        <f>SUM(E135:E138)</f>
        <v>1575</v>
      </c>
    </row>
    <row r="140" spans="1:5" ht="15">
      <c r="A140" s="38" t="s">
        <v>511</v>
      </c>
      <c r="B140" s="5" t="s">
        <v>512</v>
      </c>
      <c r="C140" s="28"/>
      <c r="D140" s="28"/>
      <c r="E140" s="28"/>
    </row>
    <row r="141" spans="1:5" ht="15">
      <c r="A141" s="38" t="s">
        <v>513</v>
      </c>
      <c r="B141" s="5" t="s">
        <v>514</v>
      </c>
      <c r="C141" s="28"/>
      <c r="D141" s="28"/>
      <c r="E141" s="28"/>
    </row>
    <row r="142" spans="1:5" ht="15">
      <c r="A142" s="38" t="s">
        <v>515</v>
      </c>
      <c r="B142" s="5" t="s">
        <v>516</v>
      </c>
      <c r="C142" s="28"/>
      <c r="D142" s="28"/>
      <c r="E142" s="28"/>
    </row>
    <row r="143" spans="1:5" ht="15">
      <c r="A143" s="38" t="s">
        <v>517</v>
      </c>
      <c r="B143" s="5" t="s">
        <v>518</v>
      </c>
      <c r="C143" s="28"/>
      <c r="D143" s="28"/>
      <c r="E143" s="28"/>
    </row>
    <row r="144" spans="1:5" ht="15">
      <c r="A144" s="13" t="s">
        <v>16</v>
      </c>
      <c r="B144" s="5" t="s">
        <v>519</v>
      </c>
      <c r="C144" s="28"/>
      <c r="D144" s="28"/>
      <c r="E144" s="28"/>
    </row>
    <row r="145" spans="1:5" ht="15">
      <c r="A145" s="15" t="s">
        <v>35</v>
      </c>
      <c r="B145" s="7" t="s">
        <v>520</v>
      </c>
      <c r="C145" s="28"/>
      <c r="D145" s="28"/>
      <c r="E145" s="106">
        <f>SUM(E139:E144)</f>
        <v>1575</v>
      </c>
    </row>
    <row r="146" spans="1:5" ht="15">
      <c r="A146" s="13" t="s">
        <v>521</v>
      </c>
      <c r="B146" s="5" t="s">
        <v>522</v>
      </c>
      <c r="C146" s="28"/>
      <c r="D146" s="28"/>
      <c r="E146" s="28"/>
    </row>
    <row r="147" spans="1:5" ht="15">
      <c r="A147" s="13" t="s">
        <v>523</v>
      </c>
      <c r="B147" s="5" t="s">
        <v>524</v>
      </c>
      <c r="C147" s="28"/>
      <c r="D147" s="28"/>
      <c r="E147" s="28"/>
    </row>
    <row r="148" spans="1:5" ht="15">
      <c r="A148" s="38" t="s">
        <v>525</v>
      </c>
      <c r="B148" s="5" t="s">
        <v>526</v>
      </c>
      <c r="C148" s="28"/>
      <c r="D148" s="28"/>
      <c r="E148" s="28"/>
    </row>
    <row r="149" spans="1:5" ht="15">
      <c r="A149" s="38" t="s">
        <v>17</v>
      </c>
      <c r="B149" s="5" t="s">
        <v>527</v>
      </c>
      <c r="C149" s="28"/>
      <c r="D149" s="28"/>
      <c r="E149" s="28"/>
    </row>
    <row r="150" spans="1:5" ht="15">
      <c r="A150" s="14" t="s">
        <v>36</v>
      </c>
      <c r="B150" s="7" t="s">
        <v>528</v>
      </c>
      <c r="C150" s="28"/>
      <c r="D150" s="28"/>
      <c r="E150" s="28"/>
    </row>
    <row r="151" spans="1:5" ht="15">
      <c r="A151" s="15" t="s">
        <v>529</v>
      </c>
      <c r="B151" s="7" t="s">
        <v>530</v>
      </c>
      <c r="C151" s="28"/>
      <c r="D151" s="28"/>
      <c r="E151" s="28"/>
    </row>
    <row r="152" spans="1:5" ht="15.75">
      <c r="A152" s="41" t="s">
        <v>37</v>
      </c>
      <c r="B152" s="42" t="s">
        <v>531</v>
      </c>
      <c r="C152" s="28"/>
      <c r="D152" s="28"/>
      <c r="E152" s="106">
        <f>E145</f>
        <v>1575</v>
      </c>
    </row>
    <row r="153" spans="1:5" ht="15.75">
      <c r="A153" s="46" t="s">
        <v>19</v>
      </c>
      <c r="B153" s="47"/>
      <c r="C153" s="28"/>
      <c r="D153" s="28"/>
      <c r="E153" s="106">
        <f>E130+E152</f>
        <v>16599</v>
      </c>
    </row>
  </sheetData>
  <sheetProtection/>
  <mergeCells count="3">
    <mergeCell ref="A2:E2"/>
    <mergeCell ref="A3:E3"/>
    <mergeCell ref="B1:E1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5" t="s">
        <v>75</v>
      </c>
      <c r="B1" s="146"/>
      <c r="C1" s="146"/>
      <c r="D1" s="146"/>
      <c r="E1" s="146"/>
      <c r="F1" s="146"/>
      <c r="G1" s="146"/>
      <c r="H1" s="146"/>
    </row>
    <row r="2" spans="1:8" ht="26.25" customHeight="1">
      <c r="A2" s="148" t="s">
        <v>195</v>
      </c>
      <c r="B2" s="149"/>
      <c r="C2" s="149"/>
      <c r="D2" s="149"/>
      <c r="E2" s="149"/>
      <c r="F2" s="149"/>
      <c r="G2" s="149"/>
      <c r="H2" s="149"/>
    </row>
    <row r="3" spans="7:8" ht="15">
      <c r="G3" s="153" t="s">
        <v>649</v>
      </c>
      <c r="H3" s="153"/>
    </row>
    <row r="4" spans="1:8" ht="30">
      <c r="A4" s="2" t="s">
        <v>238</v>
      </c>
      <c r="B4" s="3" t="s">
        <v>239</v>
      </c>
      <c r="C4" s="61" t="s">
        <v>160</v>
      </c>
      <c r="D4" s="61" t="s">
        <v>161</v>
      </c>
      <c r="E4" s="61" t="s">
        <v>161</v>
      </c>
      <c r="F4" s="61" t="s">
        <v>161</v>
      </c>
      <c r="G4" s="61" t="s">
        <v>161</v>
      </c>
      <c r="H4" s="68" t="s">
        <v>162</v>
      </c>
    </row>
    <row r="5" spans="1:8" ht="15">
      <c r="A5" s="28"/>
      <c r="B5" s="28"/>
      <c r="C5" s="28"/>
      <c r="D5" s="28"/>
      <c r="E5" s="28"/>
      <c r="F5" s="28"/>
      <c r="G5" s="28"/>
      <c r="H5" s="28"/>
    </row>
    <row r="6" spans="1:8" ht="15">
      <c r="A6" s="28"/>
      <c r="B6" s="28"/>
      <c r="C6" s="28"/>
      <c r="D6" s="28"/>
      <c r="E6" s="28"/>
      <c r="F6" s="28"/>
      <c r="G6" s="28"/>
      <c r="H6" s="28"/>
    </row>
    <row r="7" spans="1:8" ht="15">
      <c r="A7" s="28"/>
      <c r="B7" s="28"/>
      <c r="C7" s="28"/>
      <c r="D7" s="28"/>
      <c r="E7" s="28"/>
      <c r="F7" s="28"/>
      <c r="G7" s="28"/>
      <c r="H7" s="28"/>
    </row>
    <row r="8" spans="1:8" ht="15">
      <c r="A8" s="28"/>
      <c r="B8" s="28"/>
      <c r="C8" s="28"/>
      <c r="D8" s="28"/>
      <c r="E8" s="28"/>
      <c r="F8" s="28"/>
      <c r="G8" s="28"/>
      <c r="H8" s="28"/>
    </row>
    <row r="9" spans="1:8" ht="15">
      <c r="A9" s="13" t="s">
        <v>341</v>
      </c>
      <c r="B9" s="6" t="s">
        <v>342</v>
      </c>
      <c r="C9" s="28"/>
      <c r="D9" s="28"/>
      <c r="E9" s="28"/>
      <c r="F9" s="28"/>
      <c r="G9" s="28"/>
      <c r="H9" s="28"/>
    </row>
    <row r="10" spans="1:8" ht="15">
      <c r="A10" s="13"/>
      <c r="B10" s="6"/>
      <c r="C10" s="28"/>
      <c r="D10" s="28"/>
      <c r="E10" s="28"/>
      <c r="F10" s="28"/>
      <c r="G10" s="28"/>
      <c r="H10" s="28"/>
    </row>
    <row r="11" spans="1:8" ht="15">
      <c r="A11" s="13"/>
      <c r="B11" s="6"/>
      <c r="C11" s="28"/>
      <c r="D11" s="28"/>
      <c r="E11" s="28"/>
      <c r="F11" s="28"/>
      <c r="G11" s="28"/>
      <c r="H11" s="28"/>
    </row>
    <row r="12" spans="1:8" ht="15">
      <c r="A12" s="13"/>
      <c r="B12" s="6"/>
      <c r="C12" s="28"/>
      <c r="D12" s="28"/>
      <c r="E12" s="28"/>
      <c r="F12" s="28"/>
      <c r="G12" s="28"/>
      <c r="H12" s="28"/>
    </row>
    <row r="13" spans="1:8" ht="15">
      <c r="A13" s="13"/>
      <c r="B13" s="6"/>
      <c r="C13" s="28"/>
      <c r="D13" s="28"/>
      <c r="E13" s="28"/>
      <c r="F13" s="28"/>
      <c r="G13" s="28"/>
      <c r="H13" s="28"/>
    </row>
    <row r="14" spans="1:8" ht="15">
      <c r="A14" s="13" t="s">
        <v>575</v>
      </c>
      <c r="B14" s="6" t="s">
        <v>343</v>
      </c>
      <c r="C14" s="28"/>
      <c r="D14" s="28"/>
      <c r="E14" s="28"/>
      <c r="F14" s="28"/>
      <c r="G14" s="28"/>
      <c r="H14" s="28"/>
    </row>
    <row r="15" spans="1:8" ht="15">
      <c r="A15" s="13"/>
      <c r="B15" s="6"/>
      <c r="C15" s="28"/>
      <c r="D15" s="28"/>
      <c r="E15" s="28"/>
      <c r="F15" s="28"/>
      <c r="G15" s="28"/>
      <c r="H15" s="28"/>
    </row>
    <row r="16" spans="1:8" ht="15">
      <c r="A16" s="13"/>
      <c r="B16" s="6"/>
      <c r="C16" s="28"/>
      <c r="D16" s="28"/>
      <c r="E16" s="28"/>
      <c r="F16" s="28"/>
      <c r="G16" s="28"/>
      <c r="H16" s="28"/>
    </row>
    <row r="17" spans="1:8" ht="15">
      <c r="A17" s="13"/>
      <c r="B17" s="6"/>
      <c r="C17" s="28"/>
      <c r="D17" s="28"/>
      <c r="E17" s="28"/>
      <c r="F17" s="28"/>
      <c r="G17" s="28"/>
      <c r="H17" s="28"/>
    </row>
    <row r="18" spans="1:8" ht="15">
      <c r="A18" s="13"/>
      <c r="B18" s="6"/>
      <c r="C18" s="28"/>
      <c r="D18" s="28"/>
      <c r="E18" s="28"/>
      <c r="F18" s="28"/>
      <c r="G18" s="28"/>
      <c r="H18" s="28"/>
    </row>
    <row r="19" spans="1:8" ht="15">
      <c r="A19" s="5" t="s">
        <v>344</v>
      </c>
      <c r="B19" s="6" t="s">
        <v>345</v>
      </c>
      <c r="C19" s="106">
        <f>'[1]01'!$C$73</f>
        <v>105</v>
      </c>
      <c r="D19" s="28"/>
      <c r="E19" s="28"/>
      <c r="F19" s="28"/>
      <c r="G19" s="28"/>
      <c r="H19" s="106">
        <f>SUM(C19:G19)</f>
        <v>105</v>
      </c>
    </row>
    <row r="20" spans="1:8" ht="15">
      <c r="A20" s="5"/>
      <c r="B20" s="6"/>
      <c r="C20" s="28"/>
      <c r="D20" s="28"/>
      <c r="E20" s="28"/>
      <c r="F20" s="28"/>
      <c r="G20" s="28"/>
      <c r="H20" s="28"/>
    </row>
    <row r="21" spans="1:8" ht="15">
      <c r="A21" s="5"/>
      <c r="B21" s="6"/>
      <c r="C21" s="28"/>
      <c r="D21" s="28"/>
      <c r="E21" s="28"/>
      <c r="F21" s="28"/>
      <c r="G21" s="28"/>
      <c r="H21" s="28"/>
    </row>
    <row r="22" spans="1:8" ht="15">
      <c r="A22" s="13" t="s">
        <v>346</v>
      </c>
      <c r="B22" s="6" t="s">
        <v>347</v>
      </c>
      <c r="C22" s="28"/>
      <c r="D22" s="28"/>
      <c r="E22" s="28"/>
      <c r="F22" s="28"/>
      <c r="G22" s="28"/>
      <c r="H22" s="28"/>
    </row>
    <row r="23" spans="1:8" ht="15">
      <c r="A23" s="13"/>
      <c r="B23" s="6"/>
      <c r="C23" s="28"/>
      <c r="D23" s="28"/>
      <c r="E23" s="28"/>
      <c r="F23" s="28"/>
      <c r="G23" s="28"/>
      <c r="H23" s="28"/>
    </row>
    <row r="24" spans="1:8" ht="15">
      <c r="A24" s="13"/>
      <c r="B24" s="6"/>
      <c r="C24" s="28"/>
      <c r="D24" s="28"/>
      <c r="E24" s="28"/>
      <c r="F24" s="28"/>
      <c r="G24" s="28"/>
      <c r="H24" s="28"/>
    </row>
    <row r="25" spans="1:8" ht="15">
      <c r="A25" s="13" t="s">
        <v>348</v>
      </c>
      <c r="B25" s="6" t="s">
        <v>349</v>
      </c>
      <c r="C25" s="28"/>
      <c r="D25" s="28"/>
      <c r="E25" s="28"/>
      <c r="F25" s="28"/>
      <c r="G25" s="28"/>
      <c r="H25" s="28"/>
    </row>
    <row r="26" spans="1:8" ht="15">
      <c r="A26" s="13"/>
      <c r="B26" s="6"/>
      <c r="C26" s="28"/>
      <c r="D26" s="28"/>
      <c r="E26" s="28"/>
      <c r="F26" s="28"/>
      <c r="G26" s="28"/>
      <c r="H26" s="28"/>
    </row>
    <row r="27" spans="1:8" ht="15">
      <c r="A27" s="13"/>
      <c r="B27" s="6"/>
      <c r="C27" s="28"/>
      <c r="D27" s="28"/>
      <c r="E27" s="28"/>
      <c r="F27" s="28"/>
      <c r="G27" s="28"/>
      <c r="H27" s="28"/>
    </row>
    <row r="28" spans="1:8" ht="15">
      <c r="A28" s="5" t="s">
        <v>350</v>
      </c>
      <c r="B28" s="6" t="s">
        <v>351</v>
      </c>
      <c r="C28" s="28"/>
      <c r="D28" s="28"/>
      <c r="E28" s="28"/>
      <c r="F28" s="28"/>
      <c r="G28" s="28"/>
      <c r="H28" s="28"/>
    </row>
    <row r="29" spans="1:8" ht="15">
      <c r="A29" s="5" t="s">
        <v>352</v>
      </c>
      <c r="B29" s="6" t="s">
        <v>353</v>
      </c>
      <c r="C29" s="106">
        <f>'[1]01'!$C$77</f>
        <v>28</v>
      </c>
      <c r="D29" s="28"/>
      <c r="E29" s="28"/>
      <c r="F29" s="28"/>
      <c r="G29" s="28"/>
      <c r="H29" s="106">
        <f>SUM(C29:G29)</f>
        <v>28</v>
      </c>
    </row>
    <row r="30" spans="1:8" ht="15.75">
      <c r="A30" s="19" t="s">
        <v>576</v>
      </c>
      <c r="B30" s="9" t="s">
        <v>354</v>
      </c>
      <c r="C30" s="106">
        <f>C9+C14+C19+C22+C25+C28+C29</f>
        <v>133</v>
      </c>
      <c r="D30" s="28"/>
      <c r="E30" s="28"/>
      <c r="F30" s="28"/>
      <c r="G30" s="28"/>
      <c r="H30" s="106">
        <f>SUM(C30:G30)</f>
        <v>133</v>
      </c>
    </row>
    <row r="31" spans="1:8" ht="15.75">
      <c r="A31" s="22"/>
      <c r="B31" s="8"/>
      <c r="C31" s="28"/>
      <c r="D31" s="28"/>
      <c r="E31" s="28"/>
      <c r="F31" s="28"/>
      <c r="G31" s="28"/>
      <c r="H31" s="28"/>
    </row>
    <row r="32" spans="1:8" ht="15.75">
      <c r="A32" s="22"/>
      <c r="B32" s="8"/>
      <c r="C32" s="28"/>
      <c r="D32" s="28"/>
      <c r="E32" s="28"/>
      <c r="F32" s="28"/>
      <c r="G32" s="28"/>
      <c r="H32" s="28"/>
    </row>
    <row r="33" spans="1:8" ht="15.75">
      <c r="A33" s="22"/>
      <c r="B33" s="8"/>
      <c r="C33" s="28"/>
      <c r="D33" s="28"/>
      <c r="E33" s="28"/>
      <c r="F33" s="28"/>
      <c r="G33" s="28"/>
      <c r="H33" s="28"/>
    </row>
    <row r="34" spans="1:8" ht="15.75">
      <c r="A34" s="22"/>
      <c r="B34" s="8"/>
      <c r="C34" s="28"/>
      <c r="D34" s="28"/>
      <c r="E34" s="28"/>
      <c r="F34" s="28"/>
      <c r="G34" s="28"/>
      <c r="H34" s="28"/>
    </row>
    <row r="35" spans="1:8" ht="15">
      <c r="A35" s="13" t="s">
        <v>355</v>
      </c>
      <c r="B35" s="6" t="s">
        <v>356</v>
      </c>
      <c r="C35" s="28">
        <v>0</v>
      </c>
      <c r="D35" s="28"/>
      <c r="E35" s="28"/>
      <c r="F35" s="28"/>
      <c r="G35" s="28"/>
      <c r="H35" s="28"/>
    </row>
    <row r="36" spans="1:8" ht="15">
      <c r="A36" s="13"/>
      <c r="B36" s="6"/>
      <c r="C36" s="28"/>
      <c r="D36" s="28"/>
      <c r="E36" s="28"/>
      <c r="F36" s="28"/>
      <c r="G36" s="28"/>
      <c r="H36" s="28"/>
    </row>
    <row r="37" spans="1:8" ht="15">
      <c r="A37" s="13"/>
      <c r="B37" s="6"/>
      <c r="C37" s="28"/>
      <c r="D37" s="28"/>
      <c r="E37" s="28"/>
      <c r="F37" s="28"/>
      <c r="G37" s="28"/>
      <c r="H37" s="28"/>
    </row>
    <row r="38" spans="1:8" ht="15">
      <c r="A38" s="13"/>
      <c r="B38" s="6"/>
      <c r="C38" s="28"/>
      <c r="D38" s="28"/>
      <c r="E38" s="28"/>
      <c r="F38" s="28"/>
      <c r="G38" s="28"/>
      <c r="H38" s="28"/>
    </row>
    <row r="39" spans="1:8" ht="15">
      <c r="A39" s="13"/>
      <c r="B39" s="6"/>
      <c r="C39" s="28"/>
      <c r="D39" s="28"/>
      <c r="E39" s="28"/>
      <c r="F39" s="28"/>
      <c r="G39" s="28"/>
      <c r="H39" s="28"/>
    </row>
    <row r="40" spans="1:8" ht="15">
      <c r="A40" s="13" t="s">
        <v>357</v>
      </c>
      <c r="B40" s="6" t="s">
        <v>358</v>
      </c>
      <c r="C40" s="28">
        <v>0</v>
      </c>
      <c r="D40" s="28"/>
      <c r="E40" s="28"/>
      <c r="F40" s="28"/>
      <c r="G40" s="28"/>
      <c r="H40" s="28"/>
    </row>
    <row r="41" spans="1:8" ht="15">
      <c r="A41" s="13"/>
      <c r="B41" s="6"/>
      <c r="C41" s="28"/>
      <c r="D41" s="28"/>
      <c r="E41" s="28"/>
      <c r="F41" s="28"/>
      <c r="G41" s="28"/>
      <c r="H41" s="28"/>
    </row>
    <row r="42" spans="1:8" ht="15">
      <c r="A42" s="13"/>
      <c r="B42" s="6"/>
      <c r="C42" s="28"/>
      <c r="D42" s="28"/>
      <c r="E42" s="28"/>
      <c r="F42" s="28"/>
      <c r="G42" s="28"/>
      <c r="H42" s="28"/>
    </row>
    <row r="43" spans="1:8" ht="15">
      <c r="A43" s="13"/>
      <c r="B43" s="6"/>
      <c r="C43" s="28"/>
      <c r="D43" s="28"/>
      <c r="E43" s="28"/>
      <c r="F43" s="28"/>
      <c r="G43" s="28"/>
      <c r="H43" s="28"/>
    </row>
    <row r="44" spans="1:8" ht="15">
      <c r="A44" s="13"/>
      <c r="B44" s="6"/>
      <c r="C44" s="28"/>
      <c r="D44" s="28"/>
      <c r="E44" s="28"/>
      <c r="F44" s="28"/>
      <c r="G44" s="28"/>
      <c r="H44" s="28"/>
    </row>
    <row r="45" spans="1:8" ht="15">
      <c r="A45" s="13" t="s">
        <v>359</v>
      </c>
      <c r="B45" s="6" t="s">
        <v>360</v>
      </c>
      <c r="C45" s="28">
        <v>0</v>
      </c>
      <c r="D45" s="28"/>
      <c r="E45" s="28"/>
      <c r="F45" s="28"/>
      <c r="G45" s="28"/>
      <c r="H45" s="28"/>
    </row>
    <row r="46" spans="1:8" ht="15">
      <c r="A46" s="13" t="s">
        <v>361</v>
      </c>
      <c r="B46" s="6" t="s">
        <v>362</v>
      </c>
      <c r="C46" s="28">
        <v>0</v>
      </c>
      <c r="D46" s="28"/>
      <c r="E46" s="28"/>
      <c r="F46" s="28"/>
      <c r="G46" s="28"/>
      <c r="H46" s="28"/>
    </row>
    <row r="47" spans="1:8" ht="15.75">
      <c r="A47" s="19" t="s">
        <v>577</v>
      </c>
      <c r="B47" s="9" t="s">
        <v>363</v>
      </c>
      <c r="C47" s="28">
        <f>C35+C40+C45+C46</f>
        <v>0</v>
      </c>
      <c r="D47" s="28"/>
      <c r="E47" s="28"/>
      <c r="F47" s="28"/>
      <c r="G47" s="28"/>
      <c r="H47" s="28"/>
    </row>
    <row r="50" spans="1:7" ht="15">
      <c r="A50" s="44" t="s">
        <v>156</v>
      </c>
      <c r="B50" s="44" t="s">
        <v>157</v>
      </c>
      <c r="C50" s="44" t="s">
        <v>158</v>
      </c>
      <c r="D50" s="44" t="s">
        <v>159</v>
      </c>
      <c r="E50" s="4"/>
      <c r="F50" s="4"/>
      <c r="G50" s="4"/>
    </row>
    <row r="51" spans="1:7" ht="15">
      <c r="A51" s="43"/>
      <c r="B51" s="43"/>
      <c r="C51" s="43"/>
      <c r="D51" s="43"/>
      <c r="E51" s="4"/>
      <c r="F51" s="4"/>
      <c r="G51" s="4"/>
    </row>
    <row r="52" spans="1:7" ht="15">
      <c r="A52" s="43"/>
      <c r="B52" s="43"/>
      <c r="C52" s="43"/>
      <c r="D52" s="43"/>
      <c r="E52" s="4"/>
      <c r="F52" s="4"/>
      <c r="G52" s="4"/>
    </row>
    <row r="53" spans="1:7" ht="15">
      <c r="A53" s="43"/>
      <c r="B53" s="43"/>
      <c r="C53" s="43"/>
      <c r="D53" s="43"/>
      <c r="E53" s="4"/>
      <c r="F53" s="4"/>
      <c r="G53" s="4"/>
    </row>
    <row r="54" spans="1:7" ht="15">
      <c r="A54" s="43"/>
      <c r="B54" s="43"/>
      <c r="C54" s="43"/>
      <c r="D54" s="43"/>
      <c r="E54" s="4"/>
      <c r="F54" s="4"/>
      <c r="G54" s="4"/>
    </row>
    <row r="55" spans="1:7" ht="15">
      <c r="A55" s="13" t="s">
        <v>341</v>
      </c>
      <c r="B55" s="6" t="s">
        <v>342</v>
      </c>
      <c r="C55" s="43"/>
      <c r="D55" s="43"/>
      <c r="E55" s="4"/>
      <c r="F55" s="4"/>
      <c r="G55" s="4"/>
    </row>
    <row r="56" spans="1:7" ht="15">
      <c r="A56" s="13"/>
      <c r="B56" s="6"/>
      <c r="C56" s="43"/>
      <c r="D56" s="43"/>
      <c r="E56" s="4"/>
      <c r="F56" s="4"/>
      <c r="G56" s="4"/>
    </row>
    <row r="57" spans="1:7" ht="15">
      <c r="A57" s="13"/>
      <c r="B57" s="6"/>
      <c r="C57" s="43"/>
      <c r="D57" s="43"/>
      <c r="E57" s="4"/>
      <c r="F57" s="4"/>
      <c r="G57" s="4"/>
    </row>
    <row r="58" spans="1:7" ht="15">
      <c r="A58" s="13"/>
      <c r="B58" s="6"/>
      <c r="C58" s="43"/>
      <c r="D58" s="43"/>
      <c r="E58" s="4"/>
      <c r="F58" s="4"/>
      <c r="G58" s="4"/>
    </row>
    <row r="59" spans="1:7" ht="15">
      <c r="A59" s="13"/>
      <c r="B59" s="6"/>
      <c r="C59" s="43"/>
      <c r="D59" s="43"/>
      <c r="E59" s="4"/>
      <c r="F59" s="4"/>
      <c r="G59" s="4"/>
    </row>
    <row r="60" spans="1:7" ht="15">
      <c r="A60" s="13" t="s">
        <v>575</v>
      </c>
      <c r="B60" s="6" t="s">
        <v>343</v>
      </c>
      <c r="C60" s="43"/>
      <c r="D60" s="43"/>
      <c r="E60" s="4"/>
      <c r="F60" s="4"/>
      <c r="G60" s="4"/>
    </row>
    <row r="61" spans="1:7" ht="15">
      <c r="A61" s="13"/>
      <c r="B61" s="6"/>
      <c r="C61" s="43"/>
      <c r="D61" s="43"/>
      <c r="E61" s="4"/>
      <c r="F61" s="4"/>
      <c r="G61" s="4"/>
    </row>
    <row r="62" spans="1:7" ht="15">
      <c r="A62" s="13"/>
      <c r="B62" s="6"/>
      <c r="C62" s="43"/>
      <c r="D62" s="43"/>
      <c r="E62" s="4"/>
      <c r="F62" s="4"/>
      <c r="G62" s="4"/>
    </row>
    <row r="63" spans="1:7" ht="15">
      <c r="A63" s="13"/>
      <c r="B63" s="6"/>
      <c r="C63" s="43"/>
      <c r="D63" s="43"/>
      <c r="E63" s="4"/>
      <c r="F63" s="4"/>
      <c r="G63" s="4"/>
    </row>
    <row r="64" spans="1:7" ht="15">
      <c r="A64" s="13"/>
      <c r="B64" s="6"/>
      <c r="C64" s="43"/>
      <c r="D64" s="43"/>
      <c r="E64" s="4"/>
      <c r="F64" s="4"/>
      <c r="G64" s="4"/>
    </row>
    <row r="65" spans="1:7" ht="15">
      <c r="A65" s="5" t="s">
        <v>344</v>
      </c>
      <c r="B65" s="95">
        <f>C19</f>
        <v>105</v>
      </c>
      <c r="C65" s="96">
        <f>C29</f>
        <v>28</v>
      </c>
      <c r="D65" s="96">
        <f>SUM(B65:C65)</f>
        <v>133</v>
      </c>
      <c r="E65" s="4"/>
      <c r="F65" s="4"/>
      <c r="G65" s="4"/>
    </row>
    <row r="66" spans="1:7" ht="15">
      <c r="A66" s="5"/>
      <c r="B66" s="6"/>
      <c r="C66" s="43"/>
      <c r="D66" s="43"/>
      <c r="E66" s="4"/>
      <c r="F66" s="4"/>
      <c r="G66" s="4"/>
    </row>
    <row r="67" spans="1:7" ht="15">
      <c r="A67" s="5"/>
      <c r="B67" s="6"/>
      <c r="C67" s="43"/>
      <c r="D67" s="43"/>
      <c r="E67" s="4"/>
      <c r="F67" s="4"/>
      <c r="G67" s="4"/>
    </row>
    <row r="68" spans="1:7" ht="15">
      <c r="A68" s="13" t="s">
        <v>346</v>
      </c>
      <c r="B68" s="6" t="s">
        <v>347</v>
      </c>
      <c r="C68" s="43"/>
      <c r="D68" s="43"/>
      <c r="E68" s="4"/>
      <c r="F68" s="4"/>
      <c r="G68" s="4"/>
    </row>
    <row r="69" spans="1:7" ht="15.75">
      <c r="A69" s="19" t="s">
        <v>576</v>
      </c>
      <c r="B69" s="9" t="s">
        <v>354</v>
      </c>
      <c r="C69" s="43"/>
      <c r="D69" s="43"/>
      <c r="E69" s="4"/>
      <c r="F69" s="4"/>
      <c r="G69" s="4"/>
    </row>
    <row r="70" spans="1:7" ht="15.75">
      <c r="A70" s="22"/>
      <c r="B70" s="8"/>
      <c r="C70" s="43"/>
      <c r="D70" s="43"/>
      <c r="E70" s="4"/>
      <c r="F70" s="4"/>
      <c r="G70" s="4"/>
    </row>
    <row r="71" spans="1:7" ht="15.75">
      <c r="A71" s="22"/>
      <c r="B71" s="8"/>
      <c r="C71" s="43"/>
      <c r="D71" s="43"/>
      <c r="E71" s="4"/>
      <c r="F71" s="4"/>
      <c r="G71" s="4"/>
    </row>
    <row r="72" spans="1:7" ht="15.75">
      <c r="A72" s="22"/>
      <c r="B72" s="8"/>
      <c r="C72" s="43"/>
      <c r="D72" s="43"/>
      <c r="E72" s="4"/>
      <c r="F72" s="4"/>
      <c r="G72" s="4"/>
    </row>
    <row r="73" spans="1:7" ht="15.75">
      <c r="A73" s="22"/>
      <c r="B73" s="8"/>
      <c r="C73" s="43"/>
      <c r="D73" s="43"/>
      <c r="E73" s="4"/>
      <c r="F73" s="4"/>
      <c r="G73" s="4"/>
    </row>
    <row r="74" spans="1:7" ht="15">
      <c r="A74" s="13" t="s">
        <v>355</v>
      </c>
      <c r="B74" s="6" t="s">
        <v>356</v>
      </c>
      <c r="C74" s="43"/>
      <c r="D74" s="43"/>
      <c r="E74" s="4"/>
      <c r="F74" s="4"/>
      <c r="G74" s="4"/>
    </row>
    <row r="75" spans="1:7" ht="15">
      <c r="A75" s="13"/>
      <c r="B75" s="6"/>
      <c r="C75" s="43"/>
      <c r="D75" s="43"/>
      <c r="E75" s="4"/>
      <c r="F75" s="4"/>
      <c r="G75" s="4"/>
    </row>
    <row r="76" spans="1:7" ht="15">
      <c r="A76" s="13"/>
      <c r="B76" s="6"/>
      <c r="C76" s="43"/>
      <c r="D76" s="43"/>
      <c r="E76" s="4"/>
      <c r="F76" s="4"/>
      <c r="G76" s="4"/>
    </row>
    <row r="77" spans="1:7" ht="15">
      <c r="A77" s="13"/>
      <c r="B77" s="6"/>
      <c r="C77" s="43"/>
      <c r="D77" s="43"/>
      <c r="E77" s="4"/>
      <c r="F77" s="4"/>
      <c r="G77" s="4"/>
    </row>
    <row r="78" spans="1:7" ht="15">
      <c r="A78" s="13"/>
      <c r="B78" s="6"/>
      <c r="C78" s="43"/>
      <c r="D78" s="43"/>
      <c r="E78" s="4"/>
      <c r="F78" s="4"/>
      <c r="G78" s="4"/>
    </row>
    <row r="79" spans="1:7" ht="15">
      <c r="A79" s="13" t="s">
        <v>357</v>
      </c>
      <c r="B79" s="6" t="s">
        <v>358</v>
      </c>
      <c r="C79" s="43"/>
      <c r="D79" s="43"/>
      <c r="E79" s="4"/>
      <c r="F79" s="4"/>
      <c r="G79" s="4"/>
    </row>
    <row r="80" spans="1:7" ht="15">
      <c r="A80" s="13"/>
      <c r="B80" s="6"/>
      <c r="C80" s="43"/>
      <c r="D80" s="43"/>
      <c r="E80" s="4"/>
      <c r="F80" s="4"/>
      <c r="G80" s="4"/>
    </row>
    <row r="81" spans="1:7" ht="15">
      <c r="A81" s="13"/>
      <c r="B81" s="6"/>
      <c r="C81" s="43"/>
      <c r="D81" s="43"/>
      <c r="E81" s="4"/>
      <c r="F81" s="4"/>
      <c r="G81" s="4"/>
    </row>
    <row r="82" spans="1:7" ht="15">
      <c r="A82" s="13"/>
      <c r="B82" s="6"/>
      <c r="C82" s="43"/>
      <c r="D82" s="43"/>
      <c r="E82" s="4"/>
      <c r="F82" s="4"/>
      <c r="G82" s="4"/>
    </row>
    <row r="83" spans="1:7" ht="15">
      <c r="A83" s="13"/>
      <c r="B83" s="6"/>
      <c r="C83" s="43"/>
      <c r="D83" s="43"/>
      <c r="E83" s="4"/>
      <c r="F83" s="4"/>
      <c r="G83" s="4"/>
    </row>
    <row r="84" spans="1:7" ht="15">
      <c r="A84" s="13" t="s">
        <v>359</v>
      </c>
      <c r="B84" s="6" t="s">
        <v>360</v>
      </c>
      <c r="C84" s="43"/>
      <c r="D84" s="43"/>
      <c r="E84" s="4"/>
      <c r="F84" s="4"/>
      <c r="G84" s="4"/>
    </row>
    <row r="85" spans="1:7" ht="15.75">
      <c r="A85" s="19" t="s">
        <v>577</v>
      </c>
      <c r="B85" s="9" t="s">
        <v>363</v>
      </c>
      <c r="C85" s="43"/>
      <c r="D85" s="43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</sheetData>
  <sheetProtection/>
  <mergeCells count="3">
    <mergeCell ref="A1:H1"/>
    <mergeCell ref="A2:H2"/>
    <mergeCell ref="G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6.57421875" style="0" customWidth="1"/>
    <col min="3" max="3" width="16.8515625" style="0" customWidth="1"/>
  </cols>
  <sheetData>
    <row r="1" spans="2:3" ht="15">
      <c r="B1" s="154" t="s">
        <v>650</v>
      </c>
      <c r="C1" s="154"/>
    </row>
    <row r="2" spans="1:3" ht="24" customHeight="1">
      <c r="A2" s="145" t="s">
        <v>75</v>
      </c>
      <c r="B2" s="149"/>
      <c r="C2" s="149"/>
    </row>
    <row r="3" spans="1:3" ht="26.25" customHeight="1">
      <c r="A3" s="148" t="s">
        <v>211</v>
      </c>
      <c r="B3" s="149"/>
      <c r="C3" s="149"/>
    </row>
    <row r="5" spans="1:3" ht="25.5">
      <c r="A5" s="44" t="s">
        <v>156</v>
      </c>
      <c r="B5" s="3" t="s">
        <v>239</v>
      </c>
      <c r="C5" s="87" t="s">
        <v>205</v>
      </c>
    </row>
    <row r="6" spans="1:3" ht="15">
      <c r="A6" s="5" t="s">
        <v>42</v>
      </c>
      <c r="B6" s="5" t="s">
        <v>444</v>
      </c>
      <c r="C6" s="28"/>
    </row>
    <row r="7" spans="1:3" ht="15">
      <c r="A7" s="5" t="s">
        <v>43</v>
      </c>
      <c r="B7" s="5" t="s">
        <v>444</v>
      </c>
      <c r="C7" s="28"/>
    </row>
    <row r="8" spans="1:3" ht="15">
      <c r="A8" s="5" t="s">
        <v>44</v>
      </c>
      <c r="B8" s="5" t="s">
        <v>444</v>
      </c>
      <c r="C8" s="106">
        <f>'[1]02'!$C$28</f>
        <v>290</v>
      </c>
    </row>
    <row r="9" spans="1:3" ht="15">
      <c r="A9" s="5" t="s">
        <v>45</v>
      </c>
      <c r="B9" s="5" t="s">
        <v>444</v>
      </c>
      <c r="C9" s="28"/>
    </row>
    <row r="10" spans="1:3" ht="15">
      <c r="A10" s="7" t="s">
        <v>633</v>
      </c>
      <c r="B10" s="8" t="s">
        <v>444</v>
      </c>
      <c r="C10" s="106">
        <f>SUM(C8:C9)</f>
        <v>290</v>
      </c>
    </row>
    <row r="11" spans="1:3" ht="15">
      <c r="A11" s="5" t="s">
        <v>634</v>
      </c>
      <c r="B11" s="6" t="s">
        <v>445</v>
      </c>
      <c r="C11" s="106">
        <f>C12+C13</f>
        <v>2500</v>
      </c>
    </row>
    <row r="12" spans="1:3" ht="27">
      <c r="A12" s="54" t="s">
        <v>446</v>
      </c>
      <c r="B12" s="54" t="s">
        <v>445</v>
      </c>
      <c r="C12" s="106">
        <f>'[1]02'!$C$29</f>
        <v>2500</v>
      </c>
    </row>
    <row r="13" spans="1:3" ht="27">
      <c r="A13" s="54" t="s">
        <v>447</v>
      </c>
      <c r="B13" s="54" t="s">
        <v>445</v>
      </c>
      <c r="C13" s="28"/>
    </row>
    <row r="14" spans="1:3" ht="15">
      <c r="A14" s="5" t="s">
        <v>636</v>
      </c>
      <c r="B14" s="6" t="s">
        <v>451</v>
      </c>
      <c r="C14" s="106">
        <f>C15+C16+C17+C18</f>
        <v>600</v>
      </c>
    </row>
    <row r="15" spans="1:3" ht="27">
      <c r="A15" s="54" t="s">
        <v>452</v>
      </c>
      <c r="B15" s="54" t="s">
        <v>451</v>
      </c>
      <c r="C15" s="28"/>
    </row>
    <row r="16" spans="1:3" ht="27">
      <c r="A16" s="54" t="s">
        <v>453</v>
      </c>
      <c r="B16" s="54" t="s">
        <v>451</v>
      </c>
      <c r="C16" s="106">
        <f>'[1]02'!$C$32</f>
        <v>600</v>
      </c>
    </row>
    <row r="17" spans="1:3" ht="15">
      <c r="A17" s="54" t="s">
        <v>454</v>
      </c>
      <c r="B17" s="54" t="s">
        <v>451</v>
      </c>
      <c r="C17" s="28"/>
    </row>
    <row r="18" spans="1:3" ht="15">
      <c r="A18" s="54" t="s">
        <v>455</v>
      </c>
      <c r="B18" s="54" t="s">
        <v>451</v>
      </c>
      <c r="C18" s="28"/>
    </row>
    <row r="19" spans="1:3" ht="15">
      <c r="A19" s="5" t="s">
        <v>46</v>
      </c>
      <c r="B19" s="6" t="s">
        <v>456</v>
      </c>
      <c r="C19" s="106">
        <f>C20+C21</f>
        <v>150</v>
      </c>
    </row>
    <row r="20" spans="1:3" ht="15">
      <c r="A20" s="54" t="s">
        <v>457</v>
      </c>
      <c r="B20" s="54" t="s">
        <v>456</v>
      </c>
      <c r="C20" s="28"/>
    </row>
    <row r="21" spans="1:3" ht="15">
      <c r="A21" s="54" t="s">
        <v>458</v>
      </c>
      <c r="B21" s="54" t="s">
        <v>456</v>
      </c>
      <c r="C21" s="106">
        <f>'[1]02'!$C$33</f>
        <v>150</v>
      </c>
    </row>
    <row r="22" spans="1:3" ht="15">
      <c r="A22" s="7" t="s">
        <v>25</v>
      </c>
      <c r="B22" s="8" t="s">
        <v>459</v>
      </c>
      <c r="C22" s="106">
        <f>C19</f>
        <v>150</v>
      </c>
    </row>
    <row r="23" spans="1:3" ht="15">
      <c r="A23" s="5" t="s">
        <v>47</v>
      </c>
      <c r="B23" s="5" t="s">
        <v>460</v>
      </c>
      <c r="C23" s="28"/>
    </row>
    <row r="24" spans="1:3" ht="15">
      <c r="A24" s="5" t="s">
        <v>48</v>
      </c>
      <c r="B24" s="5" t="s">
        <v>460</v>
      </c>
      <c r="C24" s="28">
        <v>7</v>
      </c>
    </row>
    <row r="25" spans="1:3" ht="15">
      <c r="A25" s="5" t="s">
        <v>49</v>
      </c>
      <c r="B25" s="5" t="s">
        <v>460</v>
      </c>
      <c r="C25" s="28"/>
    </row>
    <row r="26" spans="1:3" ht="15">
      <c r="A26" s="5" t="s">
        <v>50</v>
      </c>
      <c r="B26" s="5" t="s">
        <v>460</v>
      </c>
      <c r="C26" s="28"/>
    </row>
    <row r="27" spans="1:3" ht="15">
      <c r="A27" s="5" t="s">
        <v>51</v>
      </c>
      <c r="B27" s="5" t="s">
        <v>460</v>
      </c>
      <c r="C27" s="28"/>
    </row>
    <row r="28" spans="1:3" ht="15">
      <c r="A28" s="5" t="s">
        <v>52</v>
      </c>
      <c r="B28" s="5" t="s">
        <v>460</v>
      </c>
      <c r="C28" s="28"/>
    </row>
    <row r="29" spans="1:3" ht="15">
      <c r="A29" s="5" t="s">
        <v>53</v>
      </c>
      <c r="B29" s="5" t="s">
        <v>460</v>
      </c>
      <c r="C29" s="28"/>
    </row>
    <row r="30" spans="1:3" ht="15">
      <c r="A30" s="5" t="s">
        <v>54</v>
      </c>
      <c r="B30" s="5" t="s">
        <v>460</v>
      </c>
      <c r="C30" s="28"/>
    </row>
    <row r="31" spans="1:3" ht="60">
      <c r="A31" s="5" t="s">
        <v>55</v>
      </c>
      <c r="B31" s="5" t="s">
        <v>460</v>
      </c>
      <c r="C31" s="28"/>
    </row>
    <row r="32" spans="1:3" ht="15">
      <c r="A32" s="5" t="s">
        <v>56</v>
      </c>
      <c r="B32" s="5" t="s">
        <v>460</v>
      </c>
      <c r="C32" s="28">
        <v>30</v>
      </c>
    </row>
    <row r="33" spans="1:3" ht="15">
      <c r="A33" s="7" t="s">
        <v>638</v>
      </c>
      <c r="B33" s="8" t="s">
        <v>460</v>
      </c>
      <c r="C33" s="28">
        <f>SUM(C23:C32)</f>
        <v>37</v>
      </c>
    </row>
  </sheetData>
  <sheetProtection/>
  <mergeCells count="3">
    <mergeCell ref="A2:C2"/>
    <mergeCell ref="A3:C3"/>
    <mergeCell ref="B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45" t="s">
        <v>75</v>
      </c>
      <c r="B1" s="149"/>
      <c r="C1" s="149"/>
    </row>
    <row r="2" spans="1:3" ht="25.5" customHeight="1">
      <c r="A2" s="148" t="s">
        <v>213</v>
      </c>
      <c r="B2" s="149"/>
      <c r="C2" s="149"/>
    </row>
    <row r="3" spans="1:3" ht="15.75" customHeight="1">
      <c r="A3" s="66"/>
      <c r="B3" s="67"/>
      <c r="C3" s="67"/>
    </row>
    <row r="4" spans="1:3" ht="21" customHeight="1">
      <c r="A4" s="4" t="s">
        <v>160</v>
      </c>
      <c r="B4" s="153" t="s">
        <v>651</v>
      </c>
      <c r="C4" s="153"/>
    </row>
    <row r="5" spans="1:3" ht="25.5">
      <c r="A5" s="44" t="s">
        <v>156</v>
      </c>
      <c r="B5" s="3" t="s">
        <v>239</v>
      </c>
      <c r="C5" s="87" t="s">
        <v>205</v>
      </c>
    </row>
    <row r="6" spans="1:3" ht="15">
      <c r="A6" s="13" t="s">
        <v>122</v>
      </c>
      <c r="B6" s="6" t="s">
        <v>427</v>
      </c>
      <c r="C6" s="28"/>
    </row>
    <row r="7" spans="1:3" ht="15">
      <c r="A7" s="13" t="s">
        <v>131</v>
      </c>
      <c r="B7" s="6" t="s">
        <v>427</v>
      </c>
      <c r="C7" s="28"/>
    </row>
    <row r="8" spans="1:3" ht="30">
      <c r="A8" s="13" t="s">
        <v>132</v>
      </c>
      <c r="B8" s="6" t="s">
        <v>427</v>
      </c>
      <c r="C8" s="28"/>
    </row>
    <row r="9" spans="1:3" ht="15">
      <c r="A9" s="13" t="s">
        <v>130</v>
      </c>
      <c r="B9" s="6" t="s">
        <v>427</v>
      </c>
      <c r="C9" s="28"/>
    </row>
    <row r="10" spans="1:3" ht="15">
      <c r="A10" s="13" t="s">
        <v>129</v>
      </c>
      <c r="B10" s="6" t="s">
        <v>427</v>
      </c>
      <c r="C10" s="28"/>
    </row>
    <row r="11" spans="1:3" ht="15">
      <c r="A11" s="13" t="s">
        <v>128</v>
      </c>
      <c r="B11" s="6" t="s">
        <v>427</v>
      </c>
      <c r="C11" s="28"/>
    </row>
    <row r="12" spans="1:3" ht="15">
      <c r="A12" s="13" t="s">
        <v>123</v>
      </c>
      <c r="B12" s="6" t="s">
        <v>427</v>
      </c>
      <c r="C12" s="28"/>
    </row>
    <row r="13" spans="1:3" ht="15">
      <c r="A13" s="13" t="s">
        <v>124</v>
      </c>
      <c r="B13" s="6" t="s">
        <v>427</v>
      </c>
      <c r="C13" s="28"/>
    </row>
    <row r="14" spans="1:3" ht="15">
      <c r="A14" s="13" t="s">
        <v>125</v>
      </c>
      <c r="B14" s="6" t="s">
        <v>427</v>
      </c>
      <c r="C14" s="28"/>
    </row>
    <row r="15" spans="1:3" ht="15">
      <c r="A15" s="13" t="s">
        <v>126</v>
      </c>
      <c r="B15" s="6" t="s">
        <v>427</v>
      </c>
      <c r="C15" s="28"/>
    </row>
    <row r="16" spans="1:3" ht="25.5">
      <c r="A16" s="7" t="s">
        <v>623</v>
      </c>
      <c r="B16" s="8" t="s">
        <v>427</v>
      </c>
      <c r="C16" s="28"/>
    </row>
    <row r="17" spans="1:3" ht="15">
      <c r="A17" s="13" t="s">
        <v>122</v>
      </c>
      <c r="B17" s="6" t="s">
        <v>428</v>
      </c>
      <c r="C17" s="28"/>
    </row>
    <row r="18" spans="1:3" ht="15">
      <c r="A18" s="13" t="s">
        <v>131</v>
      </c>
      <c r="B18" s="6" t="s">
        <v>428</v>
      </c>
      <c r="C18" s="28"/>
    </row>
    <row r="19" spans="1:3" ht="30">
      <c r="A19" s="13" t="s">
        <v>132</v>
      </c>
      <c r="B19" s="6" t="s">
        <v>428</v>
      </c>
      <c r="C19" s="28"/>
    </row>
    <row r="20" spans="1:3" ht="15">
      <c r="A20" s="13" t="s">
        <v>130</v>
      </c>
      <c r="B20" s="6" t="s">
        <v>428</v>
      </c>
      <c r="C20" s="28"/>
    </row>
    <row r="21" spans="1:3" ht="15">
      <c r="A21" s="13" t="s">
        <v>129</v>
      </c>
      <c r="B21" s="6" t="s">
        <v>428</v>
      </c>
      <c r="C21" s="28"/>
    </row>
    <row r="22" spans="1:3" ht="15">
      <c r="A22" s="13" t="s">
        <v>128</v>
      </c>
      <c r="B22" s="6" t="s">
        <v>428</v>
      </c>
      <c r="C22" s="28"/>
    </row>
    <row r="23" spans="1:3" ht="15">
      <c r="A23" s="13" t="s">
        <v>123</v>
      </c>
      <c r="B23" s="6" t="s">
        <v>428</v>
      </c>
      <c r="C23" s="28"/>
    </row>
    <row r="24" spans="1:3" ht="15">
      <c r="A24" s="13" t="s">
        <v>124</v>
      </c>
      <c r="B24" s="6" t="s">
        <v>428</v>
      </c>
      <c r="C24" s="28"/>
    </row>
    <row r="25" spans="1:3" ht="15">
      <c r="A25" s="13" t="s">
        <v>125</v>
      </c>
      <c r="B25" s="6" t="s">
        <v>428</v>
      </c>
      <c r="C25" s="28"/>
    </row>
    <row r="26" spans="1:3" ht="15">
      <c r="A26" s="13" t="s">
        <v>126</v>
      </c>
      <c r="B26" s="6" t="s">
        <v>428</v>
      </c>
      <c r="C26" s="28"/>
    </row>
    <row r="27" spans="1:3" ht="25.5">
      <c r="A27" s="7" t="s">
        <v>40</v>
      </c>
      <c r="B27" s="8" t="s">
        <v>428</v>
      </c>
      <c r="C27" s="28"/>
    </row>
    <row r="28" spans="1:3" ht="15">
      <c r="A28" s="13" t="s">
        <v>122</v>
      </c>
      <c r="B28" s="6" t="s">
        <v>429</v>
      </c>
      <c r="C28" s="28"/>
    </row>
    <row r="29" spans="1:3" ht="15">
      <c r="A29" s="13" t="s">
        <v>131</v>
      </c>
      <c r="B29" s="6" t="s">
        <v>429</v>
      </c>
      <c r="C29" s="28"/>
    </row>
    <row r="30" spans="1:3" ht="30">
      <c r="A30" s="13" t="s">
        <v>132</v>
      </c>
      <c r="B30" s="6" t="s">
        <v>429</v>
      </c>
      <c r="C30" s="28"/>
    </row>
    <row r="31" spans="1:3" ht="15">
      <c r="A31" s="13" t="s">
        <v>130</v>
      </c>
      <c r="B31" s="6" t="s">
        <v>429</v>
      </c>
      <c r="C31" s="28"/>
    </row>
    <row r="32" spans="1:3" ht="15">
      <c r="A32" s="13" t="s">
        <v>129</v>
      </c>
      <c r="B32" s="6" t="s">
        <v>429</v>
      </c>
      <c r="C32" s="28"/>
    </row>
    <row r="33" spans="1:3" ht="15">
      <c r="A33" s="13" t="s">
        <v>128</v>
      </c>
      <c r="B33" s="6" t="s">
        <v>429</v>
      </c>
      <c r="C33" s="28"/>
    </row>
    <row r="34" spans="1:3" ht="15">
      <c r="A34" s="13" t="s">
        <v>123</v>
      </c>
      <c r="B34" s="6" t="s">
        <v>429</v>
      </c>
      <c r="C34" s="106">
        <f>'[1]02'!$C$15</f>
        <v>598</v>
      </c>
    </row>
    <row r="35" spans="1:3" ht="15">
      <c r="A35" s="13" t="s">
        <v>124</v>
      </c>
      <c r="B35" s="6" t="s">
        <v>429</v>
      </c>
      <c r="C35" s="28"/>
    </row>
    <row r="36" spans="1:3" ht="15">
      <c r="A36" s="13" t="s">
        <v>125</v>
      </c>
      <c r="B36" s="6" t="s">
        <v>429</v>
      </c>
      <c r="C36" s="28"/>
    </row>
    <row r="37" spans="1:3" ht="15">
      <c r="A37" s="13" t="s">
        <v>126</v>
      </c>
      <c r="B37" s="6" t="s">
        <v>429</v>
      </c>
      <c r="C37" s="28"/>
    </row>
    <row r="38" spans="1:3" ht="15">
      <c r="A38" s="7" t="s">
        <v>39</v>
      </c>
      <c r="B38" s="8" t="s">
        <v>429</v>
      </c>
      <c r="C38" s="28">
        <f>SUM(C28:C37)</f>
        <v>598</v>
      </c>
    </row>
    <row r="39" spans="1:3" ht="15">
      <c r="A39" s="13" t="s">
        <v>122</v>
      </c>
      <c r="B39" s="6" t="s">
        <v>435</v>
      </c>
      <c r="C39" s="28"/>
    </row>
    <row r="40" spans="1:3" ht="15">
      <c r="A40" s="13" t="s">
        <v>131</v>
      </c>
      <c r="B40" s="6" t="s">
        <v>435</v>
      </c>
      <c r="C40" s="28"/>
    </row>
    <row r="41" spans="1:3" ht="30">
      <c r="A41" s="13" t="s">
        <v>132</v>
      </c>
      <c r="B41" s="6" t="s">
        <v>435</v>
      </c>
      <c r="C41" s="28"/>
    </row>
    <row r="42" spans="1:3" ht="15">
      <c r="A42" s="13" t="s">
        <v>130</v>
      </c>
      <c r="B42" s="6" t="s">
        <v>435</v>
      </c>
      <c r="C42" s="28"/>
    </row>
    <row r="43" spans="1:3" ht="15">
      <c r="A43" s="13" t="s">
        <v>129</v>
      </c>
      <c r="B43" s="6" t="s">
        <v>435</v>
      </c>
      <c r="C43" s="28"/>
    </row>
    <row r="44" spans="1:3" ht="15">
      <c r="A44" s="13" t="s">
        <v>128</v>
      </c>
      <c r="B44" s="6" t="s">
        <v>435</v>
      </c>
      <c r="C44" s="28"/>
    </row>
    <row r="45" spans="1:3" ht="15">
      <c r="A45" s="13" t="s">
        <v>123</v>
      </c>
      <c r="B45" s="6" t="s">
        <v>435</v>
      </c>
      <c r="C45" s="28"/>
    </row>
    <row r="46" spans="1:3" ht="15">
      <c r="A46" s="13" t="s">
        <v>124</v>
      </c>
      <c r="B46" s="6" t="s">
        <v>435</v>
      </c>
      <c r="C46" s="28"/>
    </row>
    <row r="47" spans="1:3" ht="15">
      <c r="A47" s="13" t="s">
        <v>125</v>
      </c>
      <c r="B47" s="6" t="s">
        <v>435</v>
      </c>
      <c r="C47" s="28"/>
    </row>
    <row r="48" spans="1:3" ht="15">
      <c r="A48" s="13" t="s">
        <v>126</v>
      </c>
      <c r="B48" s="6" t="s">
        <v>435</v>
      </c>
      <c r="C48" s="28"/>
    </row>
    <row r="49" spans="1:3" ht="25.5">
      <c r="A49" s="7" t="s">
        <v>38</v>
      </c>
      <c r="B49" s="8" t="s">
        <v>435</v>
      </c>
      <c r="C49" s="28"/>
    </row>
    <row r="50" spans="1:3" ht="15">
      <c r="A50" s="13" t="s">
        <v>127</v>
      </c>
      <c r="B50" s="6" t="s">
        <v>436</v>
      </c>
      <c r="C50" s="28"/>
    </row>
    <row r="51" spans="1:3" ht="15">
      <c r="A51" s="13" t="s">
        <v>131</v>
      </c>
      <c r="B51" s="6" t="s">
        <v>436</v>
      </c>
      <c r="C51" s="28"/>
    </row>
    <row r="52" spans="1:3" ht="30">
      <c r="A52" s="13" t="s">
        <v>132</v>
      </c>
      <c r="B52" s="6" t="s">
        <v>436</v>
      </c>
      <c r="C52" s="28"/>
    </row>
    <row r="53" spans="1:3" ht="15">
      <c r="A53" s="13" t="s">
        <v>130</v>
      </c>
      <c r="B53" s="6" t="s">
        <v>436</v>
      </c>
      <c r="C53" s="28"/>
    </row>
    <row r="54" spans="1:3" ht="15">
      <c r="A54" s="13" t="s">
        <v>129</v>
      </c>
      <c r="B54" s="6" t="s">
        <v>436</v>
      </c>
      <c r="C54" s="28"/>
    </row>
    <row r="55" spans="1:3" ht="15">
      <c r="A55" s="13" t="s">
        <v>128</v>
      </c>
      <c r="B55" s="6" t="s">
        <v>436</v>
      </c>
      <c r="C55" s="28"/>
    </row>
    <row r="56" spans="1:3" ht="15">
      <c r="A56" s="13" t="s">
        <v>123</v>
      </c>
      <c r="B56" s="6" t="s">
        <v>436</v>
      </c>
      <c r="C56" s="28"/>
    </row>
    <row r="57" spans="1:3" ht="15">
      <c r="A57" s="13" t="s">
        <v>124</v>
      </c>
      <c r="B57" s="6" t="s">
        <v>436</v>
      </c>
      <c r="C57" s="28"/>
    </row>
    <row r="58" spans="1:3" ht="15">
      <c r="A58" s="13" t="s">
        <v>125</v>
      </c>
      <c r="B58" s="6" t="s">
        <v>436</v>
      </c>
      <c r="C58" s="28"/>
    </row>
    <row r="59" spans="1:3" ht="15">
      <c r="A59" s="13" t="s">
        <v>126</v>
      </c>
      <c r="B59" s="6" t="s">
        <v>436</v>
      </c>
      <c r="C59" s="28"/>
    </row>
    <row r="60" spans="1:3" ht="25.5">
      <c r="A60" s="7" t="s">
        <v>41</v>
      </c>
      <c r="B60" s="8" t="s">
        <v>436</v>
      </c>
      <c r="C60" s="28"/>
    </row>
    <row r="61" spans="1:3" ht="15">
      <c r="A61" s="13" t="s">
        <v>122</v>
      </c>
      <c r="B61" s="6" t="s">
        <v>437</v>
      </c>
      <c r="C61" s="28"/>
    </row>
    <row r="62" spans="1:3" ht="15">
      <c r="A62" s="13" t="s">
        <v>131</v>
      </c>
      <c r="B62" s="6" t="s">
        <v>437</v>
      </c>
      <c r="C62" s="28"/>
    </row>
    <row r="63" spans="1:3" ht="30">
      <c r="A63" s="13" t="s">
        <v>132</v>
      </c>
      <c r="B63" s="6" t="s">
        <v>437</v>
      </c>
      <c r="C63" s="28"/>
    </row>
    <row r="64" spans="1:3" ht="15">
      <c r="A64" s="13" t="s">
        <v>130</v>
      </c>
      <c r="B64" s="6" t="s">
        <v>437</v>
      </c>
      <c r="C64" s="28"/>
    </row>
    <row r="65" spans="1:3" ht="15">
      <c r="A65" s="13" t="s">
        <v>129</v>
      </c>
      <c r="B65" s="6" t="s">
        <v>437</v>
      </c>
      <c r="C65" s="28"/>
    </row>
    <row r="66" spans="1:3" ht="15">
      <c r="A66" s="13" t="s">
        <v>128</v>
      </c>
      <c r="B66" s="6" t="s">
        <v>437</v>
      </c>
      <c r="C66" s="28"/>
    </row>
    <row r="67" spans="1:3" ht="15">
      <c r="A67" s="13" t="s">
        <v>123</v>
      </c>
      <c r="B67" s="6" t="s">
        <v>437</v>
      </c>
      <c r="C67" s="28"/>
    </row>
    <row r="68" spans="1:3" ht="15">
      <c r="A68" s="13" t="s">
        <v>124</v>
      </c>
      <c r="B68" s="6" t="s">
        <v>437</v>
      </c>
      <c r="C68" s="28"/>
    </row>
    <row r="69" spans="1:3" ht="15">
      <c r="A69" s="13" t="s">
        <v>125</v>
      </c>
      <c r="B69" s="6" t="s">
        <v>437</v>
      </c>
      <c r="C69" s="28"/>
    </row>
    <row r="70" spans="1:3" ht="15">
      <c r="A70" s="13" t="s">
        <v>126</v>
      </c>
      <c r="B70" s="6" t="s">
        <v>437</v>
      </c>
      <c r="C70" s="28"/>
    </row>
    <row r="71" spans="1:3" ht="15">
      <c r="A71" s="7" t="s">
        <v>628</v>
      </c>
      <c r="B71" s="8" t="s">
        <v>437</v>
      </c>
      <c r="C71" s="28"/>
    </row>
    <row r="72" spans="1:3" ht="15">
      <c r="A72" s="13" t="s">
        <v>133</v>
      </c>
      <c r="B72" s="5" t="s">
        <v>487</v>
      </c>
      <c r="C72" s="28"/>
    </row>
    <row r="73" spans="1:3" ht="15">
      <c r="A73" s="13" t="s">
        <v>134</v>
      </c>
      <c r="B73" s="5" t="s">
        <v>487</v>
      </c>
      <c r="C73" s="28"/>
    </row>
    <row r="74" spans="1:3" ht="15">
      <c r="A74" s="13" t="s">
        <v>142</v>
      </c>
      <c r="B74" s="5" t="s">
        <v>487</v>
      </c>
      <c r="C74" s="28"/>
    </row>
    <row r="75" spans="1:3" ht="15">
      <c r="A75" s="5" t="s">
        <v>141</v>
      </c>
      <c r="B75" s="5" t="s">
        <v>487</v>
      </c>
      <c r="C75" s="28"/>
    </row>
    <row r="76" spans="1:3" ht="15">
      <c r="A76" s="5" t="s">
        <v>140</v>
      </c>
      <c r="B76" s="5" t="s">
        <v>487</v>
      </c>
      <c r="C76" s="28"/>
    </row>
    <row r="77" spans="1:3" ht="15">
      <c r="A77" s="5" t="s">
        <v>139</v>
      </c>
      <c r="B77" s="5" t="s">
        <v>487</v>
      </c>
      <c r="C77" s="28"/>
    </row>
    <row r="78" spans="1:3" ht="15">
      <c r="A78" s="13" t="s">
        <v>138</v>
      </c>
      <c r="B78" s="5" t="s">
        <v>487</v>
      </c>
      <c r="C78" s="28"/>
    </row>
    <row r="79" spans="1:3" ht="15">
      <c r="A79" s="13" t="s">
        <v>143</v>
      </c>
      <c r="B79" s="5" t="s">
        <v>487</v>
      </c>
      <c r="C79" s="28"/>
    </row>
    <row r="80" spans="1:3" ht="15">
      <c r="A80" s="13" t="s">
        <v>135</v>
      </c>
      <c r="B80" s="5" t="s">
        <v>487</v>
      </c>
      <c r="C80" s="28"/>
    </row>
    <row r="81" spans="1:3" ht="15">
      <c r="A81" s="13" t="s">
        <v>136</v>
      </c>
      <c r="B81" s="5" t="s">
        <v>487</v>
      </c>
      <c r="C81" s="28"/>
    </row>
    <row r="82" spans="1:3" ht="25.5">
      <c r="A82" s="7" t="s">
        <v>57</v>
      </c>
      <c r="B82" s="8" t="s">
        <v>487</v>
      </c>
      <c r="C82" s="28"/>
    </row>
    <row r="83" spans="1:3" ht="15">
      <c r="A83" s="13" t="s">
        <v>133</v>
      </c>
      <c r="B83" s="5" t="s">
        <v>488</v>
      </c>
      <c r="C83" s="28"/>
    </row>
    <row r="84" spans="1:3" ht="15">
      <c r="A84" s="13" t="s">
        <v>134</v>
      </c>
      <c r="B84" s="5" t="s">
        <v>488</v>
      </c>
      <c r="C84" s="28"/>
    </row>
    <row r="85" spans="1:3" ht="15">
      <c r="A85" s="13" t="s">
        <v>142</v>
      </c>
      <c r="B85" s="5" t="s">
        <v>488</v>
      </c>
      <c r="C85" s="28"/>
    </row>
    <row r="86" spans="1:3" ht="15">
      <c r="A86" s="5" t="s">
        <v>141</v>
      </c>
      <c r="B86" s="5" t="s">
        <v>488</v>
      </c>
      <c r="C86" s="28"/>
    </row>
    <row r="87" spans="1:3" ht="15">
      <c r="A87" s="5" t="s">
        <v>140</v>
      </c>
      <c r="B87" s="5" t="s">
        <v>488</v>
      </c>
      <c r="C87" s="28"/>
    </row>
    <row r="88" spans="1:3" ht="15">
      <c r="A88" s="5" t="s">
        <v>139</v>
      </c>
      <c r="B88" s="5" t="s">
        <v>488</v>
      </c>
      <c r="C88" s="28"/>
    </row>
    <row r="89" spans="1:3" ht="15">
      <c r="A89" s="13" t="s">
        <v>138</v>
      </c>
      <c r="B89" s="5" t="s">
        <v>488</v>
      </c>
      <c r="C89" s="28"/>
    </row>
    <row r="90" spans="1:3" ht="15">
      <c r="A90" s="13" t="s">
        <v>137</v>
      </c>
      <c r="B90" s="5" t="s">
        <v>488</v>
      </c>
      <c r="C90" s="28"/>
    </row>
    <row r="91" spans="1:3" ht="15">
      <c r="A91" s="13" t="s">
        <v>135</v>
      </c>
      <c r="B91" s="5" t="s">
        <v>488</v>
      </c>
      <c r="C91" s="28"/>
    </row>
    <row r="92" spans="1:3" ht="15">
      <c r="A92" s="13" t="s">
        <v>136</v>
      </c>
      <c r="B92" s="5" t="s">
        <v>488</v>
      </c>
      <c r="C92" s="28"/>
    </row>
    <row r="93" spans="1:3" ht="15">
      <c r="A93" s="15" t="s">
        <v>58</v>
      </c>
      <c r="B93" s="8" t="s">
        <v>488</v>
      </c>
      <c r="C93" s="28"/>
    </row>
    <row r="94" spans="1:3" ht="15">
      <c r="A94" s="13" t="s">
        <v>133</v>
      </c>
      <c r="B94" s="5" t="s">
        <v>492</v>
      </c>
      <c r="C94" s="28"/>
    </row>
    <row r="95" spans="1:3" ht="15">
      <c r="A95" s="13" t="s">
        <v>134</v>
      </c>
      <c r="B95" s="5" t="s">
        <v>492</v>
      </c>
      <c r="C95" s="28"/>
    </row>
    <row r="96" spans="1:3" ht="15">
      <c r="A96" s="13" t="s">
        <v>142</v>
      </c>
      <c r="B96" s="5" t="s">
        <v>492</v>
      </c>
      <c r="C96" s="28"/>
    </row>
    <row r="97" spans="1:3" ht="15">
      <c r="A97" s="5" t="s">
        <v>141</v>
      </c>
      <c r="B97" s="5" t="s">
        <v>492</v>
      </c>
      <c r="C97" s="28"/>
    </row>
    <row r="98" spans="1:3" ht="15">
      <c r="A98" s="5" t="s">
        <v>140</v>
      </c>
      <c r="B98" s="5" t="s">
        <v>492</v>
      </c>
      <c r="C98" s="28"/>
    </row>
    <row r="99" spans="1:3" ht="15">
      <c r="A99" s="5" t="s">
        <v>139</v>
      </c>
      <c r="B99" s="5" t="s">
        <v>492</v>
      </c>
      <c r="C99" s="28"/>
    </row>
    <row r="100" spans="1:3" ht="15">
      <c r="A100" s="13" t="s">
        <v>138</v>
      </c>
      <c r="B100" s="5" t="s">
        <v>492</v>
      </c>
      <c r="C100" s="28"/>
    </row>
    <row r="101" spans="1:3" ht="15">
      <c r="A101" s="13" t="s">
        <v>143</v>
      </c>
      <c r="B101" s="5" t="s">
        <v>492</v>
      </c>
      <c r="C101" s="28"/>
    </row>
    <row r="102" spans="1:3" ht="15">
      <c r="A102" s="13" t="s">
        <v>135</v>
      </c>
      <c r="B102" s="5" t="s">
        <v>492</v>
      </c>
      <c r="C102" s="28"/>
    </row>
    <row r="103" spans="1:3" ht="15">
      <c r="A103" s="13" t="s">
        <v>136</v>
      </c>
      <c r="B103" s="5" t="s">
        <v>492</v>
      </c>
      <c r="C103" s="28"/>
    </row>
    <row r="104" spans="1:3" ht="25.5">
      <c r="A104" s="7" t="s">
        <v>59</v>
      </c>
      <c r="B104" s="8" t="s">
        <v>492</v>
      </c>
      <c r="C104" s="28"/>
    </row>
    <row r="105" spans="1:3" ht="15">
      <c r="A105" s="13" t="s">
        <v>133</v>
      </c>
      <c r="B105" s="5" t="s">
        <v>493</v>
      </c>
      <c r="C105" s="28"/>
    </row>
    <row r="106" spans="1:3" ht="15">
      <c r="A106" s="13" t="s">
        <v>134</v>
      </c>
      <c r="B106" s="5" t="s">
        <v>493</v>
      </c>
      <c r="C106" s="28"/>
    </row>
    <row r="107" spans="1:3" ht="15">
      <c r="A107" s="13" t="s">
        <v>142</v>
      </c>
      <c r="B107" s="5" t="s">
        <v>493</v>
      </c>
      <c r="C107" s="28"/>
    </row>
    <row r="108" spans="1:3" ht="15">
      <c r="A108" s="5" t="s">
        <v>141</v>
      </c>
      <c r="B108" s="5" t="s">
        <v>493</v>
      </c>
      <c r="C108" s="28"/>
    </row>
    <row r="109" spans="1:3" ht="15">
      <c r="A109" s="5" t="s">
        <v>140</v>
      </c>
      <c r="B109" s="5" t="s">
        <v>493</v>
      </c>
      <c r="C109" s="28"/>
    </row>
    <row r="110" spans="1:3" ht="15">
      <c r="A110" s="5" t="s">
        <v>139</v>
      </c>
      <c r="B110" s="5" t="s">
        <v>493</v>
      </c>
      <c r="C110" s="28"/>
    </row>
    <row r="111" spans="1:3" ht="15">
      <c r="A111" s="13" t="s">
        <v>138</v>
      </c>
      <c r="B111" s="5" t="s">
        <v>493</v>
      </c>
      <c r="C111" s="28"/>
    </row>
    <row r="112" spans="1:3" ht="15">
      <c r="A112" s="13" t="s">
        <v>137</v>
      </c>
      <c r="B112" s="5" t="s">
        <v>493</v>
      </c>
      <c r="C112" s="28"/>
    </row>
    <row r="113" spans="1:3" ht="15">
      <c r="A113" s="13" t="s">
        <v>135</v>
      </c>
      <c r="B113" s="5" t="s">
        <v>493</v>
      </c>
      <c r="C113" s="28"/>
    </row>
    <row r="114" spans="1:3" ht="15">
      <c r="A114" s="13" t="s">
        <v>136</v>
      </c>
      <c r="B114" s="5" t="s">
        <v>493</v>
      </c>
      <c r="C114" s="28"/>
    </row>
    <row r="115" spans="1:3" ht="15">
      <c r="A115" s="15" t="s">
        <v>60</v>
      </c>
      <c r="B115" s="8" t="s">
        <v>493</v>
      </c>
      <c r="C115" s="28"/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145" t="s">
        <v>75</v>
      </c>
      <c r="B1" s="146"/>
    </row>
    <row r="2" spans="1:7" ht="71.25" customHeight="1">
      <c r="A2" s="148" t="s">
        <v>206</v>
      </c>
      <c r="B2" s="148"/>
      <c r="C2" s="70"/>
      <c r="D2" s="70"/>
      <c r="E2" s="70"/>
      <c r="F2" s="70"/>
      <c r="G2" s="70"/>
    </row>
    <row r="3" spans="1:7" ht="24" customHeight="1">
      <c r="A3" s="66"/>
      <c r="B3" s="124" t="s">
        <v>652</v>
      </c>
      <c r="C3" s="70"/>
      <c r="D3" s="70"/>
      <c r="E3" s="70"/>
      <c r="F3" s="70"/>
      <c r="G3" s="70"/>
    </row>
    <row r="4" spans="1:2" ht="22.5" customHeight="1">
      <c r="A4" s="4" t="s">
        <v>160</v>
      </c>
      <c r="B4" t="s">
        <v>641</v>
      </c>
    </row>
    <row r="5" spans="1:2" ht="18">
      <c r="A5" s="45" t="s">
        <v>163</v>
      </c>
      <c r="B5" s="44" t="s">
        <v>169</v>
      </c>
    </row>
    <row r="6" spans="1:2" ht="15">
      <c r="A6" s="43" t="s">
        <v>220</v>
      </c>
      <c r="B6" s="43"/>
    </row>
    <row r="7" spans="1:2" ht="15">
      <c r="A7" s="71" t="s">
        <v>221</v>
      </c>
      <c r="B7" s="43"/>
    </row>
    <row r="8" spans="1:2" ht="15">
      <c r="A8" s="43" t="s">
        <v>222</v>
      </c>
      <c r="B8" s="43"/>
    </row>
    <row r="9" spans="1:2" ht="15">
      <c r="A9" s="43" t="s">
        <v>223</v>
      </c>
      <c r="B9" s="43"/>
    </row>
    <row r="10" spans="1:2" ht="15">
      <c r="A10" s="43" t="s">
        <v>224</v>
      </c>
      <c r="B10" s="43"/>
    </row>
    <row r="11" spans="1:2" ht="15">
      <c r="A11" s="43" t="s">
        <v>225</v>
      </c>
      <c r="B11" s="43"/>
    </row>
    <row r="12" spans="1:2" ht="15">
      <c r="A12" s="43" t="s">
        <v>226</v>
      </c>
      <c r="B12" s="43"/>
    </row>
    <row r="13" spans="1:2" ht="15">
      <c r="A13" s="43" t="s">
        <v>227</v>
      </c>
      <c r="B13" s="43"/>
    </row>
    <row r="14" spans="1:2" ht="15">
      <c r="A14" s="69" t="s">
        <v>172</v>
      </c>
      <c r="B14" s="74"/>
    </row>
    <row r="15" spans="1:2" ht="30">
      <c r="A15" s="72" t="s">
        <v>164</v>
      </c>
      <c r="B15" s="43"/>
    </row>
    <row r="16" spans="1:2" ht="30">
      <c r="A16" s="72" t="s">
        <v>165</v>
      </c>
      <c r="B16" s="43"/>
    </row>
    <row r="17" spans="1:2" ht="15">
      <c r="A17" s="73" t="s">
        <v>166</v>
      </c>
      <c r="B17" s="43"/>
    </row>
    <row r="18" spans="1:2" ht="15">
      <c r="A18" s="73" t="s">
        <v>167</v>
      </c>
      <c r="B18" s="43"/>
    </row>
    <row r="19" spans="1:2" ht="15">
      <c r="A19" s="43" t="s">
        <v>170</v>
      </c>
      <c r="B19" s="43"/>
    </row>
    <row r="20" spans="1:2" ht="15">
      <c r="A20" s="50" t="s">
        <v>168</v>
      </c>
      <c r="B20" s="43"/>
    </row>
    <row r="21" spans="1:2" ht="31.5">
      <c r="A21" s="75" t="s">
        <v>171</v>
      </c>
      <c r="B21" s="21"/>
    </row>
    <row r="22" spans="1:2" ht="15.75">
      <c r="A22" s="46" t="s">
        <v>61</v>
      </c>
      <c r="B22" s="47"/>
    </row>
    <row r="25" spans="1:2" ht="18">
      <c r="A25" s="45" t="s">
        <v>163</v>
      </c>
      <c r="B25" s="44" t="s">
        <v>169</v>
      </c>
    </row>
    <row r="26" spans="1:2" ht="15">
      <c r="A26" s="43" t="s">
        <v>220</v>
      </c>
      <c r="B26" s="43"/>
    </row>
    <row r="27" spans="1:2" ht="15">
      <c r="A27" s="71" t="s">
        <v>221</v>
      </c>
      <c r="B27" s="43"/>
    </row>
    <row r="28" spans="1:2" ht="15">
      <c r="A28" s="43" t="s">
        <v>222</v>
      </c>
      <c r="B28" s="43"/>
    </row>
    <row r="29" spans="1:2" ht="15">
      <c r="A29" s="43" t="s">
        <v>223</v>
      </c>
      <c r="B29" s="43"/>
    </row>
    <row r="30" spans="1:2" ht="15">
      <c r="A30" s="43" t="s">
        <v>224</v>
      </c>
      <c r="B30" s="43"/>
    </row>
    <row r="31" spans="1:2" ht="15">
      <c r="A31" s="43" t="s">
        <v>225</v>
      </c>
      <c r="B31" s="43"/>
    </row>
    <row r="32" spans="1:2" ht="15">
      <c r="A32" s="43" t="s">
        <v>226</v>
      </c>
      <c r="B32" s="43"/>
    </row>
    <row r="33" spans="1:2" ht="15">
      <c r="A33" s="43" t="s">
        <v>227</v>
      </c>
      <c r="B33" s="43"/>
    </row>
    <row r="34" spans="1:2" ht="15">
      <c r="A34" s="69" t="s">
        <v>172</v>
      </c>
      <c r="B34" s="74"/>
    </row>
    <row r="35" spans="1:2" ht="30">
      <c r="A35" s="72" t="s">
        <v>164</v>
      </c>
      <c r="B35" s="43"/>
    </row>
    <row r="36" spans="1:2" ht="30">
      <c r="A36" s="72" t="s">
        <v>165</v>
      </c>
      <c r="B36" s="43"/>
    </row>
    <row r="37" spans="1:2" ht="15">
      <c r="A37" s="73" t="s">
        <v>166</v>
      </c>
      <c r="B37" s="43"/>
    </row>
    <row r="38" spans="1:2" ht="15">
      <c r="A38" s="73" t="s">
        <v>167</v>
      </c>
      <c r="B38" s="43"/>
    </row>
    <row r="39" spans="1:2" ht="15">
      <c r="A39" s="43" t="s">
        <v>170</v>
      </c>
      <c r="B39" s="43"/>
    </row>
    <row r="40" spans="1:2" ht="15">
      <c r="A40" s="50" t="s">
        <v>168</v>
      </c>
      <c r="B40" s="43"/>
    </row>
    <row r="41" spans="1:2" ht="31.5">
      <c r="A41" s="75" t="s">
        <v>171</v>
      </c>
      <c r="B41" s="21"/>
    </row>
    <row r="42" spans="1:2" ht="15.75">
      <c r="A42" s="46" t="s">
        <v>61</v>
      </c>
      <c r="B42" s="4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45" t="s">
        <v>75</v>
      </c>
      <c r="B1" s="146"/>
      <c r="C1" s="146"/>
    </row>
    <row r="2" spans="1:3" ht="26.25" customHeight="1">
      <c r="A2" s="148" t="s">
        <v>215</v>
      </c>
      <c r="B2" s="148"/>
      <c r="C2" s="148"/>
    </row>
    <row r="3" spans="1:3" ht="18.75" customHeight="1">
      <c r="A3" s="88"/>
      <c r="B3" s="90"/>
      <c r="C3" s="90"/>
    </row>
    <row r="4" spans="1:3" ht="23.25" customHeight="1">
      <c r="A4" s="4" t="s">
        <v>160</v>
      </c>
      <c r="B4" s="153" t="s">
        <v>653</v>
      </c>
      <c r="C4" s="153"/>
    </row>
    <row r="5" spans="1:3" ht="25.5">
      <c r="A5" s="44" t="s">
        <v>156</v>
      </c>
      <c r="B5" s="3" t="s">
        <v>239</v>
      </c>
      <c r="C5" s="87" t="s">
        <v>205</v>
      </c>
    </row>
    <row r="6" spans="1:3" ht="15">
      <c r="A6" s="12" t="s">
        <v>540</v>
      </c>
      <c r="B6" s="6" t="s">
        <v>318</v>
      </c>
      <c r="C6" s="28"/>
    </row>
    <row r="7" spans="1:3" ht="15">
      <c r="A7" s="12" t="s">
        <v>541</v>
      </c>
      <c r="B7" s="6" t="s">
        <v>318</v>
      </c>
      <c r="C7" s="28"/>
    </row>
    <row r="8" spans="1:3" ht="15">
      <c r="A8" s="12" t="s">
        <v>542</v>
      </c>
      <c r="B8" s="6" t="s">
        <v>318</v>
      </c>
      <c r="C8" s="28"/>
    </row>
    <row r="9" spans="1:3" ht="15">
      <c r="A9" s="12" t="s">
        <v>543</v>
      </c>
      <c r="B9" s="6" t="s">
        <v>318</v>
      </c>
      <c r="C9" s="28"/>
    </row>
    <row r="10" spans="1:3" ht="15">
      <c r="A10" s="13" t="s">
        <v>544</v>
      </c>
      <c r="B10" s="6" t="s">
        <v>318</v>
      </c>
      <c r="C10" s="28"/>
    </row>
    <row r="11" spans="1:3" ht="15">
      <c r="A11" s="13" t="s">
        <v>545</v>
      </c>
      <c r="B11" s="6" t="s">
        <v>318</v>
      </c>
      <c r="C11" s="106">
        <f>'[1]01'!$C$52</f>
        <v>300</v>
      </c>
    </row>
    <row r="12" spans="1:3" ht="15">
      <c r="A12" s="15" t="s">
        <v>210</v>
      </c>
      <c r="B12" s="14" t="s">
        <v>318</v>
      </c>
      <c r="C12" s="28">
        <f>SUM(C6:C11)</f>
        <v>300</v>
      </c>
    </row>
    <row r="13" spans="1:3" ht="15">
      <c r="A13" s="12" t="s">
        <v>546</v>
      </c>
      <c r="B13" s="6" t="s">
        <v>319</v>
      </c>
      <c r="C13" s="106">
        <f>'[1]01'!$C$53</f>
        <v>1180</v>
      </c>
    </row>
    <row r="14" spans="1:3" ht="15">
      <c r="A14" s="16" t="s">
        <v>209</v>
      </c>
      <c r="B14" s="14" t="s">
        <v>319</v>
      </c>
      <c r="C14" s="106">
        <f>SUM(C13)</f>
        <v>1180</v>
      </c>
    </row>
    <row r="15" spans="1:3" ht="15">
      <c r="A15" s="12" t="s">
        <v>547</v>
      </c>
      <c r="B15" s="6" t="s">
        <v>320</v>
      </c>
      <c r="C15" s="28"/>
    </row>
    <row r="16" spans="1:3" ht="15">
      <c r="A16" s="12" t="s">
        <v>548</v>
      </c>
      <c r="B16" s="6" t="s">
        <v>320</v>
      </c>
      <c r="C16" s="28"/>
    </row>
    <row r="17" spans="1:3" ht="15">
      <c r="A17" s="13" t="s">
        <v>549</v>
      </c>
      <c r="B17" s="6" t="s">
        <v>320</v>
      </c>
      <c r="C17" s="106">
        <f>'[1]01'!$C$54</f>
        <v>350</v>
      </c>
    </row>
    <row r="18" spans="1:3" ht="15">
      <c r="A18" s="13" t="s">
        <v>550</v>
      </c>
      <c r="B18" s="6" t="s">
        <v>320</v>
      </c>
      <c r="C18" s="28"/>
    </row>
    <row r="19" spans="1:3" ht="15">
      <c r="A19" s="13" t="s">
        <v>551</v>
      </c>
      <c r="B19" s="6" t="s">
        <v>320</v>
      </c>
      <c r="C19" s="28"/>
    </row>
    <row r="20" spans="1:3" ht="30">
      <c r="A20" s="17" t="s">
        <v>552</v>
      </c>
      <c r="B20" s="6" t="s">
        <v>320</v>
      </c>
      <c r="C20" s="28"/>
    </row>
    <row r="21" spans="1:3" ht="15">
      <c r="A21" s="11" t="s">
        <v>208</v>
      </c>
      <c r="B21" s="14" t="s">
        <v>320</v>
      </c>
      <c r="C21" s="28">
        <f>SUM(C15:C20)</f>
        <v>350</v>
      </c>
    </row>
    <row r="22" spans="1:3" ht="15">
      <c r="A22" s="12" t="s">
        <v>553</v>
      </c>
      <c r="B22" s="6" t="s">
        <v>321</v>
      </c>
      <c r="C22" s="28"/>
    </row>
    <row r="23" spans="1:3" ht="15">
      <c r="A23" s="12" t="s">
        <v>554</v>
      </c>
      <c r="B23" s="6" t="s">
        <v>321</v>
      </c>
      <c r="C23" s="28"/>
    </row>
    <row r="24" spans="1:3" ht="15">
      <c r="A24" s="11" t="s">
        <v>207</v>
      </c>
      <c r="B24" s="8" t="s">
        <v>321</v>
      </c>
      <c r="C24" s="28"/>
    </row>
    <row r="25" spans="1:3" ht="15">
      <c r="A25" s="12" t="s">
        <v>555</v>
      </c>
      <c r="B25" s="6" t="s">
        <v>322</v>
      </c>
      <c r="C25" s="28"/>
    </row>
    <row r="26" spans="1:3" ht="15">
      <c r="A26" s="12" t="s">
        <v>556</v>
      </c>
      <c r="B26" s="6" t="s">
        <v>322</v>
      </c>
      <c r="C26" s="28">
        <v>308</v>
      </c>
    </row>
    <row r="27" spans="1:3" ht="15">
      <c r="A27" s="13" t="s">
        <v>557</v>
      </c>
      <c r="B27" s="6" t="s">
        <v>322</v>
      </c>
      <c r="C27" s="28">
        <v>30</v>
      </c>
    </row>
    <row r="28" spans="1:3" ht="15">
      <c r="A28" s="13" t="s">
        <v>558</v>
      </c>
      <c r="B28" s="6" t="s">
        <v>322</v>
      </c>
      <c r="C28" s="28">
        <v>30</v>
      </c>
    </row>
    <row r="29" spans="1:3" ht="15">
      <c r="A29" s="13" t="s">
        <v>559</v>
      </c>
      <c r="B29" s="6" t="s">
        <v>322</v>
      </c>
      <c r="C29" s="28">
        <v>90</v>
      </c>
    </row>
    <row r="30" spans="1:3" ht="15">
      <c r="A30" s="13" t="s">
        <v>560</v>
      </c>
      <c r="B30" s="6" t="s">
        <v>322</v>
      </c>
      <c r="C30" s="28"/>
    </row>
    <row r="31" spans="1:3" ht="15">
      <c r="A31" s="13" t="s">
        <v>561</v>
      </c>
      <c r="B31" s="6" t="s">
        <v>322</v>
      </c>
      <c r="C31" s="28"/>
    </row>
    <row r="32" spans="1:3" ht="15">
      <c r="A32" s="13" t="s">
        <v>562</v>
      </c>
      <c r="B32" s="6" t="s">
        <v>322</v>
      </c>
      <c r="C32" s="28"/>
    </row>
    <row r="33" spans="1:3" ht="15">
      <c r="A33" s="13" t="s">
        <v>563</v>
      </c>
      <c r="B33" s="6" t="s">
        <v>322</v>
      </c>
      <c r="C33" s="28"/>
    </row>
    <row r="34" spans="1:3" ht="15">
      <c r="A34" s="13" t="s">
        <v>564</v>
      </c>
      <c r="B34" s="6" t="s">
        <v>322</v>
      </c>
      <c r="C34" s="28"/>
    </row>
    <row r="35" spans="1:3" ht="30">
      <c r="A35" s="13" t="s">
        <v>565</v>
      </c>
      <c r="B35" s="6" t="s">
        <v>322</v>
      </c>
      <c r="C35" s="28"/>
    </row>
    <row r="36" spans="1:3" ht="30">
      <c r="A36" s="13" t="s">
        <v>566</v>
      </c>
      <c r="B36" s="6" t="s">
        <v>322</v>
      </c>
      <c r="C36" s="28"/>
    </row>
    <row r="37" spans="1:3" ht="15">
      <c r="A37" s="11" t="s">
        <v>567</v>
      </c>
      <c r="B37" s="14" t="s">
        <v>322</v>
      </c>
      <c r="C37" s="28">
        <f>SUM(C25:C36)</f>
        <v>458</v>
      </c>
    </row>
    <row r="38" spans="1:3" ht="15.75">
      <c r="A38" s="18" t="s">
        <v>568</v>
      </c>
      <c r="B38" s="9" t="s">
        <v>323</v>
      </c>
      <c r="C38" s="106">
        <f>C12+C14+C21+C24+C37</f>
        <v>2288</v>
      </c>
    </row>
  </sheetData>
  <sheetProtection/>
  <mergeCells count="3">
    <mergeCell ref="A1:C1"/>
    <mergeCell ref="A2:C2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2014-03-27T11:55:57Z</cp:lastPrinted>
  <dcterms:created xsi:type="dcterms:W3CDTF">2014-01-03T21:48:14Z</dcterms:created>
  <dcterms:modified xsi:type="dcterms:W3CDTF">2014-03-27T12:08:48Z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