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2.sz.mell  " sheetId="1" r:id="rId1"/>
  </sheets>
  <externalReferences>
    <externalReference r:id="rId2"/>
  </externalReferences>
  <definedNames>
    <definedName name="_xlnm.Print_Area" localSheetId="0">'2.sz.mell  '!$A$1:$J$32</definedName>
  </definedNames>
  <calcPr calcId="145621"/>
</workbook>
</file>

<file path=xl/calcChain.xml><?xml version="1.0" encoding="utf-8"?>
<calcChain xmlns="http://schemas.openxmlformats.org/spreadsheetml/2006/main">
  <c r="I27" i="1" l="1"/>
  <c r="H27" i="1"/>
  <c r="G27" i="1"/>
  <c r="E24" i="1"/>
  <c r="E27" i="1" s="1"/>
  <c r="D24" i="1"/>
  <c r="D27" i="1" s="1"/>
  <c r="C24" i="1"/>
  <c r="C19" i="1"/>
  <c r="C27" i="1" s="1"/>
  <c r="I18" i="1"/>
  <c r="I28" i="1" s="1"/>
  <c r="H18" i="1"/>
  <c r="H28" i="1" s="1"/>
  <c r="G18" i="1"/>
  <c r="G28" i="1" s="1"/>
  <c r="E18" i="1"/>
  <c r="E29" i="1" s="1"/>
  <c r="D18" i="1"/>
  <c r="H29" i="1" s="1"/>
  <c r="C18" i="1"/>
  <c r="G29" i="1" s="1"/>
  <c r="E4" i="1"/>
  <c r="I4" i="1" s="1"/>
  <c r="D4" i="1"/>
  <c r="H4" i="1" s="1"/>
  <c r="C4" i="1"/>
  <c r="G4" i="1" s="1"/>
  <c r="C28" i="1" l="1"/>
  <c r="E28" i="1"/>
  <c r="C29" i="1"/>
  <c r="I29" i="1"/>
  <c r="D28" i="1"/>
  <c r="H30" i="1" s="1"/>
  <c r="I30" i="1" l="1"/>
  <c r="E30" i="1"/>
  <c r="G30" i="1"/>
  <c r="C30" i="1"/>
</calcChain>
</file>

<file path=xl/sharedStrings.xml><?xml version="1.0" encoding="utf-8"?>
<sst xmlns="http://schemas.openxmlformats.org/spreadsheetml/2006/main" count="78" uniqueCount="77">
  <si>
    <t>ezer forint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</si>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</sst>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164" fontId="2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2" fillId="0" borderId="0" xfId="0" applyNumberFormat="1" applyFon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lef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7.%20El&#337;terjeszt&#233;sek/2017.01.31_%20rendk&#237;v&#252;li/2015%20z&#225;rsz&#225;mad&#225;s%20m&#243;dos&#237;t&#225;s/Z&#225;rsz&#225;mad&#225;s%20mell&#233;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</sheetNames>
    <sheetDataSet>
      <sheetData sheetId="0">
        <row r="3">
          <cell r="C3">
            <v>2015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view="pageLayout" topLeftCell="C1" zoomScaleNormal="100" zoomScaleSheetLayoutView="100" workbookViewId="0">
      <selection activeCell="J1" sqref="J1:J30"/>
    </sheetView>
  </sheetViews>
  <sheetFormatPr defaultRowHeight="12.75" x14ac:dyDescent="0.2"/>
  <cols>
    <col min="1" max="1" width="6.83203125" style="1" customWidth="1"/>
    <col min="2" max="2" width="55.1640625" style="5" customWidth="1"/>
    <col min="3" max="5" width="16.33203125" style="1" customWidth="1"/>
    <col min="6" max="6" width="55.1640625" style="1" customWidth="1"/>
    <col min="7" max="9" width="16.3320312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B1" s="2"/>
      <c r="C1" s="3"/>
      <c r="D1" s="3"/>
      <c r="E1" s="3"/>
      <c r="F1" s="3"/>
      <c r="G1" s="3"/>
      <c r="H1" s="3"/>
      <c r="I1" s="3"/>
      <c r="J1" s="4"/>
    </row>
    <row r="2" spans="1:10" ht="14.25" thickBot="1" x14ac:dyDescent="0.25">
      <c r="G2" s="6"/>
      <c r="H2" s="6"/>
      <c r="I2" s="6" t="s">
        <v>0</v>
      </c>
      <c r="J2" s="4"/>
    </row>
    <row r="3" spans="1:10" ht="18" customHeight="1" thickBot="1" x14ac:dyDescent="0.25">
      <c r="A3" s="7" t="s">
        <v>1</v>
      </c>
      <c r="B3" s="8" t="s">
        <v>2</v>
      </c>
      <c r="C3" s="9"/>
      <c r="D3" s="9"/>
      <c r="E3" s="9"/>
      <c r="F3" s="8" t="s">
        <v>3</v>
      </c>
      <c r="G3" s="10"/>
      <c r="H3" s="10"/>
      <c r="I3" s="10"/>
      <c r="J3" s="4"/>
    </row>
    <row r="4" spans="1:10" s="16" customFormat="1" ht="35.25" customHeight="1" thickBot="1" x14ac:dyDescent="0.25">
      <c r="A4" s="11"/>
      <c r="B4" s="12" t="s">
        <v>4</v>
      </c>
      <c r="C4" s="13" t="str">
        <f>+CONCATENATE(LEFT('[1]1.sz.mell.'!C3,4),". évi eredeti előirányzat")</f>
        <v>2015. évi eredeti előirányzat</v>
      </c>
      <c r="D4" s="14" t="str">
        <f>+CONCATENATE(LEFT('[1]1.sz.mell.'!C3,4),". évi módosított előirányzat")</f>
        <v>2015. évi módosított előirányzat</v>
      </c>
      <c r="E4" s="13" t="str">
        <f>+CONCATENATE(LEFT('[1]1.sz.mell.'!C3,4),". évi teljesítés")</f>
        <v>2015. évi teljesítés</v>
      </c>
      <c r="F4" s="12" t="s">
        <v>4</v>
      </c>
      <c r="G4" s="13" t="str">
        <f>+C4</f>
        <v>2015. évi eredeti előirányzat</v>
      </c>
      <c r="H4" s="14" t="str">
        <f>+D4</f>
        <v>2015. évi módosított előirányzat</v>
      </c>
      <c r="I4" s="15" t="str">
        <f>+E4</f>
        <v>2015. évi teljesítés</v>
      </c>
      <c r="J4" s="4"/>
    </row>
    <row r="5" spans="1:10" s="21" customFormat="1" ht="12" customHeight="1" thickBot="1" x14ac:dyDescent="0.25">
      <c r="A5" s="17" t="s">
        <v>5</v>
      </c>
      <c r="B5" s="18" t="s">
        <v>6</v>
      </c>
      <c r="C5" s="19" t="s">
        <v>7</v>
      </c>
      <c r="D5" s="19" t="s">
        <v>8</v>
      </c>
      <c r="E5" s="19" t="s">
        <v>9</v>
      </c>
      <c r="F5" s="18" t="s">
        <v>10</v>
      </c>
      <c r="G5" s="19" t="s">
        <v>11</v>
      </c>
      <c r="H5" s="19" t="s">
        <v>12</v>
      </c>
      <c r="I5" s="20" t="s">
        <v>13</v>
      </c>
      <c r="J5" s="4"/>
    </row>
    <row r="6" spans="1:10" ht="15" customHeight="1" x14ac:dyDescent="0.2">
      <c r="A6" s="22" t="s">
        <v>14</v>
      </c>
      <c r="B6" s="23" t="s">
        <v>15</v>
      </c>
      <c r="C6" s="24">
        <v>63160</v>
      </c>
      <c r="D6" s="24">
        <v>53606</v>
      </c>
      <c r="E6" s="24">
        <v>53606</v>
      </c>
      <c r="F6" s="23" t="s">
        <v>16</v>
      </c>
      <c r="G6" s="24">
        <v>43874</v>
      </c>
      <c r="H6" s="24">
        <v>75981</v>
      </c>
      <c r="I6" s="25">
        <v>66778</v>
      </c>
      <c r="J6" s="4"/>
    </row>
    <row r="7" spans="1:10" ht="15" customHeight="1" x14ac:dyDescent="0.2">
      <c r="A7" s="26" t="s">
        <v>17</v>
      </c>
      <c r="B7" s="27" t="s">
        <v>18</v>
      </c>
      <c r="C7" s="28">
        <v>21671</v>
      </c>
      <c r="D7" s="28">
        <v>75000</v>
      </c>
      <c r="E7" s="28">
        <v>74548</v>
      </c>
      <c r="F7" s="27" t="s">
        <v>19</v>
      </c>
      <c r="G7" s="28">
        <v>10378</v>
      </c>
      <c r="H7" s="28">
        <v>14107</v>
      </c>
      <c r="I7" s="29">
        <v>13172</v>
      </c>
      <c r="J7" s="4"/>
    </row>
    <row r="8" spans="1:10" ht="15" customHeight="1" x14ac:dyDescent="0.2">
      <c r="A8" s="26" t="s">
        <v>20</v>
      </c>
      <c r="B8" s="27" t="s">
        <v>21</v>
      </c>
      <c r="C8" s="28">
        <v>21671</v>
      </c>
      <c r="D8" s="28">
        <v>21671</v>
      </c>
      <c r="E8" s="28">
        <v>19709</v>
      </c>
      <c r="F8" s="27" t="s">
        <v>22</v>
      </c>
      <c r="G8" s="28">
        <v>44706</v>
      </c>
      <c r="H8" s="28">
        <v>64460</v>
      </c>
      <c r="I8" s="29">
        <v>56844</v>
      </c>
      <c r="J8" s="4"/>
    </row>
    <row r="9" spans="1:10" ht="15" customHeight="1" x14ac:dyDescent="0.2">
      <c r="A9" s="26" t="s">
        <v>23</v>
      </c>
      <c r="B9" s="27" t="s">
        <v>24</v>
      </c>
      <c r="C9" s="28">
        <v>7590</v>
      </c>
      <c r="D9" s="28">
        <v>14001</v>
      </c>
      <c r="E9" s="28">
        <v>7261</v>
      </c>
      <c r="F9" s="27" t="s">
        <v>25</v>
      </c>
      <c r="G9" s="28">
        <v>4354</v>
      </c>
      <c r="H9" s="28">
        <v>4354</v>
      </c>
      <c r="I9" s="29">
        <v>2974</v>
      </c>
      <c r="J9" s="4"/>
    </row>
    <row r="10" spans="1:10" ht="15" customHeight="1" x14ac:dyDescent="0.2">
      <c r="A10" s="26" t="s">
        <v>26</v>
      </c>
      <c r="B10" s="30" t="s">
        <v>27</v>
      </c>
      <c r="C10" s="28">
        <v>13940</v>
      </c>
      <c r="D10" s="28">
        <v>11110</v>
      </c>
      <c r="E10" s="28">
        <v>10465</v>
      </c>
      <c r="F10" s="27" t="s">
        <v>28</v>
      </c>
      <c r="G10" s="28">
        <v>17939</v>
      </c>
      <c r="H10" s="28">
        <v>36526</v>
      </c>
      <c r="I10" s="29">
        <v>23181</v>
      </c>
      <c r="J10" s="4"/>
    </row>
    <row r="11" spans="1:10" ht="15" customHeight="1" x14ac:dyDescent="0.2">
      <c r="A11" s="26" t="s">
        <v>29</v>
      </c>
      <c r="B11" s="27" t="s">
        <v>30</v>
      </c>
      <c r="C11" s="31"/>
      <c r="D11" s="31"/>
      <c r="E11" s="31"/>
      <c r="F11" s="27" t="s">
        <v>31</v>
      </c>
      <c r="G11" s="28">
        <v>500</v>
      </c>
      <c r="H11" s="28">
        <v>1000</v>
      </c>
      <c r="I11" s="29"/>
      <c r="J11" s="4"/>
    </row>
    <row r="12" spans="1:10" ht="15" customHeight="1" x14ac:dyDescent="0.2">
      <c r="A12" s="26" t="s">
        <v>32</v>
      </c>
      <c r="B12" s="27" t="s">
        <v>33</v>
      </c>
      <c r="C12" s="28">
        <v>15390</v>
      </c>
      <c r="D12" s="28">
        <v>40713</v>
      </c>
      <c r="E12" s="28">
        <v>36889</v>
      </c>
      <c r="F12" s="32"/>
      <c r="G12" s="28"/>
      <c r="H12" s="28"/>
      <c r="I12" s="29"/>
      <c r="J12" s="4"/>
    </row>
    <row r="13" spans="1:10" ht="15" customHeight="1" x14ac:dyDescent="0.2">
      <c r="A13" s="26" t="s">
        <v>34</v>
      </c>
      <c r="B13" s="32"/>
      <c r="C13" s="28"/>
      <c r="D13" s="28"/>
      <c r="E13" s="28"/>
      <c r="F13" s="32"/>
      <c r="G13" s="28"/>
      <c r="H13" s="28"/>
      <c r="I13" s="29"/>
      <c r="J13" s="4"/>
    </row>
    <row r="14" spans="1:10" ht="15" customHeight="1" x14ac:dyDescent="0.2">
      <c r="A14" s="26" t="s">
        <v>35</v>
      </c>
      <c r="B14" s="33"/>
      <c r="C14" s="31"/>
      <c r="D14" s="31"/>
      <c r="E14" s="31"/>
      <c r="F14" s="32"/>
      <c r="G14" s="28"/>
      <c r="H14" s="28"/>
      <c r="I14" s="29"/>
      <c r="J14" s="4"/>
    </row>
    <row r="15" spans="1:10" ht="15" customHeight="1" x14ac:dyDescent="0.2">
      <c r="A15" s="26" t="s">
        <v>36</v>
      </c>
      <c r="B15" s="32"/>
      <c r="C15" s="28"/>
      <c r="D15" s="28"/>
      <c r="E15" s="28"/>
      <c r="F15" s="32"/>
      <c r="G15" s="28"/>
      <c r="H15" s="28"/>
      <c r="I15" s="29"/>
      <c r="J15" s="4"/>
    </row>
    <row r="16" spans="1:10" ht="15" customHeight="1" x14ac:dyDescent="0.2">
      <c r="A16" s="26" t="s">
        <v>37</v>
      </c>
      <c r="B16" s="32"/>
      <c r="C16" s="28"/>
      <c r="D16" s="28"/>
      <c r="E16" s="28"/>
      <c r="F16" s="32"/>
      <c r="G16" s="28"/>
      <c r="H16" s="28"/>
      <c r="I16" s="29"/>
      <c r="J16" s="4"/>
    </row>
    <row r="17" spans="1:10" ht="15" customHeight="1" thickBot="1" x14ac:dyDescent="0.25">
      <c r="A17" s="26" t="s">
        <v>38</v>
      </c>
      <c r="B17" s="34"/>
      <c r="C17" s="35"/>
      <c r="D17" s="35"/>
      <c r="E17" s="35"/>
      <c r="F17" s="32"/>
      <c r="G17" s="35"/>
      <c r="H17" s="35"/>
      <c r="I17" s="36"/>
      <c r="J17" s="4"/>
    </row>
    <row r="18" spans="1:10" ht="17.25" customHeight="1" thickBot="1" x14ac:dyDescent="0.25">
      <c r="A18" s="37" t="s">
        <v>39</v>
      </c>
      <c r="B18" s="38" t="s">
        <v>40</v>
      </c>
      <c r="C18" s="39">
        <f>+C6+C7+C9+C10+C12+C13+C14+C15+C16+C17</f>
        <v>121751</v>
      </c>
      <c r="D18" s="39">
        <f>+D6+D7+D9+D10+D12+D13+D14+D15+D16+D17</f>
        <v>194430</v>
      </c>
      <c r="E18" s="39">
        <f>+E6+E7+E9+E10+E12+E13+E14+E15+E16+E17</f>
        <v>182769</v>
      </c>
      <c r="F18" s="38" t="s">
        <v>41</v>
      </c>
      <c r="G18" s="39">
        <f>SUM(G6:G17)</f>
        <v>121751</v>
      </c>
      <c r="H18" s="39">
        <f>SUM(H6:H17)</f>
        <v>196428</v>
      </c>
      <c r="I18" s="40">
        <f>SUM(I6:I17)</f>
        <v>162949</v>
      </c>
      <c r="J18" s="4"/>
    </row>
    <row r="19" spans="1:10" ht="15" customHeight="1" x14ac:dyDescent="0.2">
      <c r="A19" s="41" t="s">
        <v>42</v>
      </c>
      <c r="B19" s="42" t="s">
        <v>43</v>
      </c>
      <c r="C19" s="43">
        <f>+C20+C21+C22+C23</f>
        <v>0</v>
      </c>
      <c r="D19" s="43">
        <v>1998</v>
      </c>
      <c r="E19" s="43">
        <v>1998</v>
      </c>
      <c r="F19" s="27" t="s">
        <v>44</v>
      </c>
      <c r="G19" s="44"/>
      <c r="H19" s="44"/>
      <c r="I19" s="45"/>
      <c r="J19" s="4"/>
    </row>
    <row r="20" spans="1:10" ht="15" customHeight="1" x14ac:dyDescent="0.2">
      <c r="A20" s="26" t="s">
        <v>45</v>
      </c>
      <c r="B20" s="27" t="s">
        <v>46</v>
      </c>
      <c r="C20" s="28"/>
      <c r="D20" s="28">
        <v>1998</v>
      </c>
      <c r="E20" s="28">
        <v>1998</v>
      </c>
      <c r="F20" s="27" t="s">
        <v>47</v>
      </c>
      <c r="G20" s="28"/>
      <c r="H20" s="28"/>
      <c r="I20" s="29"/>
      <c r="J20" s="4"/>
    </row>
    <row r="21" spans="1:10" ht="15" customHeight="1" x14ac:dyDescent="0.2">
      <c r="A21" s="26" t="s">
        <v>48</v>
      </c>
      <c r="B21" s="27" t="s">
        <v>49</v>
      </c>
      <c r="C21" s="28"/>
      <c r="D21" s="28"/>
      <c r="E21" s="28"/>
      <c r="F21" s="27" t="s">
        <v>50</v>
      </c>
      <c r="G21" s="28"/>
      <c r="H21" s="28"/>
      <c r="I21" s="29"/>
      <c r="J21" s="4"/>
    </row>
    <row r="22" spans="1:10" ht="15" customHeight="1" x14ac:dyDescent="0.2">
      <c r="A22" s="26" t="s">
        <v>51</v>
      </c>
      <c r="B22" s="27" t="s">
        <v>52</v>
      </c>
      <c r="C22" s="28"/>
      <c r="D22" s="28"/>
      <c r="E22" s="28"/>
      <c r="F22" s="27" t="s">
        <v>53</v>
      </c>
      <c r="G22" s="28"/>
      <c r="H22" s="28"/>
      <c r="I22" s="29"/>
      <c r="J22" s="4"/>
    </row>
    <row r="23" spans="1:10" ht="15" customHeight="1" x14ac:dyDescent="0.2">
      <c r="A23" s="26" t="s">
        <v>54</v>
      </c>
      <c r="B23" s="27" t="s">
        <v>55</v>
      </c>
      <c r="C23" s="28"/>
      <c r="D23" s="28"/>
      <c r="E23" s="28"/>
      <c r="F23" s="42" t="s">
        <v>56</v>
      </c>
      <c r="G23" s="28"/>
      <c r="H23" s="28"/>
      <c r="I23" s="29"/>
      <c r="J23" s="4"/>
    </row>
    <row r="24" spans="1:10" ht="15" customHeight="1" x14ac:dyDescent="0.2">
      <c r="A24" s="26" t="s">
        <v>57</v>
      </c>
      <c r="B24" s="27" t="s">
        <v>58</v>
      </c>
      <c r="C24" s="46">
        <f>+C25+C26</f>
        <v>0</v>
      </c>
      <c r="D24" s="46">
        <f>+D25+D26</f>
        <v>0</v>
      </c>
      <c r="E24" s="46">
        <f>+E25+E26</f>
        <v>0</v>
      </c>
      <c r="F24" s="27" t="s">
        <v>59</v>
      </c>
      <c r="G24" s="28"/>
      <c r="H24" s="28"/>
      <c r="I24" s="29"/>
      <c r="J24" s="4"/>
    </row>
    <row r="25" spans="1:10" ht="15" customHeight="1" x14ac:dyDescent="0.2">
      <c r="A25" s="41" t="s">
        <v>60</v>
      </c>
      <c r="B25" s="42" t="s">
        <v>61</v>
      </c>
      <c r="C25" s="44"/>
      <c r="D25" s="44"/>
      <c r="E25" s="44"/>
      <c r="F25" s="23" t="s">
        <v>62</v>
      </c>
      <c r="G25" s="44"/>
      <c r="H25" s="44"/>
      <c r="I25" s="45"/>
      <c r="J25" s="4"/>
    </row>
    <row r="26" spans="1:10" ht="15" customHeight="1" thickBot="1" x14ac:dyDescent="0.25">
      <c r="A26" s="26" t="s">
        <v>63</v>
      </c>
      <c r="B26" s="27" t="s">
        <v>64</v>
      </c>
      <c r="C26" s="28"/>
      <c r="D26" s="28"/>
      <c r="E26" s="28"/>
      <c r="F26" s="32"/>
      <c r="G26" s="28"/>
      <c r="H26" s="28"/>
      <c r="I26" s="29"/>
      <c r="J26" s="4"/>
    </row>
    <row r="27" spans="1:10" ht="17.25" customHeight="1" thickBot="1" x14ac:dyDescent="0.25">
      <c r="A27" s="37" t="s">
        <v>65</v>
      </c>
      <c r="B27" s="38" t="s">
        <v>66</v>
      </c>
      <c r="C27" s="39">
        <f>+C19+C24</f>
        <v>0</v>
      </c>
      <c r="D27" s="39">
        <f>+D19+D24</f>
        <v>1998</v>
      </c>
      <c r="E27" s="39">
        <f>+E19+E24</f>
        <v>1998</v>
      </c>
      <c r="F27" s="38" t="s">
        <v>67</v>
      </c>
      <c r="G27" s="39">
        <f>SUM(G19:G26)</f>
        <v>0</v>
      </c>
      <c r="H27" s="39">
        <f>SUM(H19:H26)</f>
        <v>0</v>
      </c>
      <c r="I27" s="40">
        <f>SUM(I19:I26)</f>
        <v>0</v>
      </c>
      <c r="J27" s="4"/>
    </row>
    <row r="28" spans="1:10" ht="17.25" customHeight="1" thickBot="1" x14ac:dyDescent="0.25">
      <c r="A28" s="37" t="s">
        <v>68</v>
      </c>
      <c r="B28" s="47" t="s">
        <v>69</v>
      </c>
      <c r="C28" s="48">
        <f>+C18+C27</f>
        <v>121751</v>
      </c>
      <c r="D28" s="48">
        <f>+D18+D27</f>
        <v>196428</v>
      </c>
      <c r="E28" s="49">
        <f>+E18+E27</f>
        <v>184767</v>
      </c>
      <c r="F28" s="47" t="s">
        <v>70</v>
      </c>
      <c r="G28" s="48">
        <f>+G18+G27</f>
        <v>121751</v>
      </c>
      <c r="H28" s="48">
        <f>+H18+H27</f>
        <v>196428</v>
      </c>
      <c r="I28" s="50">
        <f>+I18+I27</f>
        <v>162949</v>
      </c>
      <c r="J28" s="4"/>
    </row>
    <row r="29" spans="1:10" ht="17.25" customHeight="1" thickBot="1" x14ac:dyDescent="0.25">
      <c r="A29" s="37" t="s">
        <v>71</v>
      </c>
      <c r="B29" s="47" t="s">
        <v>72</v>
      </c>
      <c r="C29" s="48" t="str">
        <f>IF(C18-G18&lt;0,G18-C18,"-")</f>
        <v>-</v>
      </c>
      <c r="D29" s="48"/>
      <c r="E29" s="49" t="str">
        <f>IF(E18-I18&lt;0,I18-E18,"-")</f>
        <v>-</v>
      </c>
      <c r="F29" s="47" t="s">
        <v>73</v>
      </c>
      <c r="G29" s="48" t="str">
        <f>IF(C18-G18&gt;0,C18-G18,"-")</f>
        <v>-</v>
      </c>
      <c r="H29" s="48" t="str">
        <f>IF(D18-H18&gt;0,D18-H18,"-")</f>
        <v>-</v>
      </c>
      <c r="I29" s="50">
        <f>IF(E18-I18&gt;0,E18-I18,"-")</f>
        <v>19820</v>
      </c>
      <c r="J29" s="4"/>
    </row>
    <row r="30" spans="1:10" ht="17.25" customHeight="1" thickBot="1" x14ac:dyDescent="0.25">
      <c r="A30" s="37" t="s">
        <v>74</v>
      </c>
      <c r="B30" s="47" t="s">
        <v>75</v>
      </c>
      <c r="C30" s="48" t="str">
        <f>IF(C28-G28&lt;0,G28-C28,"-")</f>
        <v>-</v>
      </c>
      <c r="D30" s="48"/>
      <c r="E30" s="49" t="str">
        <f>IF(E28-I28&lt;0,I28-E28,"-")</f>
        <v>-</v>
      </c>
      <c r="F30" s="47" t="s">
        <v>76</v>
      </c>
      <c r="G30" s="48" t="str">
        <f>IF(C28-G28&gt;0,C28-G28,"-")</f>
        <v>-</v>
      </c>
      <c r="H30" s="48" t="str">
        <f>IF(D28-H28&gt;0,D28-H28,"-")</f>
        <v>-</v>
      </c>
      <c r="I30" s="50">
        <f>IF(E28-I28&gt;0,E28-I28,"-")</f>
        <v>21818</v>
      </c>
      <c r="J30" s="4"/>
    </row>
  </sheetData>
  <mergeCells count="2">
    <mergeCell ref="J1:J30"/>
    <mergeCell ref="A3:A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verticalDpi="300" r:id="rId1"/>
  <headerFooter alignWithMargins="0">
    <oddHeader xml:space="preserve">&amp;C&amp;"Times New Roman CE,Félkövér"&amp;8Tiszagyulaháza Község Önkormányzatának 2015. évi működési bevételeinek és kiadásainak mérlege&amp;R&amp;"Times New Roman CE,Dőlt"&amp;8 2.melléklet a 2/2017.(II. 01.) 
önkományzati Rendelethez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2017-02-08T07:59:02Z</dcterms:created>
  <dcterms:modified xsi:type="dcterms:W3CDTF">2017-02-08T08:00:10Z</dcterms:modified>
</cp:coreProperties>
</file>