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Munka1" sheetId="1" r:id="rId1"/>
    <sheet name="Munka2" sheetId="2" r:id="rId2"/>
    <sheet name="Munka3" sheetId="3" r:id="rId3"/>
  </sheets>
  <definedNames>
    <definedName name="_xlnm.Print_Area" localSheetId="0">Munka1!$A$1:$C$108</definedName>
  </definedNames>
  <calcPr calcId="114210"/>
</workbook>
</file>

<file path=xl/calcChain.xml><?xml version="1.0" encoding="utf-8"?>
<calcChain xmlns="http://schemas.openxmlformats.org/spreadsheetml/2006/main">
  <c r="C51" i="1"/>
  <c r="C23"/>
  <c r="C17"/>
  <c r="C15"/>
  <c r="C20"/>
  <c r="C28"/>
  <c r="C27"/>
  <c r="C92"/>
  <c r="C86"/>
  <c r="C94"/>
  <c r="C97"/>
  <c r="C103"/>
  <c r="C80"/>
  <c r="C75"/>
  <c r="C58"/>
  <c r="C64"/>
  <c r="C48"/>
  <c r="C44"/>
  <c r="C35"/>
  <c r="C8"/>
  <c r="C55"/>
  <c r="C65"/>
  <c r="C102"/>
  <c r="C56"/>
</calcChain>
</file>

<file path=xl/sharedStrings.xml><?xml version="1.0" encoding="utf-8"?>
<sst xmlns="http://schemas.openxmlformats.org/spreadsheetml/2006/main" count="196" uniqueCount="175">
  <si>
    <t>B E V É T E L E K</t>
  </si>
  <si>
    <t>Sor-
szám</t>
  </si>
  <si>
    <t>Bevételi jogcím</t>
  </si>
  <si>
    <t>2014. évi előirányzat</t>
  </si>
  <si>
    <t>1.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</si>
  <si>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</si>
  <si>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</si>
  <si>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</si>
  <si>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</si>
  <si>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</si>
  <si>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</si>
  <si>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</si>
  <si>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</si>
  <si>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</si>
  <si>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központosított előirányzatok</t>
  </si>
  <si>
    <t>1.6.</t>
  </si>
  <si>
    <t>Helyi önkormányzatok kiegészítő támogatásai</t>
  </si>
  <si>
    <t>2.</t>
  </si>
  <si>
    <t>2.1.</t>
  </si>
  <si>
    <t>Elvonások és befizetések bevételei</t>
  </si>
  <si>
    <t>2.2.</t>
  </si>
  <si>
    <t>2.3.</t>
  </si>
  <si>
    <t>2.4.</t>
  </si>
  <si>
    <t>2.5.</t>
  </si>
  <si>
    <t xml:space="preserve">Egyéb működési célú támogatások bevételei </t>
  </si>
  <si>
    <t>2.6.</t>
  </si>
  <si>
    <t>3.</t>
  </si>
  <si>
    <t>3.1.</t>
  </si>
  <si>
    <t>3.2.</t>
  </si>
  <si>
    <t xml:space="preserve">4. </t>
  </si>
  <si>
    <t>4.1.</t>
  </si>
  <si>
    <t>4.1.1.</t>
  </si>
  <si>
    <t>Gépjárműadó</t>
  </si>
  <si>
    <t>Egyéb közhatalmi bevételek</t>
  </si>
  <si>
    <t>5.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</si>
  <si>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</si>
  <si>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</si>
  <si>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</si>
  <si>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</si>
  <si>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</si>
  <si>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</si>
  <si>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</si>
  <si>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</si>
  <si>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</si>
  <si>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</si>
  <si>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</si>
  <si>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</si>
  <si>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</si>
  <si>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</si>
  <si>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</si>
  <si>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</si>
  <si>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6.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</si>
  <si>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</si>
  <si>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</si>
  <si>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</si>
  <si>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</si>
  <si>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</si>
  <si>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</si>
  <si>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 xml:space="preserve">7. </t>
  </si>
  <si>
    <t>Egyéb működési célú átvett pénzeszköz</t>
  </si>
  <si>
    <t>8.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</si>
  <si>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</si>
  <si>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</si>
  <si>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</si>
  <si>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</si>
  <si>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9.</t>
  </si>
  <si>
    <t xml:space="preserve">   10.</t>
  </si>
  <si>
    <t xml:space="preserve">   11.</t>
  </si>
  <si>
    <t xml:space="preserve">    12.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</si>
  <si>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</si>
  <si>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</si>
  <si>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</si>
  <si>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</si>
  <si>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</si>
  <si>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 xml:space="preserve">    14.</t>
  </si>
  <si>
    <t xml:space="preserve">    15.</t>
  </si>
  <si>
    <t>Adóssághoz nem kapcsolódó származékos ügyletek bevételei</t>
  </si>
  <si>
    <t xml:space="preserve">    16.</t>
  </si>
  <si>
    <t xml:space="preserve">    17.</t>
  </si>
  <si>
    <t>K I A D Á S O K</t>
  </si>
  <si>
    <t>Kiadási jogcímek</t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</si>
  <si>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</si>
  <si>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</si>
  <si>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</si>
  <si>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</si>
  <si>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</si>
  <si>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</si>
  <si>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Elvonások és befizetések</t>
  </si>
  <si>
    <t xml:space="preserve">   - Egyéb működési célú támogatások ÁH-n belülre</t>
  </si>
  <si>
    <t xml:space="preserve">   - Egyéb működési célú támogatások államháztartáson kívülre</t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</si>
  <si>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</si>
  <si>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</si>
  <si>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</si>
  <si>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</si>
  <si>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</si>
  <si>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 xml:space="preserve">   - Egyéb felhalmozási célú támogatások államháztartáson kívülre</t>
  </si>
  <si>
    <t>Általános tartalék</t>
  </si>
  <si>
    <t>Céltartalék</t>
  </si>
  <si>
    <t>4.</t>
  </si>
  <si>
    <t>7.</t>
  </si>
  <si>
    <t>10.</t>
  </si>
  <si>
    <t>Ezer forint</t>
  </si>
  <si>
    <t xml:space="preserve">     Építményadó</t>
  </si>
  <si>
    <t xml:space="preserve">     Kommunális adó</t>
  </si>
  <si>
    <t xml:space="preserve">     Idegenforgalmiadó</t>
  </si>
  <si>
    <t xml:space="preserve">Önkormányzat működési támogatásai </t>
  </si>
  <si>
    <t xml:space="preserve">Működési célú támogatások államháztartáson belülről </t>
  </si>
  <si>
    <t xml:space="preserve">Felhalmozási célú támogatások államháztartáson belülről </t>
  </si>
  <si>
    <t xml:space="preserve">Közhatalmi bevételek </t>
  </si>
  <si>
    <t xml:space="preserve">Helyi adók  </t>
  </si>
  <si>
    <t xml:space="preserve">Működési bevételek </t>
  </si>
  <si>
    <t xml:space="preserve">Felhalmozási bevételek </t>
  </si>
  <si>
    <t xml:space="preserve">Működési célú átvett pénzeszközök </t>
  </si>
  <si>
    <t xml:space="preserve">Felhalmozási célú átvett pénzeszközök </t>
  </si>
  <si>
    <t xml:space="preserve">KÖLTSÉGVETÉSI BEVÉTELEK ÖSSZESEN: </t>
  </si>
  <si>
    <t xml:space="preserve">Hitel-, kölcsönfelvétel államháztartáson kívülről  </t>
  </si>
  <si>
    <t xml:space="preserve">Belföldi értékpapírok bevételei </t>
  </si>
  <si>
    <t xml:space="preserve">Maradvány igénybevétele </t>
  </si>
  <si>
    <t xml:space="preserve">Belföldi finanszírozás bevételei </t>
  </si>
  <si>
    <t xml:space="preserve">Külföldi finanszírozás bevételei </t>
  </si>
  <si>
    <t xml:space="preserve">FINANSZÍROZÁSI BEVÉTELEK ÖSSZESEN: </t>
  </si>
  <si>
    <t xml:space="preserve">KÖLTSÉGVETÉSI ÉS FINANSZÍROZÁSI BEVÉTELEK ÖSSZESEN: </t>
  </si>
  <si>
    <t>B</t>
  </si>
  <si>
    <t>A</t>
  </si>
  <si>
    <t>4.1.2</t>
  </si>
  <si>
    <t>4.1.3</t>
  </si>
  <si>
    <t>4.2</t>
  </si>
  <si>
    <t>4.3</t>
  </si>
  <si>
    <t xml:space="preserve">         Közös Önkormányzati Hivatal finanszírozás</t>
  </si>
  <si>
    <t xml:space="preserve">         Hétszínvirág Óvoda  finanszírozás</t>
  </si>
  <si>
    <t>7.1</t>
  </si>
  <si>
    <t>7.2</t>
  </si>
  <si>
    <t>Tardos Község Önkormányzata 2014. ÉVI KÖLTSÉGVETÉSÉNEK PÉNZÜGYI MÉRLEGE</t>
  </si>
  <si>
    <t>1/2 oldal</t>
  </si>
  <si>
    <t>2/2 oldal</t>
  </si>
  <si>
    <t xml:space="preserve">                 Csabán Béla polgármester                       Szakmáry Lászlóné jegyző</t>
  </si>
  <si>
    <t xml:space="preserve">     Iparűzési adó</t>
  </si>
  <si>
    <t>4.1.4</t>
  </si>
  <si>
    <t>1.7.</t>
  </si>
  <si>
    <t>1.7.1</t>
  </si>
  <si>
    <t>1.7.2</t>
  </si>
  <si>
    <t>1.8.</t>
  </si>
  <si>
    <t xml:space="preserve">   Működési költségvetés kiadásai </t>
  </si>
  <si>
    <t xml:space="preserve">   Felhalmozási költségvetés kiadásai </t>
  </si>
  <si>
    <t xml:space="preserve">Tartalékok </t>
  </si>
  <si>
    <t xml:space="preserve">KÖLTSÉGVETÉSI KIADÁSOK ÖSSZESEN </t>
  </si>
  <si>
    <t xml:space="preserve">Hitel-, kölcsöntörlesztés államháztartáson kívülre </t>
  </si>
  <si>
    <t xml:space="preserve">Belföldi értékpapírok kiadásai </t>
  </si>
  <si>
    <t xml:space="preserve">Belföldi finanszírozás kiadásai </t>
  </si>
  <si>
    <t>Külföldi finanszírozás kiadásai</t>
  </si>
  <si>
    <t xml:space="preserve">FINANSZÍROZÁSI KIADÁSOK ÖSSZESEN: </t>
  </si>
  <si>
    <t xml:space="preserve">KIADÁSOK ÖSSZESEN: </t>
  </si>
  <si>
    <t xml:space="preserve">                 Csabán Béla polgármester                                Szakmáry Lászlóné jegyző</t>
  </si>
  <si>
    <t xml:space="preserve">      Társadalom pénzügyi alapjaitól átvett </t>
  </si>
  <si>
    <t xml:space="preserve">      Elkülönített állami pénzalakpoktól átvett</t>
  </si>
  <si>
    <t xml:space="preserve">      Intézményfinanszírozás</t>
  </si>
  <si>
    <t xml:space="preserve">     EU-s támogatás </t>
  </si>
  <si>
    <t xml:space="preserve">      ebből Hétszínvirág óvoda finanszírozása</t>
  </si>
  <si>
    <t xml:space="preserve">           IKSZT működési támogatása</t>
  </si>
  <si>
    <t xml:space="preserve">           Könyvkiadás (egy védőnő vallomásai)</t>
  </si>
  <si>
    <t>2.2.1</t>
  </si>
  <si>
    <t>2.2.2</t>
  </si>
  <si>
    <t>2.2.3</t>
  </si>
  <si>
    <t>2.2.3.1</t>
  </si>
  <si>
    <t>2.2.3.2</t>
  </si>
  <si>
    <t>2.4.1</t>
  </si>
  <si>
    <t>2.4.2</t>
  </si>
  <si>
    <t xml:space="preserve">               Közös Önkormányzati Hivatal fiananszírozása</t>
  </si>
  <si>
    <t>7.1.-ból EU-s támogatás (közvetlen)</t>
  </si>
  <si>
    <t>8.3</t>
  </si>
  <si>
    <t>Egyéb felhalmozási célú átvett pénzeszköz</t>
  </si>
  <si>
    <t>2.3.1</t>
  </si>
  <si>
    <t xml:space="preserve">   Óvoda nyilászárók  cseréje (önerő összege: 1.133 E Ft)</t>
  </si>
  <si>
    <t xml:space="preserve"> 1. melléklet     1/2014. (II.17.) önkormányzati rendelethez</t>
  </si>
  <si>
    <t>1.  melléklet    1/2014. (II.17.) önkormányzati rendelethez</t>
  </si>
</sst>
</file>

<file path=xl/styles.xml><?xml version="1.0" encoding="utf-8"?>
<styleSheet xmlns="http://schemas.openxmlformats.org/spreadsheetml/2006/main">
  <numFmts count="1">
    <numFmt numFmtId="164" formatCode="#,###"/>
  </numFmts>
  <fonts count="17">
    <font>
      <sz val="11"/>
      <color theme="1"/>
      <name val="Calibri"/>
      <family val="2"/>
      <charset val="238"/>
      <scheme val="minor"/>
    </font>
    <font>
      <sz val="12"/>
      <name val="Times New Roman CE"/>
      <charset val="238"/>
    </font>
    <font>
      <b/>
      <sz val="12"/>
      <name val="Times New Roman CE"/>
      <family val="1"/>
      <charset val="238"/>
    </font>
    <font>
      <b/>
      <i/>
      <sz val="9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"/>
      <family val="1"/>
      <charset val="238"/>
    </font>
    <font>
      <b/>
      <sz val="12"/>
      <color indexed="10"/>
      <name val="Times New Roman CE"/>
      <charset val="238"/>
    </font>
    <font>
      <b/>
      <sz val="12"/>
      <name val="Times New Roman CE"/>
      <charset val="238"/>
    </font>
    <font>
      <sz val="11"/>
      <name val="Times New Roman CE"/>
      <charset val="23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87">
    <xf numFmtId="0" fontId="0" fillId="0" borderId="0" xfId="0"/>
    <xf numFmtId="0" fontId="1" fillId="0" borderId="0" xfId="1" applyFill="1" applyProtection="1"/>
    <xf numFmtId="0" fontId="4" fillId="0" borderId="1" xfId="0" applyFont="1" applyFill="1" applyBorder="1" applyAlignment="1" applyProtection="1">
      <alignment horizontal="right" vertical="center"/>
    </xf>
    <xf numFmtId="0" fontId="5" fillId="0" borderId="2" xfId="1" applyFont="1" applyFill="1" applyBorder="1" applyAlignment="1" applyProtection="1">
      <alignment horizontal="center" vertical="center" wrapText="1"/>
    </xf>
    <xf numFmtId="0" fontId="5" fillId="0" borderId="3" xfId="1" applyFont="1" applyFill="1" applyBorder="1" applyAlignment="1" applyProtection="1">
      <alignment horizontal="center" vertical="center" wrapText="1"/>
    </xf>
    <xf numFmtId="0" fontId="5" fillId="0" borderId="4" xfId="1" applyFont="1" applyFill="1" applyBorder="1" applyAlignment="1" applyProtection="1">
      <alignment horizontal="center" vertical="center" wrapText="1"/>
    </xf>
    <xf numFmtId="0" fontId="6" fillId="0" borderId="5" xfId="1" applyFont="1" applyFill="1" applyBorder="1" applyAlignment="1" applyProtection="1">
      <alignment horizontal="center" vertical="center" wrapText="1"/>
    </xf>
    <xf numFmtId="0" fontId="6" fillId="0" borderId="6" xfId="1" applyFont="1" applyFill="1" applyBorder="1" applyAlignment="1" applyProtection="1">
      <alignment horizontal="center" vertical="center" wrapText="1"/>
    </xf>
    <xf numFmtId="0" fontId="6" fillId="0" borderId="7" xfId="1" applyFont="1" applyFill="1" applyBorder="1" applyAlignment="1" applyProtection="1">
      <alignment horizontal="center" vertical="center" wrapText="1"/>
    </xf>
    <xf numFmtId="0" fontId="7" fillId="0" borderId="0" xfId="1" applyFont="1" applyFill="1" applyProtection="1"/>
    <xf numFmtId="0" fontId="6" fillId="0" borderId="2" xfId="1" applyFont="1" applyFill="1" applyBorder="1" applyAlignment="1" applyProtection="1">
      <alignment horizontal="left" vertical="center" wrapText="1" indent="1"/>
    </xf>
    <xf numFmtId="0" fontId="6" fillId="0" borderId="3" xfId="1" applyFont="1" applyFill="1" applyBorder="1" applyAlignment="1" applyProtection="1">
      <alignment horizontal="left" vertical="center" wrapText="1" indent="1"/>
    </xf>
    <xf numFmtId="164" fontId="6" fillId="0" borderId="4" xfId="1" applyNumberFormat="1" applyFont="1" applyFill="1" applyBorder="1" applyAlignment="1" applyProtection="1">
      <alignment horizontal="right" vertical="center" wrapText="1" indent="1"/>
    </xf>
    <xf numFmtId="0" fontId="8" fillId="0" borderId="0" xfId="1" applyFont="1" applyFill="1" applyProtection="1"/>
    <xf numFmtId="49" fontId="7" fillId="0" borderId="8" xfId="1" applyNumberFormat="1" applyFont="1" applyFill="1" applyBorder="1" applyAlignment="1" applyProtection="1">
      <alignment horizontal="left" vertical="center" wrapText="1" indent="1"/>
    </xf>
    <xf numFmtId="0" fontId="9" fillId="0" borderId="9" xfId="0" applyFont="1" applyBorder="1" applyAlignment="1" applyProtection="1">
      <alignment horizontal="left" wrapText="1" indent="1"/>
    </xf>
    <xf numFmtId="164" fontId="7" fillId="0" borderId="10" xfId="1" applyNumberFormat="1" applyFont="1" applyFill="1" applyBorder="1" applyAlignment="1" applyProtection="1">
      <alignment horizontal="right" vertical="center" wrapText="1" indent="1"/>
      <protection locked="0"/>
    </xf>
    <xf numFmtId="49" fontId="7" fillId="0" borderId="11" xfId="1" applyNumberFormat="1" applyFont="1" applyFill="1" applyBorder="1" applyAlignment="1" applyProtection="1">
      <alignment horizontal="left" vertical="center" wrapText="1" indent="1"/>
    </xf>
    <xf numFmtId="0" fontId="9" fillId="0" borderId="12" xfId="0" applyFont="1" applyBorder="1" applyAlignment="1" applyProtection="1">
      <alignment horizontal="left" wrapText="1" indent="1"/>
    </xf>
    <xf numFmtId="164" fontId="7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49" fontId="7" fillId="0" borderId="14" xfId="1" applyNumberFormat="1" applyFont="1" applyFill="1" applyBorder="1" applyAlignment="1" applyProtection="1">
      <alignment horizontal="left" vertical="center" wrapText="1" indent="1"/>
    </xf>
    <xf numFmtId="0" fontId="9" fillId="0" borderId="15" xfId="0" applyFont="1" applyBorder="1" applyAlignment="1" applyProtection="1">
      <alignment horizontal="left" wrapText="1" indent="1"/>
    </xf>
    <xf numFmtId="0" fontId="10" fillId="0" borderId="3" xfId="0" applyFont="1" applyBorder="1" applyAlignment="1" applyProtection="1">
      <alignment horizontal="left" vertical="center" wrapText="1" indent="1"/>
    </xf>
    <xf numFmtId="164" fontId="7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4" xfId="1" applyNumberFormat="1" applyFont="1" applyFill="1" applyBorder="1" applyAlignment="1" applyProtection="1">
      <alignment horizontal="right" vertical="center" wrapText="1" indent="1"/>
    </xf>
    <xf numFmtId="164" fontId="7" fillId="0" borderId="10" xfId="1" applyNumberFormat="1" applyFont="1" applyFill="1" applyBorder="1" applyAlignment="1" applyProtection="1">
      <alignment horizontal="right" vertical="center" wrapText="1" indent="1"/>
    </xf>
    <xf numFmtId="164" fontId="12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0" xfId="1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2" xfId="0" applyFont="1" applyBorder="1" applyAlignment="1" applyProtection="1">
      <alignment wrapText="1"/>
    </xf>
    <xf numFmtId="164" fontId="6" fillId="0" borderId="4" xfId="1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3" xfId="0" applyFont="1" applyBorder="1" applyAlignment="1" applyProtection="1">
      <alignment wrapText="1"/>
    </xf>
    <xf numFmtId="0" fontId="10" fillId="0" borderId="17" xfId="0" applyFont="1" applyBorder="1" applyAlignment="1" applyProtection="1">
      <alignment wrapText="1"/>
    </xf>
    <xf numFmtId="0" fontId="10" fillId="0" borderId="18" xfId="0" applyFont="1" applyBorder="1" applyAlignment="1" applyProtection="1">
      <alignment wrapText="1"/>
    </xf>
    <xf numFmtId="0" fontId="2" fillId="0" borderId="0" xfId="1" applyFont="1" applyFill="1" applyBorder="1" applyAlignment="1" applyProtection="1">
      <alignment horizontal="center" vertical="center" wrapText="1"/>
    </xf>
    <xf numFmtId="0" fontId="2" fillId="0" borderId="0" xfId="1" applyFont="1" applyFill="1" applyBorder="1" applyAlignment="1" applyProtection="1">
      <alignment vertical="center" wrapText="1"/>
    </xf>
    <xf numFmtId="164" fontId="2" fillId="0" borderId="0" xfId="1" applyNumberFormat="1" applyFont="1" applyFill="1" applyBorder="1" applyAlignment="1" applyProtection="1">
      <alignment horizontal="right" vertical="center" wrapText="1" indent="1"/>
    </xf>
    <xf numFmtId="0" fontId="4" fillId="0" borderId="1" xfId="0" applyFont="1" applyFill="1" applyBorder="1" applyAlignment="1" applyProtection="1">
      <alignment horizontal="right"/>
    </xf>
    <xf numFmtId="0" fontId="1" fillId="0" borderId="0" xfId="1" applyFill="1" applyAlignment="1" applyProtection="1"/>
    <xf numFmtId="0" fontId="6" fillId="0" borderId="2" xfId="1" applyFont="1" applyFill="1" applyBorder="1" applyAlignment="1" applyProtection="1">
      <alignment horizontal="center" vertical="center" wrapText="1"/>
    </xf>
    <xf numFmtId="0" fontId="6" fillId="0" borderId="3" xfId="1" applyFont="1" applyFill="1" applyBorder="1" applyAlignment="1" applyProtection="1">
      <alignment horizontal="center" vertical="center" wrapText="1"/>
    </xf>
    <xf numFmtId="0" fontId="6" fillId="0" borderId="4" xfId="1" applyFont="1" applyFill="1" applyBorder="1" applyAlignment="1" applyProtection="1">
      <alignment horizontal="center" vertical="center" wrapText="1"/>
    </xf>
    <xf numFmtId="0" fontId="6" fillId="0" borderId="5" xfId="1" applyFont="1" applyFill="1" applyBorder="1" applyAlignment="1" applyProtection="1">
      <alignment horizontal="left" vertical="center" wrapText="1" indent="1"/>
    </xf>
    <xf numFmtId="0" fontId="6" fillId="0" borderId="6" xfId="1" applyFont="1" applyFill="1" applyBorder="1" applyAlignment="1" applyProtection="1">
      <alignment vertical="center" wrapText="1"/>
    </xf>
    <xf numFmtId="164" fontId="6" fillId="0" borderId="7" xfId="1" applyNumberFormat="1" applyFont="1" applyFill="1" applyBorder="1" applyAlignment="1" applyProtection="1">
      <alignment horizontal="right" vertical="center" wrapText="1" indent="1"/>
    </xf>
    <xf numFmtId="49" fontId="7" fillId="0" borderId="19" xfId="1" applyNumberFormat="1" applyFont="1" applyFill="1" applyBorder="1" applyAlignment="1" applyProtection="1">
      <alignment horizontal="left" vertical="center" wrapText="1" indent="1"/>
    </xf>
    <xf numFmtId="0" fontId="7" fillId="0" borderId="20" xfId="1" applyFont="1" applyFill="1" applyBorder="1" applyAlignment="1" applyProtection="1">
      <alignment horizontal="left" vertical="center" wrapText="1" indent="1"/>
    </xf>
    <xf numFmtId="164" fontId="7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12" xfId="1" applyFont="1" applyFill="1" applyBorder="1" applyAlignment="1" applyProtection="1">
      <alignment horizontal="left" vertical="center" wrapText="1" indent="1"/>
    </xf>
    <xf numFmtId="0" fontId="7" fillId="0" borderId="22" xfId="1" applyFont="1" applyFill="1" applyBorder="1" applyAlignment="1" applyProtection="1">
      <alignment horizontal="left" vertical="center" wrapText="1" indent="1"/>
    </xf>
    <xf numFmtId="0" fontId="7" fillId="0" borderId="0" xfId="1" applyFont="1" applyFill="1" applyBorder="1" applyAlignment="1" applyProtection="1">
      <alignment horizontal="left" vertical="center" wrapText="1" indent="1"/>
    </xf>
    <xf numFmtId="0" fontId="7" fillId="0" borderId="12" xfId="1" applyFont="1" applyFill="1" applyBorder="1" applyAlignment="1" applyProtection="1">
      <alignment horizontal="left" indent="6"/>
    </xf>
    <xf numFmtId="0" fontId="7" fillId="0" borderId="12" xfId="1" applyFont="1" applyFill="1" applyBorder="1" applyAlignment="1" applyProtection="1">
      <alignment horizontal="left" vertical="center" wrapText="1" indent="6"/>
    </xf>
    <xf numFmtId="49" fontId="7" fillId="0" borderId="23" xfId="1" applyNumberFormat="1" applyFont="1" applyFill="1" applyBorder="1" applyAlignment="1" applyProtection="1">
      <alignment horizontal="left" vertical="center" wrapText="1" indent="1"/>
    </xf>
    <xf numFmtId="49" fontId="7" fillId="0" borderId="24" xfId="1" applyNumberFormat="1" applyFont="1" applyFill="1" applyBorder="1" applyAlignment="1" applyProtection="1">
      <alignment horizontal="left" vertical="center" wrapText="1" indent="1"/>
    </xf>
    <xf numFmtId="0" fontId="7" fillId="0" borderId="25" xfId="1" applyFont="1" applyFill="1" applyBorder="1" applyAlignment="1" applyProtection="1">
      <alignment horizontal="left" vertical="center" wrapText="1" indent="6"/>
    </xf>
    <xf numFmtId="164" fontId="7" fillId="0" borderId="26" xfId="1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3" xfId="1" applyFont="1" applyFill="1" applyBorder="1" applyAlignment="1" applyProtection="1">
      <alignment vertical="center" wrapText="1"/>
    </xf>
    <xf numFmtId="0" fontId="7" fillId="0" borderId="15" xfId="1" applyFont="1" applyFill="1" applyBorder="1" applyAlignment="1" applyProtection="1">
      <alignment horizontal="left" vertical="center" wrapText="1" indent="1"/>
    </xf>
    <xf numFmtId="164" fontId="7" fillId="0" borderId="27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15" xfId="0" applyFont="1" applyBorder="1" applyAlignment="1" applyProtection="1">
      <alignment horizontal="left" vertical="center" wrapText="1" indent="1"/>
    </xf>
    <xf numFmtId="164" fontId="7" fillId="0" borderId="28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3" xfId="1" applyFont="1" applyFill="1" applyBorder="1" applyAlignment="1" applyProtection="1">
      <alignment horizontal="left" vertical="center" wrapText="1" indent="1"/>
    </xf>
    <xf numFmtId="0" fontId="7" fillId="0" borderId="9" xfId="1" applyFont="1" applyFill="1" applyBorder="1" applyAlignment="1" applyProtection="1">
      <alignment horizontal="left" vertical="center" wrapText="1" indent="1"/>
    </xf>
    <xf numFmtId="164" fontId="10" fillId="0" borderId="4" xfId="0" applyNumberFormat="1" applyFont="1" applyBorder="1" applyAlignment="1" applyProtection="1">
      <alignment horizontal="right" vertical="center" wrapText="1" indent="1"/>
    </xf>
    <xf numFmtId="164" fontId="13" fillId="0" borderId="4" xfId="0" quotePrefix="1" applyNumberFormat="1" applyFont="1" applyBorder="1" applyAlignment="1" applyProtection="1">
      <alignment horizontal="right" vertical="center" wrapText="1" indent="1"/>
    </xf>
    <xf numFmtId="0" fontId="14" fillId="0" borderId="0" xfId="1" applyFont="1" applyFill="1" applyProtection="1"/>
    <xf numFmtId="0" fontId="15" fillId="0" borderId="0" xfId="1" applyFont="1" applyFill="1" applyProtection="1"/>
    <xf numFmtId="0" fontId="10" fillId="0" borderId="17" xfId="0" applyFont="1" applyBorder="1" applyAlignment="1" applyProtection="1">
      <alignment horizontal="left" vertical="center" wrapText="1" indent="1"/>
    </xf>
    <xf numFmtId="0" fontId="13" fillId="0" borderId="18" xfId="0" applyFont="1" applyBorder="1" applyAlignment="1" applyProtection="1">
      <alignment horizontal="left" vertical="center" wrapText="1" indent="1"/>
    </xf>
    <xf numFmtId="0" fontId="1" fillId="0" borderId="0" xfId="1" applyFont="1" applyFill="1" applyProtection="1"/>
    <xf numFmtId="0" fontId="1" fillId="0" borderId="0" xfId="1" applyFont="1" applyFill="1" applyAlignment="1" applyProtection="1">
      <alignment horizontal="right" vertical="center" indent="1"/>
    </xf>
    <xf numFmtId="164" fontId="2" fillId="0" borderId="0" xfId="1" applyNumberFormat="1" applyFont="1" applyFill="1" applyBorder="1" applyAlignment="1" applyProtection="1">
      <alignment horizontal="center" vertical="center"/>
    </xf>
    <xf numFmtId="164" fontId="1" fillId="0" borderId="0" xfId="1" applyNumberFormat="1" applyFont="1" applyFill="1" applyBorder="1" applyAlignment="1" applyProtection="1">
      <alignment horizontal="center" vertical="center"/>
    </xf>
    <xf numFmtId="0" fontId="16" fillId="0" borderId="0" xfId="1" applyFont="1" applyFill="1" applyBorder="1" applyAlignment="1" applyProtection="1">
      <alignment vertical="center" wrapText="1"/>
    </xf>
    <xf numFmtId="0" fontId="4" fillId="0" borderId="0" xfId="0" applyFont="1" applyFill="1" applyBorder="1" applyAlignment="1" applyProtection="1">
      <alignment horizontal="right" vertical="center"/>
    </xf>
    <xf numFmtId="49" fontId="6" fillId="0" borderId="2" xfId="1" applyNumberFormat="1" applyFont="1" applyFill="1" applyBorder="1" applyAlignment="1" applyProtection="1">
      <alignment horizontal="left" vertical="center" wrapText="1" indent="1"/>
    </xf>
    <xf numFmtId="0" fontId="9" fillId="0" borderId="29" xfId="0" applyFont="1" applyBorder="1" applyAlignment="1" applyProtection="1">
      <alignment horizontal="left" wrapText="1" indent="1"/>
    </xf>
    <xf numFmtId="164" fontId="7" fillId="0" borderId="30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30" xfId="1" applyNumberFormat="1" applyFont="1" applyFill="1" applyBorder="1" applyAlignment="1" applyProtection="1">
      <alignment horizontal="right" vertical="center" wrapText="1" indent="1"/>
      <protection locked="0"/>
    </xf>
    <xf numFmtId="164" fontId="1" fillId="0" borderId="0" xfId="1" applyNumberFormat="1" applyFont="1" applyFill="1" applyBorder="1" applyAlignment="1" applyProtection="1">
      <alignment horizontal="center" vertical="center"/>
    </xf>
    <xf numFmtId="164" fontId="2" fillId="0" borderId="0" xfId="1" applyNumberFormat="1" applyFont="1" applyFill="1" applyBorder="1" applyAlignment="1" applyProtection="1">
      <alignment horizontal="center" vertical="center"/>
    </xf>
    <xf numFmtId="164" fontId="1" fillId="0" borderId="0" xfId="1" applyNumberFormat="1" applyFont="1" applyFill="1" applyBorder="1" applyAlignment="1" applyProtection="1">
      <alignment horizontal="left" vertical="center"/>
    </xf>
    <xf numFmtId="164" fontId="3" fillId="0" borderId="1" xfId="1" applyNumberFormat="1" applyFont="1" applyFill="1" applyBorder="1" applyAlignment="1" applyProtection="1">
      <alignment horizontal="left" vertical="center"/>
    </xf>
    <xf numFmtId="164" fontId="3" fillId="0" borderId="1" xfId="1" applyNumberFormat="1" applyFont="1" applyFill="1" applyBorder="1" applyAlignment="1" applyProtection="1">
      <alignment horizontal="left"/>
    </xf>
    <xf numFmtId="0" fontId="15" fillId="0" borderId="0" xfId="1" applyFont="1" applyFill="1" applyAlignment="1" applyProtection="1">
      <alignment horizontal="center"/>
    </xf>
    <xf numFmtId="164" fontId="3" fillId="0" borderId="0" xfId="1" applyNumberFormat="1" applyFont="1" applyFill="1" applyBorder="1" applyAlignment="1" applyProtection="1">
      <alignment horizontal="left" vertical="center"/>
    </xf>
    <xf numFmtId="0" fontId="16" fillId="0" borderId="0" xfId="1" applyFont="1" applyFill="1" applyBorder="1" applyAlignment="1" applyProtection="1">
      <alignment horizontal="center" vertical="center" wrapText="1"/>
    </xf>
  </cellXfs>
  <cellStyles count="2">
    <cellStyle name="Normal" xfId="0" builtinId="0"/>
    <cellStyle name="Normál_KVRENMUNKA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15"/>
  <sheetViews>
    <sheetView tabSelected="1" topLeftCell="A52" zoomScaleNormal="100" workbookViewId="0">
      <selection activeCell="A68" sqref="A68:C68"/>
    </sheetView>
  </sheetViews>
  <sheetFormatPr defaultRowHeight="15.75"/>
  <cols>
    <col min="1" max="1" width="8.140625" style="69" customWidth="1"/>
    <col min="2" max="2" width="78.5703125" style="69" customWidth="1"/>
    <col min="3" max="3" width="18.5703125" style="70" customWidth="1"/>
    <col min="4" max="4" width="7.7109375" style="1" customWidth="1"/>
    <col min="5" max="16384" width="9.140625" style="1"/>
  </cols>
  <sheetData>
    <row r="1" spans="1:4" ht="15.95" customHeight="1">
      <c r="A1" s="81" t="s">
        <v>173</v>
      </c>
      <c r="B1" s="81"/>
      <c r="C1" s="81"/>
    </row>
    <row r="2" spans="1:4" ht="15.95" customHeight="1">
      <c r="A2" s="79" t="s">
        <v>132</v>
      </c>
      <c r="B2" s="79"/>
      <c r="C2" s="79"/>
    </row>
    <row r="3" spans="1:4" ht="15.95" customHeight="1">
      <c r="A3" s="80" t="s">
        <v>0</v>
      </c>
      <c r="B3" s="80"/>
      <c r="C3" s="80"/>
      <c r="D3" s="71"/>
    </row>
    <row r="4" spans="1:4" ht="15.95" customHeight="1">
      <c r="A4" s="71"/>
      <c r="B4" s="71"/>
      <c r="C4" s="72" t="s">
        <v>133</v>
      </c>
      <c r="D4" s="71"/>
    </row>
    <row r="5" spans="1:4" ht="15.95" customHeight="1" thickBot="1">
      <c r="A5" s="82"/>
      <c r="B5" s="82"/>
      <c r="C5" s="2" t="s">
        <v>101</v>
      </c>
    </row>
    <row r="6" spans="1:4" ht="38.1" customHeight="1" thickBot="1">
      <c r="A6" s="3" t="s">
        <v>1</v>
      </c>
      <c r="B6" s="4" t="s">
        <v>2</v>
      </c>
      <c r="C6" s="5" t="s">
        <v>3</v>
      </c>
    </row>
    <row r="7" spans="1:4" s="9" customFormat="1" ht="12" customHeight="1" thickBot="1">
      <c r="A7" s="6"/>
      <c r="B7" s="7" t="s">
        <v>123</v>
      </c>
      <c r="C7" s="8" t="s">
        <v>122</v>
      </c>
    </row>
    <row r="8" spans="1:4" s="13" customFormat="1" ht="12" customHeight="1" thickBot="1">
      <c r="A8" s="10" t="s">
        <v>4</v>
      </c>
      <c r="B8" s="11" t="s">
        <v>105</v>
      </c>
      <c r="C8" s="12">
        <f>+C9+C10+C11+C12+C13+C14</f>
        <v>85916</v>
      </c>
    </row>
    <row r="9" spans="1:4" s="13" customFormat="1" ht="12" customHeight="1">
      <c r="A9" s="14" t="s">
        <v>5</v>
      </c>
      <c r="B9" s="15" t="s">
        <v>6</v>
      </c>
      <c r="C9" s="16">
        <v>47804</v>
      </c>
    </row>
    <row r="10" spans="1:4" s="13" customFormat="1" ht="12" customHeight="1">
      <c r="A10" s="17" t="s">
        <v>7</v>
      </c>
      <c r="B10" s="18" t="s">
        <v>8</v>
      </c>
      <c r="C10" s="19">
        <v>24348</v>
      </c>
    </row>
    <row r="11" spans="1:4" s="13" customFormat="1" ht="12" customHeight="1">
      <c r="A11" s="17" t="s">
        <v>9</v>
      </c>
      <c r="B11" s="18" t="s">
        <v>10</v>
      </c>
      <c r="C11" s="19">
        <v>11835</v>
      </c>
    </row>
    <row r="12" spans="1:4" s="13" customFormat="1" ht="12" customHeight="1">
      <c r="A12" s="17" t="s">
        <v>11</v>
      </c>
      <c r="B12" s="18" t="s">
        <v>12</v>
      </c>
      <c r="C12" s="19">
        <v>1826</v>
      </c>
    </row>
    <row r="13" spans="1:4" s="13" customFormat="1" ht="12" customHeight="1">
      <c r="A13" s="17" t="s">
        <v>13</v>
      </c>
      <c r="B13" s="18" t="s">
        <v>14</v>
      </c>
      <c r="C13" s="19">
        <v>103</v>
      </c>
    </row>
    <row r="14" spans="1:4" s="13" customFormat="1" ht="12" customHeight="1" thickBot="1">
      <c r="A14" s="20" t="s">
        <v>15</v>
      </c>
      <c r="B14" s="21" t="s">
        <v>16</v>
      </c>
      <c r="C14" s="19"/>
    </row>
    <row r="15" spans="1:4" s="13" customFormat="1" ht="12" customHeight="1" thickBot="1">
      <c r="A15" s="10" t="s">
        <v>17</v>
      </c>
      <c r="B15" s="22" t="s">
        <v>106</v>
      </c>
      <c r="C15" s="12">
        <f>+C17</f>
        <v>79855</v>
      </c>
    </row>
    <row r="16" spans="1:4" s="13" customFormat="1" ht="12" customHeight="1">
      <c r="A16" s="14" t="s">
        <v>18</v>
      </c>
      <c r="B16" s="15" t="s">
        <v>19</v>
      </c>
      <c r="C16" s="16"/>
    </row>
    <row r="17" spans="1:3" s="13" customFormat="1" ht="12" customHeight="1">
      <c r="A17" s="17" t="s">
        <v>20</v>
      </c>
      <c r="B17" s="18" t="s">
        <v>24</v>
      </c>
      <c r="C17" s="19">
        <f>SUM(C23+C20+C19+C18)</f>
        <v>79855</v>
      </c>
    </row>
    <row r="18" spans="1:3" s="13" customFormat="1" ht="12" customHeight="1">
      <c r="A18" s="20" t="s">
        <v>160</v>
      </c>
      <c r="B18" s="21" t="s">
        <v>153</v>
      </c>
      <c r="C18" s="23">
        <v>3813</v>
      </c>
    </row>
    <row r="19" spans="1:3" s="13" customFormat="1" ht="12" customHeight="1">
      <c r="A19" s="20" t="s">
        <v>161</v>
      </c>
      <c r="B19" s="21" t="s">
        <v>154</v>
      </c>
      <c r="C19" s="23">
        <v>6769</v>
      </c>
    </row>
    <row r="20" spans="1:3" s="13" customFormat="1" ht="12" customHeight="1">
      <c r="A20" s="20" t="s">
        <v>162</v>
      </c>
      <c r="B20" s="21" t="s">
        <v>155</v>
      </c>
      <c r="C20" s="23">
        <f>SUM(C21:C22)</f>
        <v>68037</v>
      </c>
    </row>
    <row r="21" spans="1:3" s="13" customFormat="1" ht="12" customHeight="1">
      <c r="A21" s="20" t="s">
        <v>163</v>
      </c>
      <c r="B21" s="21" t="s">
        <v>157</v>
      </c>
      <c r="C21" s="23">
        <v>34603</v>
      </c>
    </row>
    <row r="22" spans="1:3" s="13" customFormat="1" ht="12" customHeight="1">
      <c r="A22" s="20" t="s">
        <v>164</v>
      </c>
      <c r="B22" s="21" t="s">
        <v>167</v>
      </c>
      <c r="C22" s="23">
        <v>33434</v>
      </c>
    </row>
    <row r="23" spans="1:3" s="13" customFormat="1" ht="12" customHeight="1">
      <c r="A23" s="20" t="s">
        <v>22</v>
      </c>
      <c r="B23" s="21" t="s">
        <v>156</v>
      </c>
      <c r="C23" s="23">
        <f>SUM(C24:C25)</f>
        <v>1236</v>
      </c>
    </row>
    <row r="24" spans="1:3" s="13" customFormat="1" ht="12" customHeight="1">
      <c r="A24" s="52" t="s">
        <v>165</v>
      </c>
      <c r="B24" s="76" t="s">
        <v>158</v>
      </c>
      <c r="C24" s="77">
        <v>825</v>
      </c>
    </row>
    <row r="25" spans="1:3" s="13" customFormat="1" ht="12" customHeight="1" thickBot="1">
      <c r="A25" s="52" t="s">
        <v>166</v>
      </c>
      <c r="B25" s="76" t="s">
        <v>159</v>
      </c>
      <c r="C25" s="77">
        <v>411</v>
      </c>
    </row>
    <row r="26" spans="1:3" s="13" customFormat="1" ht="12" customHeight="1" thickBot="1">
      <c r="A26" s="10" t="s">
        <v>26</v>
      </c>
      <c r="B26" s="11" t="s">
        <v>107</v>
      </c>
      <c r="C26" s="12"/>
    </row>
    <row r="27" spans="1:3" s="13" customFormat="1" ht="12" customHeight="1" thickBot="1">
      <c r="A27" s="10" t="s">
        <v>29</v>
      </c>
      <c r="B27" s="11" t="s">
        <v>108</v>
      </c>
      <c r="C27" s="24">
        <f>SUM(C28+C33+C34)</f>
        <v>29840</v>
      </c>
    </row>
    <row r="28" spans="1:3" s="13" customFormat="1" ht="12" customHeight="1">
      <c r="A28" s="14" t="s">
        <v>30</v>
      </c>
      <c r="B28" s="15" t="s">
        <v>109</v>
      </c>
      <c r="C28" s="25">
        <f>SUM(C29:C32)</f>
        <v>25540</v>
      </c>
    </row>
    <row r="29" spans="1:3" s="13" customFormat="1" ht="12" customHeight="1">
      <c r="A29" s="17" t="s">
        <v>31</v>
      </c>
      <c r="B29" s="18" t="s">
        <v>102</v>
      </c>
      <c r="C29" s="19">
        <v>3000</v>
      </c>
    </row>
    <row r="30" spans="1:3" s="13" customFormat="1" ht="12" customHeight="1">
      <c r="A30" s="17" t="s">
        <v>124</v>
      </c>
      <c r="B30" s="18" t="s">
        <v>103</v>
      </c>
      <c r="C30" s="19">
        <v>4500</v>
      </c>
    </row>
    <row r="31" spans="1:3" s="13" customFormat="1" ht="12" customHeight="1">
      <c r="A31" s="17" t="s">
        <v>125</v>
      </c>
      <c r="B31" s="18" t="s">
        <v>104</v>
      </c>
      <c r="C31" s="19">
        <v>40</v>
      </c>
    </row>
    <row r="32" spans="1:3" s="13" customFormat="1" ht="12" customHeight="1">
      <c r="A32" s="17" t="s">
        <v>137</v>
      </c>
      <c r="B32" s="18" t="s">
        <v>136</v>
      </c>
      <c r="C32" s="19">
        <v>18000</v>
      </c>
    </row>
    <row r="33" spans="1:3" s="13" customFormat="1" ht="12" customHeight="1">
      <c r="A33" s="17" t="s">
        <v>126</v>
      </c>
      <c r="B33" s="18" t="s">
        <v>32</v>
      </c>
      <c r="C33" s="19">
        <v>4000</v>
      </c>
    </row>
    <row r="34" spans="1:3" s="13" customFormat="1" ht="12" customHeight="1" thickBot="1">
      <c r="A34" s="20" t="s">
        <v>127</v>
      </c>
      <c r="B34" s="21" t="s">
        <v>33</v>
      </c>
      <c r="C34" s="23">
        <v>300</v>
      </c>
    </row>
    <row r="35" spans="1:3" s="13" customFormat="1" ht="12" customHeight="1" thickBot="1">
      <c r="A35" s="10" t="s">
        <v>34</v>
      </c>
      <c r="B35" s="11" t="s">
        <v>110</v>
      </c>
      <c r="C35" s="12">
        <f>SUM(C36:C43)</f>
        <v>17446</v>
      </c>
    </row>
    <row r="36" spans="1:3" s="13" customFormat="1" ht="12" customHeight="1">
      <c r="A36" s="14" t="s">
        <v>35</v>
      </c>
      <c r="B36" s="15" t="s">
        <v>36</v>
      </c>
      <c r="C36" s="16"/>
    </row>
    <row r="37" spans="1:3" s="13" customFormat="1" ht="12" customHeight="1">
      <c r="A37" s="17" t="s">
        <v>37</v>
      </c>
      <c r="B37" s="18" t="s">
        <v>38</v>
      </c>
      <c r="C37" s="19">
        <v>675</v>
      </c>
    </row>
    <row r="38" spans="1:3" s="13" customFormat="1" ht="12" customHeight="1">
      <c r="A38" s="17" t="s">
        <v>39</v>
      </c>
      <c r="B38" s="18" t="s">
        <v>40</v>
      </c>
      <c r="C38" s="19">
        <v>300</v>
      </c>
    </row>
    <row r="39" spans="1:3" s="13" customFormat="1" ht="12" customHeight="1">
      <c r="A39" s="17" t="s">
        <v>41</v>
      </c>
      <c r="B39" s="18" t="s">
        <v>42</v>
      </c>
      <c r="C39" s="19">
        <v>7100</v>
      </c>
    </row>
    <row r="40" spans="1:3" s="13" customFormat="1" ht="12" customHeight="1">
      <c r="A40" s="17" t="s">
        <v>43</v>
      </c>
      <c r="B40" s="18" t="s">
        <v>44</v>
      </c>
      <c r="C40" s="19">
        <v>5610</v>
      </c>
    </row>
    <row r="41" spans="1:3" s="13" customFormat="1" ht="12" customHeight="1">
      <c r="A41" s="17" t="s">
        <v>45</v>
      </c>
      <c r="B41" s="18" t="s">
        <v>46</v>
      </c>
      <c r="C41" s="19">
        <v>2921</v>
      </c>
    </row>
    <row r="42" spans="1:3" s="13" customFormat="1" ht="12" customHeight="1">
      <c r="A42" s="17" t="s">
        <v>47</v>
      </c>
      <c r="B42" s="18" t="s">
        <v>48</v>
      </c>
      <c r="C42" s="19">
        <v>640</v>
      </c>
    </row>
    <row r="43" spans="1:3" s="13" customFormat="1" ht="12" customHeight="1" thickBot="1">
      <c r="A43" s="17" t="s">
        <v>49</v>
      </c>
      <c r="B43" s="18" t="s">
        <v>50</v>
      </c>
      <c r="C43" s="19">
        <v>200</v>
      </c>
    </row>
    <row r="44" spans="1:3" s="13" customFormat="1" ht="12" customHeight="1" thickBot="1">
      <c r="A44" s="10" t="s">
        <v>51</v>
      </c>
      <c r="B44" s="11" t="s">
        <v>111</v>
      </c>
      <c r="C44" s="12">
        <f>SUM(C45:C47)</f>
        <v>5616</v>
      </c>
    </row>
    <row r="45" spans="1:3" s="13" customFormat="1" ht="12" customHeight="1">
      <c r="A45" s="14" t="s">
        <v>52</v>
      </c>
      <c r="B45" s="15" t="s">
        <v>53</v>
      </c>
      <c r="C45" s="27"/>
    </row>
    <row r="46" spans="1:3" s="13" customFormat="1" ht="12" customHeight="1">
      <c r="A46" s="17" t="s">
        <v>54</v>
      </c>
      <c r="B46" s="18" t="s">
        <v>55</v>
      </c>
      <c r="C46" s="26">
        <v>5616</v>
      </c>
    </row>
    <row r="47" spans="1:3" s="13" customFormat="1" ht="12" customHeight="1" thickBot="1">
      <c r="A47" s="17" t="s">
        <v>56</v>
      </c>
      <c r="B47" s="18" t="s">
        <v>57</v>
      </c>
      <c r="C47" s="26"/>
    </row>
    <row r="48" spans="1:3" s="13" customFormat="1" ht="12" customHeight="1" thickBot="1">
      <c r="A48" s="10" t="s">
        <v>58</v>
      </c>
      <c r="B48" s="11" t="s">
        <v>112</v>
      </c>
      <c r="C48" s="12">
        <f>SUM(C49:C49)</f>
        <v>583</v>
      </c>
    </row>
    <row r="49" spans="1:3" s="13" customFormat="1" ht="12" customHeight="1">
      <c r="A49" s="17" t="s">
        <v>130</v>
      </c>
      <c r="B49" s="18" t="s">
        <v>59</v>
      </c>
      <c r="C49" s="19">
        <v>583</v>
      </c>
    </row>
    <row r="50" spans="1:3" s="13" customFormat="1" ht="12" customHeight="1" thickBot="1">
      <c r="A50" s="20" t="s">
        <v>131</v>
      </c>
      <c r="B50" s="21" t="s">
        <v>168</v>
      </c>
      <c r="C50" s="23"/>
    </row>
    <row r="51" spans="1:3" s="13" customFormat="1" ht="12" customHeight="1" thickBot="1">
      <c r="A51" s="10" t="s">
        <v>60</v>
      </c>
      <c r="B51" s="22" t="s">
        <v>113</v>
      </c>
      <c r="C51" s="12">
        <f>SUM(C52:C54)</f>
        <v>23143</v>
      </c>
    </row>
    <row r="52" spans="1:3" s="13" customFormat="1" ht="12" customHeight="1">
      <c r="A52" s="14" t="s">
        <v>61</v>
      </c>
      <c r="B52" s="15" t="s">
        <v>62</v>
      </c>
      <c r="C52" s="26"/>
    </row>
    <row r="53" spans="1:3" s="13" customFormat="1" ht="12" customHeight="1">
      <c r="A53" s="17" t="s">
        <v>63</v>
      </c>
      <c r="B53" s="18" t="s">
        <v>64</v>
      </c>
      <c r="C53" s="26">
        <v>18607</v>
      </c>
    </row>
    <row r="54" spans="1:3" s="13" customFormat="1" ht="12" customHeight="1" thickBot="1">
      <c r="A54" s="52" t="s">
        <v>169</v>
      </c>
      <c r="B54" s="76" t="s">
        <v>170</v>
      </c>
      <c r="C54" s="78">
        <v>4536</v>
      </c>
    </row>
    <row r="55" spans="1:3" s="13" customFormat="1" ht="12" customHeight="1" thickBot="1">
      <c r="A55" s="10" t="s">
        <v>65</v>
      </c>
      <c r="B55" s="11" t="s">
        <v>114</v>
      </c>
      <c r="C55" s="24">
        <f>+C8+C15+C26+C27+C35+C44+C48+C51</f>
        <v>242399</v>
      </c>
    </row>
    <row r="56" spans="1:3" s="13" customFormat="1" ht="12" customHeight="1" thickBot="1">
      <c r="A56" s="28" t="s">
        <v>66</v>
      </c>
      <c r="B56" s="22" t="s">
        <v>115</v>
      </c>
      <c r="C56" s="12">
        <f ca="1">SUM(C56)</f>
        <v>0</v>
      </c>
    </row>
    <row r="57" spans="1:3" s="13" customFormat="1" ht="12" customHeight="1" thickBot="1">
      <c r="A57" s="28" t="s">
        <v>67</v>
      </c>
      <c r="B57" s="22" t="s">
        <v>116</v>
      </c>
      <c r="C57" s="12"/>
    </row>
    <row r="58" spans="1:3" s="13" customFormat="1" ht="12" customHeight="1" thickBot="1">
      <c r="A58" s="28" t="s">
        <v>68</v>
      </c>
      <c r="B58" s="22" t="s">
        <v>117</v>
      </c>
      <c r="C58" s="12">
        <f>SUM(C59:C60)</f>
        <v>29835</v>
      </c>
    </row>
    <row r="59" spans="1:3" s="13" customFormat="1" ht="12" customHeight="1">
      <c r="A59" s="14" t="s">
        <v>69</v>
      </c>
      <c r="B59" s="15" t="s">
        <v>70</v>
      </c>
      <c r="C59" s="26">
        <v>29835</v>
      </c>
    </row>
    <row r="60" spans="1:3" s="13" customFormat="1" ht="12" customHeight="1" thickBot="1">
      <c r="A60" s="20" t="s">
        <v>71</v>
      </c>
      <c r="B60" s="21" t="s">
        <v>72</v>
      </c>
      <c r="C60" s="26"/>
    </row>
    <row r="61" spans="1:3" s="13" customFormat="1" ht="12" customHeight="1" thickBot="1">
      <c r="A61" s="28" t="s">
        <v>73</v>
      </c>
      <c r="B61" s="22" t="s">
        <v>118</v>
      </c>
      <c r="C61" s="12"/>
    </row>
    <row r="62" spans="1:3" s="13" customFormat="1" ht="12" customHeight="1" thickBot="1">
      <c r="A62" s="28" t="s">
        <v>74</v>
      </c>
      <c r="B62" s="22" t="s">
        <v>119</v>
      </c>
      <c r="C62" s="12"/>
    </row>
    <row r="63" spans="1:3" s="13" customFormat="1" ht="13.5" customHeight="1" thickBot="1">
      <c r="A63" s="28" t="s">
        <v>75</v>
      </c>
      <c r="B63" s="22" t="s">
        <v>76</v>
      </c>
      <c r="C63" s="29"/>
    </row>
    <row r="64" spans="1:3" s="13" customFormat="1" ht="15.75" customHeight="1" thickBot="1">
      <c r="A64" s="28" t="s">
        <v>77</v>
      </c>
      <c r="B64" s="30" t="s">
        <v>120</v>
      </c>
      <c r="C64" s="24">
        <f>SUM(C57+C58+C61+C63)</f>
        <v>29835</v>
      </c>
    </row>
    <row r="65" spans="1:3" s="13" customFormat="1" ht="16.5" customHeight="1" thickBot="1">
      <c r="A65" s="31" t="s">
        <v>78</v>
      </c>
      <c r="B65" s="32" t="s">
        <v>121</v>
      </c>
      <c r="C65" s="24">
        <f>SUM(C55+C64)</f>
        <v>272234</v>
      </c>
    </row>
    <row r="66" spans="1:3" s="13" customFormat="1" ht="23.25" customHeight="1">
      <c r="A66" s="33"/>
      <c r="B66" s="34"/>
      <c r="C66" s="35"/>
    </row>
    <row r="67" spans="1:3" s="13" customFormat="1" ht="22.5" customHeight="1">
      <c r="A67" s="33"/>
      <c r="B67" s="73" t="s">
        <v>135</v>
      </c>
      <c r="C67" s="35"/>
    </row>
    <row r="68" spans="1:3" ht="16.5" customHeight="1">
      <c r="A68" s="81" t="s">
        <v>174</v>
      </c>
      <c r="B68" s="81"/>
      <c r="C68" s="81"/>
    </row>
    <row r="69" spans="1:3" ht="16.5" customHeight="1">
      <c r="A69" s="79" t="s">
        <v>132</v>
      </c>
      <c r="B69" s="79"/>
      <c r="C69" s="79"/>
    </row>
    <row r="70" spans="1:3" ht="16.5" customHeight="1">
      <c r="A70" s="71"/>
      <c r="B70" s="71" t="s">
        <v>79</v>
      </c>
      <c r="C70" s="71"/>
    </row>
    <row r="71" spans="1:3" ht="16.5" customHeight="1">
      <c r="A71" s="71"/>
      <c r="B71" s="71"/>
      <c r="C71" s="72" t="s">
        <v>134</v>
      </c>
    </row>
    <row r="72" spans="1:3" s="37" customFormat="1" ht="16.5" customHeight="1" thickBot="1">
      <c r="A72" s="83"/>
      <c r="B72" s="83"/>
      <c r="C72" s="36" t="s">
        <v>101</v>
      </c>
    </row>
    <row r="73" spans="1:3" ht="38.1" customHeight="1" thickBot="1">
      <c r="A73" s="3" t="s">
        <v>1</v>
      </c>
      <c r="B73" s="4" t="s">
        <v>80</v>
      </c>
      <c r="C73" s="5" t="s">
        <v>3</v>
      </c>
    </row>
    <row r="74" spans="1:3" s="9" customFormat="1" ht="12" customHeight="1" thickBot="1">
      <c r="A74" s="38"/>
      <c r="B74" s="39" t="s">
        <v>123</v>
      </c>
      <c r="C74" s="40" t="s">
        <v>122</v>
      </c>
    </row>
    <row r="75" spans="1:3" ht="12" customHeight="1" thickBot="1">
      <c r="A75" s="41" t="s">
        <v>4</v>
      </c>
      <c r="B75" s="42" t="s">
        <v>142</v>
      </c>
      <c r="C75" s="43">
        <f>SUM(C76:C80)</f>
        <v>211100</v>
      </c>
    </row>
    <row r="76" spans="1:3" ht="12" customHeight="1">
      <c r="A76" s="44" t="s">
        <v>5</v>
      </c>
      <c r="B76" s="45" t="s">
        <v>81</v>
      </c>
      <c r="C76" s="46">
        <v>68181</v>
      </c>
    </row>
    <row r="77" spans="1:3" ht="12" customHeight="1">
      <c r="A77" s="17" t="s">
        <v>7</v>
      </c>
      <c r="B77" s="47" t="s">
        <v>82</v>
      </c>
      <c r="C77" s="19">
        <v>17023</v>
      </c>
    </row>
    <row r="78" spans="1:3" ht="12" customHeight="1">
      <c r="A78" s="17" t="s">
        <v>9</v>
      </c>
      <c r="B78" s="47" t="s">
        <v>83</v>
      </c>
      <c r="C78" s="23">
        <v>53521</v>
      </c>
    </row>
    <row r="79" spans="1:3" ht="12" customHeight="1">
      <c r="A79" s="17" t="s">
        <v>11</v>
      </c>
      <c r="B79" s="48" t="s">
        <v>84</v>
      </c>
      <c r="C79" s="23">
        <v>3793</v>
      </c>
    </row>
    <row r="80" spans="1:3" ht="12" customHeight="1">
      <c r="A80" s="17" t="s">
        <v>85</v>
      </c>
      <c r="B80" s="49" t="s">
        <v>86</v>
      </c>
      <c r="C80" s="23">
        <f>SUM(C81:C85)</f>
        <v>68582</v>
      </c>
    </row>
    <row r="81" spans="1:3" ht="12" customHeight="1">
      <c r="A81" s="17" t="s">
        <v>15</v>
      </c>
      <c r="B81" s="47" t="s">
        <v>87</v>
      </c>
      <c r="C81" s="23"/>
    </row>
    <row r="82" spans="1:3" ht="12" customHeight="1">
      <c r="A82" s="17" t="s">
        <v>138</v>
      </c>
      <c r="B82" s="50" t="s">
        <v>88</v>
      </c>
      <c r="C82" s="23"/>
    </row>
    <row r="83" spans="1:3" ht="12" customHeight="1">
      <c r="A83" s="17" t="s">
        <v>139</v>
      </c>
      <c r="B83" s="50" t="s">
        <v>129</v>
      </c>
      <c r="C83" s="23">
        <v>34603</v>
      </c>
    </row>
    <row r="84" spans="1:3" ht="12" customHeight="1">
      <c r="A84" s="17" t="s">
        <v>140</v>
      </c>
      <c r="B84" s="50" t="s">
        <v>128</v>
      </c>
      <c r="C84" s="23">
        <v>33434</v>
      </c>
    </row>
    <row r="85" spans="1:3" ht="12" customHeight="1" thickBot="1">
      <c r="A85" s="53" t="s">
        <v>141</v>
      </c>
      <c r="B85" s="54" t="s">
        <v>89</v>
      </c>
      <c r="C85" s="55">
        <v>545</v>
      </c>
    </row>
    <row r="86" spans="1:3" ht="12" customHeight="1" thickBot="1">
      <c r="A86" s="75" t="s">
        <v>17</v>
      </c>
      <c r="B86" s="56" t="s">
        <v>143</v>
      </c>
      <c r="C86" s="12">
        <f>+C87+C89+C92</f>
        <v>23195</v>
      </c>
    </row>
    <row r="87" spans="1:3" ht="12" customHeight="1">
      <c r="A87" s="14" t="s">
        <v>18</v>
      </c>
      <c r="B87" s="47" t="s">
        <v>90</v>
      </c>
      <c r="C87" s="16">
        <v>5042</v>
      </c>
    </row>
    <row r="88" spans="1:3" ht="12" customHeight="1">
      <c r="A88" s="14" t="s">
        <v>20</v>
      </c>
      <c r="B88" s="57" t="s">
        <v>91</v>
      </c>
      <c r="C88" s="16"/>
    </row>
    <row r="89" spans="1:3" ht="12" customHeight="1">
      <c r="A89" s="14" t="s">
        <v>21</v>
      </c>
      <c r="B89" s="57" t="s">
        <v>92</v>
      </c>
      <c r="C89" s="19">
        <v>5669</v>
      </c>
    </row>
    <row r="90" spans="1:3" ht="12" customHeight="1">
      <c r="A90" s="14" t="s">
        <v>171</v>
      </c>
      <c r="B90" s="57" t="s">
        <v>172</v>
      </c>
      <c r="C90" s="58">
        <v>5669</v>
      </c>
    </row>
    <row r="91" spans="1:3" ht="12" customHeight="1">
      <c r="A91" s="14" t="s">
        <v>22</v>
      </c>
      <c r="B91" s="57" t="s">
        <v>93</v>
      </c>
      <c r="C91" s="58"/>
    </row>
    <row r="92" spans="1:3" ht="12" customHeight="1">
      <c r="A92" s="14" t="s">
        <v>23</v>
      </c>
      <c r="B92" s="59" t="s">
        <v>94</v>
      </c>
      <c r="C92" s="58">
        <f>SUM(C93:C93)</f>
        <v>12484</v>
      </c>
    </row>
    <row r="93" spans="1:3" ht="16.5" thickBot="1">
      <c r="A93" s="52" t="s">
        <v>25</v>
      </c>
      <c r="B93" s="51" t="s">
        <v>95</v>
      </c>
      <c r="C93" s="60">
        <v>12484</v>
      </c>
    </row>
    <row r="94" spans="1:3" ht="12" customHeight="1" thickBot="1">
      <c r="A94" s="10" t="s">
        <v>26</v>
      </c>
      <c r="B94" s="61" t="s">
        <v>144</v>
      </c>
      <c r="C94" s="12">
        <f>+C95+C96</f>
        <v>37939</v>
      </c>
    </row>
    <row r="95" spans="1:3" ht="12" customHeight="1">
      <c r="A95" s="14" t="s">
        <v>27</v>
      </c>
      <c r="B95" s="62" t="s">
        <v>96</v>
      </c>
      <c r="C95" s="16">
        <v>37939</v>
      </c>
    </row>
    <row r="96" spans="1:3" ht="12" customHeight="1" thickBot="1">
      <c r="A96" s="20" t="s">
        <v>28</v>
      </c>
      <c r="B96" s="57" t="s">
        <v>97</v>
      </c>
      <c r="C96" s="23"/>
    </row>
    <row r="97" spans="1:9" ht="12" customHeight="1" thickBot="1">
      <c r="A97" s="10" t="s">
        <v>98</v>
      </c>
      <c r="B97" s="61" t="s">
        <v>145</v>
      </c>
      <c r="C97" s="12">
        <f>+C75+C86+C94</f>
        <v>272234</v>
      </c>
    </row>
    <row r="98" spans="1:9" ht="12" customHeight="1" thickBot="1">
      <c r="A98" s="10" t="s">
        <v>34</v>
      </c>
      <c r="B98" s="61" t="s">
        <v>146</v>
      </c>
      <c r="C98" s="12"/>
    </row>
    <row r="99" spans="1:9" ht="12" customHeight="1" thickBot="1">
      <c r="A99" s="10" t="s">
        <v>51</v>
      </c>
      <c r="B99" s="61" t="s">
        <v>147</v>
      </c>
      <c r="C99" s="12"/>
    </row>
    <row r="100" spans="1:9" ht="12" customHeight="1" thickBot="1">
      <c r="A100" s="10" t="s">
        <v>99</v>
      </c>
      <c r="B100" s="61" t="s">
        <v>148</v>
      </c>
      <c r="C100" s="24"/>
    </row>
    <row r="101" spans="1:9" ht="12" customHeight="1" thickBot="1">
      <c r="A101" s="10" t="s">
        <v>60</v>
      </c>
      <c r="B101" s="61" t="s">
        <v>149</v>
      </c>
      <c r="C101" s="63"/>
    </row>
    <row r="102" spans="1:9" ht="15" customHeight="1" thickBot="1">
      <c r="A102" s="10" t="s">
        <v>65</v>
      </c>
      <c r="B102" s="61" t="s">
        <v>150</v>
      </c>
      <c r="C102" s="64">
        <f>+C98+C99+C100+C101</f>
        <v>0</v>
      </c>
      <c r="F102" s="65"/>
      <c r="G102" s="66"/>
      <c r="H102" s="66"/>
      <c r="I102" s="66"/>
    </row>
    <row r="103" spans="1:9" s="13" customFormat="1" ht="12.95" customHeight="1" thickBot="1">
      <c r="A103" s="67" t="s">
        <v>100</v>
      </c>
      <c r="B103" s="68" t="s">
        <v>151</v>
      </c>
      <c r="C103" s="64">
        <f>+C97+C102</f>
        <v>272234</v>
      </c>
    </row>
    <row r="104" spans="1:9" ht="7.5" customHeight="1"/>
    <row r="105" spans="1:9">
      <c r="A105" s="84"/>
      <c r="B105" s="84"/>
      <c r="C105" s="84"/>
    </row>
    <row r="106" spans="1:9" ht="15" customHeight="1">
      <c r="A106" s="85"/>
      <c r="B106" s="85"/>
      <c r="C106" s="74"/>
    </row>
    <row r="107" spans="1:9">
      <c r="A107" s="86" t="s">
        <v>152</v>
      </c>
      <c r="B107" s="86"/>
      <c r="C107" s="86"/>
    </row>
    <row r="112" spans="1:9">
      <c r="A112" s="84"/>
      <c r="B112" s="84"/>
      <c r="C112" s="84"/>
    </row>
    <row r="113" spans="1:3" ht="16.5" thickBot="1">
      <c r="A113" s="82"/>
      <c r="B113" s="82"/>
      <c r="C113" s="2"/>
    </row>
    <row r="114" spans="1:3" ht="16.5" thickBot="1">
      <c r="A114" s="10"/>
      <c r="B114" s="56"/>
      <c r="C114" s="12"/>
    </row>
    <row r="115" spans="1:3" ht="16.5" thickBot="1">
      <c r="A115" s="10"/>
      <c r="B115" s="56"/>
      <c r="C115" s="12"/>
    </row>
  </sheetData>
  <mergeCells count="12">
    <mergeCell ref="A72:B72"/>
    <mergeCell ref="A112:C112"/>
    <mergeCell ref="A113:B113"/>
    <mergeCell ref="A106:B106"/>
    <mergeCell ref="A107:C107"/>
    <mergeCell ref="A105:C105"/>
    <mergeCell ref="A2:C2"/>
    <mergeCell ref="A3:C3"/>
    <mergeCell ref="A69:C69"/>
    <mergeCell ref="A1:C1"/>
    <mergeCell ref="A5:B5"/>
    <mergeCell ref="A68:C68"/>
  </mergeCells>
  <phoneticPr fontId="0" type="noConversion"/>
  <pageMargins left="0.7" right="0.7" top="0.75" bottom="0.75" header="0.3" footer="0.3"/>
  <pageSetup paperSize="9" scale="83" orientation="portrait" horizontalDpi="200" verticalDpi="200" r:id="rId1"/>
  <headerFooter>
    <oddHeader xml:space="preserve">&amp;C
                                   </oddHeader>
  </headerFooter>
  <rowBreaks count="1" manualBreakCount="1">
    <brk id="6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Munka1</vt:lpstr>
      <vt:lpstr>Munka2</vt:lpstr>
      <vt:lpstr>Munka3</vt:lpstr>
      <vt:lpstr>Munka1!Print_Area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2014-02-03T05:23:30Z</cp:lastPrinted>
  <dcterms:created xsi:type="dcterms:W3CDTF">2006-10-17T13:40:18Z</dcterms:created>
  <dcterms:modified xsi:type="dcterms:W3CDTF">2014-02-16T18:07:07Z</dcterms:modified>
</cp:coreProperties>
</file>