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7520" windowHeight="7875" tabRatio="818" activeTab="3"/>
  </bookViews>
  <sheets>
    <sheet name="1. melléklet" sheetId="17" r:id="rId1"/>
    <sheet name="2. melléklet" sheetId="33" r:id="rId2"/>
    <sheet name="3. melléklet" sheetId="34" r:id="rId3"/>
    <sheet name="4. melléklet" sheetId="35" r:id="rId4"/>
  </sheets>
  <calcPr calcId="125725"/>
</workbook>
</file>

<file path=xl/calcChain.xml><?xml version="1.0" encoding="utf-8"?>
<calcChain xmlns="http://schemas.openxmlformats.org/spreadsheetml/2006/main">
  <c r="O73" i="17"/>
  <c r="O43" i="33"/>
  <c r="R43" s="1"/>
  <c r="R48" s="1"/>
  <c r="R66" s="1"/>
  <c r="R96" s="1"/>
  <c r="R12"/>
  <c r="R18" s="1"/>
  <c r="O47"/>
  <c r="O30"/>
  <c r="O32" s="1"/>
  <c r="O12"/>
  <c r="O18" s="1"/>
  <c r="O96" i="17"/>
  <c r="O82"/>
  <c r="O59"/>
  <c r="O49"/>
  <c r="O50" s="1"/>
  <c r="R50" s="1"/>
  <c r="O43"/>
  <c r="O40"/>
  <c r="O32"/>
  <c r="O29"/>
  <c r="O19"/>
  <c r="O23"/>
  <c r="O24"/>
  <c r="O119"/>
  <c r="O102"/>
  <c r="O107"/>
  <c r="O114"/>
  <c r="O121" s="1"/>
  <c r="R121" s="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P73"/>
  <c r="P98" s="1"/>
  <c r="R97"/>
  <c r="R96"/>
  <c r="R95"/>
  <c r="R94"/>
  <c r="R93"/>
  <c r="R92"/>
  <c r="R91"/>
  <c r="R90"/>
  <c r="R89"/>
  <c r="R88"/>
  <c r="O87"/>
  <c r="R87" s="1"/>
  <c r="R86"/>
  <c r="R85"/>
  <c r="R84"/>
  <c r="R83"/>
  <c r="R82"/>
  <c r="R81"/>
  <c r="R80"/>
  <c r="R79"/>
  <c r="R78"/>
  <c r="R77"/>
  <c r="R76"/>
  <c r="R75"/>
  <c r="R74"/>
  <c r="Q73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N12" i="33"/>
  <c r="N18" s="1"/>
  <c r="K12"/>
  <c r="K47"/>
  <c r="K43"/>
  <c r="N43" s="1"/>
  <c r="N48" s="1"/>
  <c r="N66" s="1"/>
  <c r="N96" s="1"/>
  <c r="K30"/>
  <c r="K32" s="1"/>
  <c r="K18"/>
  <c r="N120" i="17"/>
  <c r="N119"/>
  <c r="K119"/>
  <c r="N118"/>
  <c r="N117"/>
  <c r="N116"/>
  <c r="N115"/>
  <c r="N113"/>
  <c r="N112"/>
  <c r="N111"/>
  <c r="N110"/>
  <c r="N109"/>
  <c r="N108"/>
  <c r="N107"/>
  <c r="K107"/>
  <c r="N106"/>
  <c r="N105"/>
  <c r="N104"/>
  <c r="N103"/>
  <c r="N102"/>
  <c r="K102"/>
  <c r="K114"/>
  <c r="N101"/>
  <c r="N100"/>
  <c r="N99"/>
  <c r="N97"/>
  <c r="K96"/>
  <c r="N96"/>
  <c r="N95"/>
  <c r="N94"/>
  <c r="N93"/>
  <c r="N92"/>
  <c r="N91"/>
  <c r="N90"/>
  <c r="N89"/>
  <c r="N88"/>
  <c r="K87"/>
  <c r="N87"/>
  <c r="N86"/>
  <c r="N85"/>
  <c r="N84"/>
  <c r="N83"/>
  <c r="K82"/>
  <c r="N82"/>
  <c r="N81"/>
  <c r="N80"/>
  <c r="N79"/>
  <c r="N78"/>
  <c r="N77"/>
  <c r="N76"/>
  <c r="N75"/>
  <c r="N74"/>
  <c r="M73"/>
  <c r="L73"/>
  <c r="L98" s="1"/>
  <c r="K73"/>
  <c r="N73" s="1"/>
  <c r="N72"/>
  <c r="N71"/>
  <c r="N70"/>
  <c r="N69"/>
  <c r="N68"/>
  <c r="N67"/>
  <c r="N66"/>
  <c r="N65"/>
  <c r="N64"/>
  <c r="N63"/>
  <c r="N62"/>
  <c r="N61"/>
  <c r="N60"/>
  <c r="K59"/>
  <c r="N59"/>
  <c r="N58"/>
  <c r="N57"/>
  <c r="N56"/>
  <c r="N55"/>
  <c r="N54"/>
  <c r="N53"/>
  <c r="N52"/>
  <c r="N51"/>
  <c r="K49"/>
  <c r="N49"/>
  <c r="N48"/>
  <c r="N47"/>
  <c r="N46"/>
  <c r="N45"/>
  <c r="N44"/>
  <c r="K43"/>
  <c r="N43" s="1"/>
  <c r="N42"/>
  <c r="N41"/>
  <c r="K40"/>
  <c r="N40" s="1"/>
  <c r="N39"/>
  <c r="N38"/>
  <c r="N37"/>
  <c r="N36"/>
  <c r="N35"/>
  <c r="N34"/>
  <c r="N33"/>
  <c r="K32"/>
  <c r="N32"/>
  <c r="N31"/>
  <c r="N30"/>
  <c r="K29"/>
  <c r="N29"/>
  <c r="N28"/>
  <c r="N27"/>
  <c r="N26"/>
  <c r="N25"/>
  <c r="K23"/>
  <c r="N23"/>
  <c r="N22"/>
  <c r="N21"/>
  <c r="N20"/>
  <c r="K19"/>
  <c r="N19" s="1"/>
  <c r="N18"/>
  <c r="N17"/>
  <c r="N16"/>
  <c r="N15"/>
  <c r="N14"/>
  <c r="N13"/>
  <c r="N12"/>
  <c r="N11"/>
  <c r="N10"/>
  <c r="N9"/>
  <c r="N8"/>
  <c r="N7"/>
  <c r="N6"/>
  <c r="J120"/>
  <c r="G119"/>
  <c r="J118"/>
  <c r="J117"/>
  <c r="J116"/>
  <c r="J115"/>
  <c r="J113"/>
  <c r="J112"/>
  <c r="J111"/>
  <c r="J110"/>
  <c r="J109"/>
  <c r="J108"/>
  <c r="G107"/>
  <c r="J107"/>
  <c r="J106"/>
  <c r="J105"/>
  <c r="J104"/>
  <c r="J103"/>
  <c r="G102"/>
  <c r="J102"/>
  <c r="J101"/>
  <c r="J100"/>
  <c r="J99"/>
  <c r="J97"/>
  <c r="G96"/>
  <c r="J96"/>
  <c r="J95"/>
  <c r="J94"/>
  <c r="J93"/>
  <c r="J92"/>
  <c r="J91"/>
  <c r="J90"/>
  <c r="J89"/>
  <c r="J88"/>
  <c r="G87"/>
  <c r="J87"/>
  <c r="J86"/>
  <c r="J85"/>
  <c r="J84"/>
  <c r="J83"/>
  <c r="G82"/>
  <c r="J82"/>
  <c r="J81"/>
  <c r="J80"/>
  <c r="J79"/>
  <c r="J78"/>
  <c r="J77"/>
  <c r="J76"/>
  <c r="J75"/>
  <c r="J74"/>
  <c r="I73"/>
  <c r="H73"/>
  <c r="G73"/>
  <c r="J73"/>
  <c r="J72"/>
  <c r="J71"/>
  <c r="J70"/>
  <c r="J69"/>
  <c r="J68"/>
  <c r="J67"/>
  <c r="J66"/>
  <c r="J65"/>
  <c r="J64"/>
  <c r="J63"/>
  <c r="J62"/>
  <c r="J61"/>
  <c r="J60"/>
  <c r="G59"/>
  <c r="J59" s="1"/>
  <c r="J58"/>
  <c r="J57"/>
  <c r="J56"/>
  <c r="J55"/>
  <c r="J54"/>
  <c r="J53"/>
  <c r="J52"/>
  <c r="J51"/>
  <c r="G49"/>
  <c r="J49" s="1"/>
  <c r="J48"/>
  <c r="J47"/>
  <c r="J46"/>
  <c r="J45"/>
  <c r="J44"/>
  <c r="G43"/>
  <c r="J43"/>
  <c r="J42"/>
  <c r="J41"/>
  <c r="G40"/>
  <c r="J40"/>
  <c r="J39"/>
  <c r="J38"/>
  <c r="J37"/>
  <c r="J36"/>
  <c r="J35"/>
  <c r="J34"/>
  <c r="J33"/>
  <c r="G32"/>
  <c r="J32" s="1"/>
  <c r="J31"/>
  <c r="J30"/>
  <c r="G29"/>
  <c r="J29" s="1"/>
  <c r="J28"/>
  <c r="J27"/>
  <c r="J26"/>
  <c r="J25"/>
  <c r="G23"/>
  <c r="J23" s="1"/>
  <c r="J22"/>
  <c r="J21"/>
  <c r="J20"/>
  <c r="G19"/>
  <c r="G24"/>
  <c r="J18"/>
  <c r="J17"/>
  <c r="J16"/>
  <c r="J15"/>
  <c r="J14"/>
  <c r="J13"/>
  <c r="J12"/>
  <c r="J11"/>
  <c r="J10"/>
  <c r="J9"/>
  <c r="J8"/>
  <c r="J7"/>
  <c r="J6"/>
  <c r="D73"/>
  <c r="E73"/>
  <c r="F7"/>
  <c r="F8"/>
  <c r="F9"/>
  <c r="F10"/>
  <c r="F11"/>
  <c r="F12"/>
  <c r="F13"/>
  <c r="F14"/>
  <c r="F15"/>
  <c r="F16"/>
  <c r="F17"/>
  <c r="F18"/>
  <c r="C19"/>
  <c r="F19" s="1"/>
  <c r="F20"/>
  <c r="F21"/>
  <c r="F22"/>
  <c r="C23"/>
  <c r="F23"/>
  <c r="F25"/>
  <c r="F26"/>
  <c r="F27"/>
  <c r="F28"/>
  <c r="C29"/>
  <c r="F29"/>
  <c r="F30"/>
  <c r="F31"/>
  <c r="C32"/>
  <c r="F32"/>
  <c r="F33"/>
  <c r="F34"/>
  <c r="F35"/>
  <c r="F36"/>
  <c r="F37"/>
  <c r="F38"/>
  <c r="F39"/>
  <c r="C40"/>
  <c r="F40" s="1"/>
  <c r="F41"/>
  <c r="F42"/>
  <c r="F44"/>
  <c r="F45"/>
  <c r="F46"/>
  <c r="F47"/>
  <c r="F48"/>
  <c r="C49"/>
  <c r="F49"/>
  <c r="F51"/>
  <c r="F52"/>
  <c r="F53"/>
  <c r="F54"/>
  <c r="F55"/>
  <c r="F56"/>
  <c r="F57"/>
  <c r="F58"/>
  <c r="C59"/>
  <c r="F59"/>
  <c r="F60"/>
  <c r="F61"/>
  <c r="F62"/>
  <c r="F63"/>
  <c r="F64"/>
  <c r="F65"/>
  <c r="F66"/>
  <c r="F67"/>
  <c r="F68"/>
  <c r="F69"/>
  <c r="F70"/>
  <c r="F71"/>
  <c r="F72"/>
  <c r="C73"/>
  <c r="F73" s="1"/>
  <c r="F74"/>
  <c r="F75"/>
  <c r="F76"/>
  <c r="F77"/>
  <c r="F78"/>
  <c r="F79"/>
  <c r="F80"/>
  <c r="F81"/>
  <c r="C82"/>
  <c r="F82" s="1"/>
  <c r="F83"/>
  <c r="F84"/>
  <c r="F85"/>
  <c r="F86"/>
  <c r="F88"/>
  <c r="F89"/>
  <c r="F90"/>
  <c r="F91"/>
  <c r="F92"/>
  <c r="F93"/>
  <c r="F94"/>
  <c r="F95"/>
  <c r="C96"/>
  <c r="F96" s="1"/>
  <c r="F97"/>
  <c r="F99"/>
  <c r="F100"/>
  <c r="F101"/>
  <c r="F103"/>
  <c r="F104"/>
  <c r="F105"/>
  <c r="F106"/>
  <c r="F108"/>
  <c r="F109"/>
  <c r="F110"/>
  <c r="F111"/>
  <c r="F112"/>
  <c r="F113"/>
  <c r="F115"/>
  <c r="F116"/>
  <c r="F117"/>
  <c r="F118"/>
  <c r="F120"/>
  <c r="F6"/>
  <c r="C119"/>
  <c r="F119" s="1"/>
  <c r="C107"/>
  <c r="F107" s="1"/>
  <c r="C102"/>
  <c r="C114" s="1"/>
  <c r="F114" s="1"/>
  <c r="C87"/>
  <c r="F87" s="1"/>
  <c r="C43"/>
  <c r="F43" s="1"/>
  <c r="F102"/>
  <c r="C24"/>
  <c r="F24" s="1"/>
  <c r="G114"/>
  <c r="J114" s="1"/>
  <c r="J19"/>
  <c r="J119"/>
  <c r="G50"/>
  <c r="J50" s="1"/>
  <c r="K121"/>
  <c r="N121" s="1"/>
  <c r="N114"/>
  <c r="K24"/>
  <c r="K98"/>
  <c r="K122" s="1"/>
  <c r="N122" s="1"/>
  <c r="K50"/>
  <c r="N50"/>
  <c r="N24"/>
  <c r="J24"/>
  <c r="K48" i="33" l="1"/>
  <c r="K66" s="1"/>
  <c r="K96" s="1"/>
  <c r="O98" i="17"/>
  <c r="O48" i="33"/>
  <c r="O66" s="1"/>
  <c r="O96" s="1"/>
  <c r="G121" i="17"/>
  <c r="J121" s="1"/>
  <c r="N98"/>
  <c r="G98"/>
  <c r="C121"/>
  <c r="F121" s="1"/>
  <c r="C50"/>
  <c r="F50" l="1"/>
  <c r="C98"/>
  <c r="G122"/>
  <c r="J122" s="1"/>
  <c r="J98"/>
  <c r="R98"/>
  <c r="R122" s="1"/>
  <c r="O122"/>
  <c r="C122" l="1"/>
  <c r="F122" s="1"/>
  <c r="F98"/>
</calcChain>
</file>

<file path=xl/sharedStrings.xml><?xml version="1.0" encoding="utf-8"?>
<sst xmlns="http://schemas.openxmlformats.org/spreadsheetml/2006/main" count="697" uniqueCount="461">
  <si>
    <t>ÖNKORMÁNYZAT ÉS KÖLTSÉGVETÉSI SZERVEI ELŐIRÁNYZATA MINDÖSSZESEN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</si>
  <si>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</si>
  <si>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</si>
  <si>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</si>
  <si>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</si>
  <si>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</si>
  <si>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</si>
  <si>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</si>
  <si>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</si>
  <si>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</si>
  <si>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</si>
  <si>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</si>
  <si>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</si>
  <si>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</si>
  <si>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</si>
  <si>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</si>
  <si>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</si>
  <si>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</si>
  <si>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</si>
  <si>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</si>
  <si>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</si>
  <si>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</si>
  <si>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</si>
  <si>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</si>
  <si>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</si>
  <si>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</si>
  <si>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</si>
  <si>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</si>
  <si>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</si>
  <si>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</si>
  <si>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</si>
  <si>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</si>
  <si>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</si>
  <si>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</si>
  <si>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</si>
  <si>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</si>
  <si>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</si>
  <si>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</si>
  <si>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</si>
  <si>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</si>
  <si>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</si>
  <si>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</si>
  <si>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</si>
  <si>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</si>
  <si>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</si>
  <si>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</si>
  <si>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</si>
  <si>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</si>
  <si>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</si>
  <si>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</si>
  <si>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</si>
  <si>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</si>
  <si>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</si>
  <si>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</si>
  <si>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</si>
  <si>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</si>
  <si>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</si>
  <si>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</si>
  <si>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</si>
  <si>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</si>
  <si>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</si>
  <si>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</si>
  <si>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</si>
  <si>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</si>
  <si>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</si>
  <si>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</si>
  <si>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</si>
  <si>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</si>
  <si>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</si>
  <si>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</si>
  <si>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</si>
  <si>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</si>
  <si>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</si>
  <si>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</si>
  <si>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</si>
  <si>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</si>
  <si>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</si>
  <si>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</si>
  <si>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</si>
  <si>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</si>
  <si>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</si>
  <si>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</si>
  <si>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</si>
  <si>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</si>
  <si>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</si>
  <si>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</si>
  <si>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</si>
  <si>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</si>
  <si>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</si>
  <si>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</si>
  <si>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</si>
  <si>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</si>
  <si>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</si>
  <si>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</si>
  <si>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</si>
  <si>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</si>
  <si>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</si>
  <si>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</si>
  <si>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</si>
  <si>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</si>
  <si>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</si>
  <si>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</si>
  <si>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</si>
  <si>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</si>
  <si>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</si>
  <si>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</si>
  <si>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</si>
  <si>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</si>
  <si>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</si>
  <si>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</si>
  <si>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</si>
  <si>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</si>
  <si>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</si>
  <si>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</si>
  <si>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</si>
  <si>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</si>
  <si>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</si>
  <si>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</si>
  <si>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</si>
  <si>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</si>
  <si>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</si>
  <si>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</si>
  <si>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</si>
  <si>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</si>
  <si>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</si>
  <si>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</si>
  <si>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</si>
  <si>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</si>
  <si>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</si>
  <si>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</si>
  <si>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</si>
  <si>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</si>
  <si>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</si>
  <si>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</si>
  <si>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</si>
  <si>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</si>
  <si>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</si>
  <si>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</si>
  <si>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</si>
  <si>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</si>
  <si>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</si>
  <si>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</si>
  <si>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</si>
  <si>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</si>
  <si>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</si>
  <si>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</si>
  <si>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</si>
  <si>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</si>
  <si>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</si>
  <si>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</si>
  <si>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</si>
  <si>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</si>
  <si>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</si>
  <si>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</si>
  <si>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</si>
  <si>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</si>
  <si>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</si>
  <si>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</si>
  <si>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</si>
  <si>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</si>
  <si>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</si>
  <si>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</si>
  <si>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</si>
  <si>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</si>
  <si>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</si>
  <si>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</si>
  <si>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</si>
  <si>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</si>
  <si>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</si>
  <si>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</si>
  <si>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</si>
  <si>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</si>
  <si>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</si>
  <si>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</si>
  <si>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</si>
  <si>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</si>
  <si>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</si>
  <si>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</si>
  <si>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</si>
  <si>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</si>
  <si>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</si>
  <si>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</si>
  <si>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</si>
  <si>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</si>
  <si>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</si>
  <si>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</si>
  <si>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</si>
  <si>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</si>
  <si>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</si>
  <si>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</si>
  <si>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</si>
  <si>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</si>
  <si>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</si>
  <si>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</si>
  <si>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</si>
  <si>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</si>
  <si>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</si>
  <si>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</si>
  <si>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</si>
  <si>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</si>
  <si>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</si>
  <si>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</si>
  <si>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</si>
  <si>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</si>
  <si>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</si>
  <si>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</si>
  <si>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</si>
  <si>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</si>
  <si>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</si>
  <si>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</si>
  <si>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</si>
  <si>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</si>
  <si>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</si>
  <si>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</si>
  <si>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</si>
  <si>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</si>
  <si>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</si>
  <si>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</si>
  <si>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</si>
  <si>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</si>
  <si>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</si>
  <si>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</si>
  <si>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</si>
  <si>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</si>
  <si>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</si>
  <si>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</si>
  <si>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</si>
  <si>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</si>
  <si>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</si>
  <si>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</si>
  <si>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</si>
  <si>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</si>
  <si>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</si>
  <si>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</si>
  <si>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</si>
  <si>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</si>
  <si>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</si>
  <si>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</si>
  <si>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</si>
  <si>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</si>
  <si>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</si>
  <si>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</si>
  <si>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</si>
  <si>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</si>
  <si>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</si>
  <si>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</si>
  <si>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</si>
  <si>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</si>
  <si>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</si>
  <si>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</si>
  <si>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</si>
  <si>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</si>
  <si>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</si>
  <si>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</si>
  <si>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</si>
  <si>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</si>
  <si>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</si>
  <si>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</si>
  <si>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</si>
  <si>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</si>
  <si>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</si>
  <si>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</si>
  <si>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</si>
  <si>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</si>
  <si>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</si>
  <si>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</si>
  <si>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</si>
  <si>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</si>
  <si>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</si>
  <si>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</si>
  <si>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</si>
  <si>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</si>
  <si>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</si>
  <si>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</si>
  <si>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</si>
  <si>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</si>
  <si>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</si>
  <si>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</si>
  <si>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</si>
  <si>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</si>
  <si>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</si>
  <si>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</si>
  <si>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</si>
  <si>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</si>
  <si>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</si>
  <si>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</si>
  <si>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</si>
  <si>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</si>
  <si>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</si>
  <si>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</si>
  <si>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</si>
  <si>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</si>
  <si>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</si>
  <si>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</si>
  <si>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</si>
  <si>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</si>
  <si>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</si>
  <si>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</si>
  <si>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</si>
  <si>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</si>
  <si>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</si>
  <si>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</si>
  <si>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</si>
  <si>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</si>
  <si>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</si>
  <si>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</si>
  <si>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</si>
  <si>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</si>
  <si>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</si>
  <si>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</si>
  <si>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</si>
  <si>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</si>
  <si>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</si>
  <si>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</si>
  <si>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</si>
  <si>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</si>
  <si>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</si>
  <si>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</si>
  <si>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</si>
  <si>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</si>
  <si>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</si>
  <si>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</si>
  <si>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</si>
  <si>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</si>
  <si>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</si>
  <si>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</si>
  <si>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</si>
  <si>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</si>
  <si>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</si>
  <si>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</si>
  <si>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</si>
  <si>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</si>
  <si>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</si>
  <si>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</si>
  <si>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</si>
  <si>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</si>
  <si>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</si>
  <si>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</si>
  <si>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</si>
  <si>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</si>
  <si>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</si>
  <si>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</si>
  <si>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</si>
  <si>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</si>
  <si>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</si>
  <si>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</si>
  <si>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</si>
  <si>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</si>
  <si>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</si>
  <si>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</si>
  <si>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</si>
  <si>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</si>
  <si>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</si>
  <si>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</si>
  <si>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</si>
  <si>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</si>
  <si>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</si>
  <si>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</si>
  <si>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</si>
  <si>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</si>
  <si>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</si>
  <si>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</si>
  <si>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</si>
  <si>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</si>
  <si>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</si>
  <si>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</si>
  <si>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</si>
  <si>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</si>
  <si>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</si>
  <si>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</si>
  <si>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</si>
  <si>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</si>
  <si>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</si>
  <si>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</si>
  <si>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</si>
  <si>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</si>
  <si>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</si>
  <si>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</si>
  <si>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</si>
  <si>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</si>
  <si>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</si>
  <si>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</si>
  <si>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</si>
  <si>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</si>
  <si>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</si>
  <si>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</si>
  <si>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</si>
  <si>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</si>
  <si>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</si>
  <si>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</si>
  <si>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</si>
  <si>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</si>
  <si>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</si>
  <si>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</si>
  <si>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</si>
  <si>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</si>
  <si>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</si>
  <si>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</si>
  <si>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</si>
  <si>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</si>
  <si>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</si>
  <si>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</si>
  <si>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</si>
  <si>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</si>
  <si>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</si>
  <si>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</si>
  <si>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</si>
  <si>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</si>
  <si>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</si>
  <si>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</si>
  <si>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</si>
  <si>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</si>
  <si>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</si>
  <si>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</si>
  <si>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</si>
  <si>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összesen</t>
  </si>
  <si>
    <t>Eredeti előirányzat</t>
  </si>
  <si>
    <t>Módosított előirányzat</t>
  </si>
  <si>
    <t>Sorokpolány Önkormányzat 2015. évi költségvetése</t>
  </si>
  <si>
    <t>Módosított előirányzat II.</t>
  </si>
  <si>
    <t>Önkormányzat 2015. évi költségvetése</t>
  </si>
  <si>
    <t>Általános- és céltartalékok (E Ft)</t>
  </si>
  <si>
    <t>Sorokpolány község önkormányzata</t>
  </si>
  <si>
    <t>SorokpolányKözség Önkormányzata</t>
  </si>
  <si>
    <t>Bóbita  Óvoda</t>
  </si>
  <si>
    <t>KÖLTSÉGVETÉSI SZERV</t>
  </si>
  <si>
    <t>MINDÖSSZESEN</t>
  </si>
  <si>
    <t>Általános tartalékok</t>
  </si>
  <si>
    <t>Céltartalékok-</t>
  </si>
  <si>
    <t>Támogatások, kölcsönök nyújtása és törlesztése (E Ft)</t>
  </si>
  <si>
    <t>Megnevezés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</si>
  <si>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</si>
  <si>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</si>
  <si>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</si>
  <si>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</si>
  <si>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</si>
  <si>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</si>
  <si>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</si>
  <si>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</si>
  <si>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</si>
  <si>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</si>
  <si>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</si>
  <si>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</si>
  <si>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</si>
  <si>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</si>
  <si>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</si>
  <si>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</si>
  <si>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</si>
  <si>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</si>
  <si>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</si>
  <si>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</si>
  <si>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</si>
  <si>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</si>
  <si>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</si>
  <si>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</si>
  <si>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</si>
  <si>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</si>
  <si>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</si>
  <si>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</si>
  <si>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módosított ei.</t>
  </si>
  <si>
    <t>Módosított előirányzat III.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</si>
</sst>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2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2" fillId="0" borderId="0"/>
    <xf numFmtId="0" fontId="12" fillId="0" borderId="0"/>
  </cellStyleXfs>
  <cellXfs count="86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4" borderId="1" xfId="0" applyFont="1" applyFill="1" applyBorder="1"/>
    <xf numFmtId="0" fontId="16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8" fillId="5" borderId="1" xfId="0" applyFont="1" applyFill="1" applyBorder="1"/>
    <xf numFmtId="0" fontId="19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20" fillId="0" borderId="0" xfId="0" applyFont="1"/>
    <xf numFmtId="0" fontId="19" fillId="0" borderId="1" xfId="0" applyFont="1" applyFill="1" applyBorder="1" applyAlignment="1">
      <alignment horizontal="center" wrapText="1"/>
    </xf>
    <xf numFmtId="0" fontId="15" fillId="7" borderId="1" xfId="0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10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0" fillId="0" borderId="4" xfId="0" applyBorder="1"/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25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5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3" xfId="0" applyBorder="1" applyAlignment="1"/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view="pageLayout" zoomScaleNormal="100" workbookViewId="0">
      <selection activeCell="Q125" sqref="Q125"/>
    </sheetView>
  </sheetViews>
  <sheetFormatPr defaultRowHeight="15"/>
  <cols>
    <col min="1" max="1" width="105.140625" customWidth="1"/>
    <col min="3" max="3" width="14.42578125" customWidth="1"/>
    <col min="4" max="4" width="12.85546875" customWidth="1"/>
    <col min="5" max="5" width="16.28515625" customWidth="1"/>
    <col min="6" max="6" width="12.7109375" customWidth="1"/>
  </cols>
  <sheetData>
    <row r="1" spans="1:18" ht="24.75" customHeight="1">
      <c r="A1" s="77" t="s">
        <v>418</v>
      </c>
      <c r="B1" s="78"/>
      <c r="C1" s="78"/>
      <c r="D1" s="78"/>
      <c r="E1" s="78"/>
      <c r="F1" s="79"/>
    </row>
    <row r="2" spans="1:18" ht="21.75" customHeight="1">
      <c r="A2" s="80" t="s">
        <v>404</v>
      </c>
      <c r="B2" s="78"/>
      <c r="C2" s="78"/>
      <c r="D2" s="78"/>
      <c r="E2" s="78"/>
      <c r="F2" s="79"/>
    </row>
    <row r="3" spans="1:18" ht="18">
      <c r="A3" s="38"/>
    </row>
    <row r="4" spans="1:18">
      <c r="A4" s="53" t="s">
        <v>0</v>
      </c>
      <c r="B4" s="54"/>
      <c r="C4" s="74" t="s">
        <v>416</v>
      </c>
      <c r="D4" s="75"/>
      <c r="E4" s="75"/>
      <c r="F4" s="76"/>
      <c r="G4" s="74" t="s">
        <v>417</v>
      </c>
      <c r="H4" s="75"/>
      <c r="I4" s="75"/>
      <c r="J4" s="76"/>
      <c r="K4" s="74" t="s">
        <v>419</v>
      </c>
      <c r="L4" s="75"/>
      <c r="M4" s="75"/>
      <c r="N4" s="76"/>
      <c r="O4" s="74" t="s">
        <v>460</v>
      </c>
      <c r="P4" s="75"/>
      <c r="Q4" s="75"/>
      <c r="R4" s="76"/>
    </row>
    <row r="5" spans="1:18" ht="60">
      <c r="A5" s="1" t="s">
        <v>8</v>
      </c>
      <c r="B5" s="2" t="s">
        <v>9</v>
      </c>
      <c r="C5" s="44" t="s">
        <v>407</v>
      </c>
      <c r="D5" s="44" t="s">
        <v>408</v>
      </c>
      <c r="E5" s="44" t="s">
        <v>5</v>
      </c>
      <c r="F5" s="48" t="s">
        <v>1</v>
      </c>
      <c r="G5" s="44" t="s">
        <v>407</v>
      </c>
      <c r="H5" s="44" t="s">
        <v>408</v>
      </c>
      <c r="I5" s="44" t="s">
        <v>5</v>
      </c>
      <c r="J5" s="48" t="s">
        <v>1</v>
      </c>
      <c r="K5" s="44" t="s">
        <v>407</v>
      </c>
      <c r="L5" s="44" t="s">
        <v>408</v>
      </c>
      <c r="M5" s="44" t="s">
        <v>5</v>
      </c>
      <c r="N5" s="48" t="s">
        <v>1</v>
      </c>
      <c r="O5" s="44" t="s">
        <v>407</v>
      </c>
      <c r="P5" s="44" t="s">
        <v>408</v>
      </c>
      <c r="Q5" s="44" t="s">
        <v>5</v>
      </c>
      <c r="R5" s="48" t="s">
        <v>1</v>
      </c>
    </row>
    <row r="6" spans="1:18">
      <c r="A6" s="20" t="s">
        <v>10</v>
      </c>
      <c r="B6" s="21" t="s">
        <v>11</v>
      </c>
      <c r="C6" s="34">
        <v>14467</v>
      </c>
      <c r="D6" s="34"/>
      <c r="E6" s="34"/>
      <c r="F6" s="19">
        <f>SUM(C6:E6)</f>
        <v>14467</v>
      </c>
      <c r="G6" s="34">
        <v>14467</v>
      </c>
      <c r="H6" s="34"/>
      <c r="I6" s="34"/>
      <c r="J6" s="19">
        <f>SUM(G6:I6)</f>
        <v>14467</v>
      </c>
      <c r="K6" s="34">
        <v>15351</v>
      </c>
      <c r="L6" s="34"/>
      <c r="M6" s="34"/>
      <c r="N6" s="19">
        <f>SUM(K6:M6)</f>
        <v>15351</v>
      </c>
      <c r="O6" s="34">
        <v>15351</v>
      </c>
      <c r="P6" s="34"/>
      <c r="Q6" s="34"/>
      <c r="R6" s="19">
        <f>SUM(O6:Q6)</f>
        <v>15351</v>
      </c>
    </row>
    <row r="7" spans="1:18">
      <c r="A7" s="20" t="s">
        <v>12</v>
      </c>
      <c r="B7" s="22" t="s">
        <v>13</v>
      </c>
      <c r="C7" s="34"/>
      <c r="D7" s="34"/>
      <c r="E7" s="34"/>
      <c r="F7" s="19">
        <f t="shared" ref="F7:F70" si="0">SUM(C7:E7)</f>
        <v>0</v>
      </c>
      <c r="G7" s="34"/>
      <c r="H7" s="34"/>
      <c r="I7" s="34"/>
      <c r="J7" s="19">
        <f t="shared" ref="J7:J70" si="1">SUM(G7:I7)</f>
        <v>0</v>
      </c>
      <c r="K7" s="34"/>
      <c r="L7" s="34"/>
      <c r="M7" s="34"/>
      <c r="N7" s="19">
        <f t="shared" ref="N7:N70" si="2">SUM(K7:M7)</f>
        <v>0</v>
      </c>
      <c r="O7" s="34"/>
      <c r="P7" s="34"/>
      <c r="Q7" s="34"/>
      <c r="R7" s="19">
        <f t="shared" ref="R7:R70" si="3">SUM(O7:Q7)</f>
        <v>0</v>
      </c>
    </row>
    <row r="8" spans="1:18">
      <c r="A8" s="20" t="s">
        <v>14</v>
      </c>
      <c r="B8" s="22" t="s">
        <v>15</v>
      </c>
      <c r="C8" s="34"/>
      <c r="D8" s="34"/>
      <c r="E8" s="34"/>
      <c r="F8" s="19">
        <f t="shared" si="0"/>
        <v>0</v>
      </c>
      <c r="G8" s="34"/>
      <c r="H8" s="34"/>
      <c r="I8" s="34"/>
      <c r="J8" s="19">
        <f t="shared" si="1"/>
        <v>0</v>
      </c>
      <c r="K8" s="34"/>
      <c r="L8" s="34"/>
      <c r="M8" s="34"/>
      <c r="N8" s="19">
        <f t="shared" si="2"/>
        <v>0</v>
      </c>
      <c r="O8" s="34"/>
      <c r="P8" s="34"/>
      <c r="Q8" s="34"/>
      <c r="R8" s="19">
        <f t="shared" si="3"/>
        <v>0</v>
      </c>
    </row>
    <row r="9" spans="1:18">
      <c r="A9" s="23" t="s">
        <v>16</v>
      </c>
      <c r="B9" s="22" t="s">
        <v>17</v>
      </c>
      <c r="C9" s="34"/>
      <c r="D9" s="34"/>
      <c r="E9" s="34"/>
      <c r="F9" s="19">
        <f t="shared" si="0"/>
        <v>0</v>
      </c>
      <c r="G9" s="34"/>
      <c r="H9" s="34"/>
      <c r="I9" s="34"/>
      <c r="J9" s="19">
        <f t="shared" si="1"/>
        <v>0</v>
      </c>
      <c r="K9" s="34"/>
      <c r="L9" s="34"/>
      <c r="M9" s="34"/>
      <c r="N9" s="19">
        <f t="shared" si="2"/>
        <v>0</v>
      </c>
      <c r="O9" s="34"/>
      <c r="P9" s="34"/>
      <c r="Q9" s="34"/>
      <c r="R9" s="19">
        <f t="shared" si="3"/>
        <v>0</v>
      </c>
    </row>
    <row r="10" spans="1:18">
      <c r="A10" s="23" t="s">
        <v>18</v>
      </c>
      <c r="B10" s="22" t="s">
        <v>19</v>
      </c>
      <c r="C10" s="34"/>
      <c r="D10" s="34"/>
      <c r="E10" s="34"/>
      <c r="F10" s="19">
        <f t="shared" si="0"/>
        <v>0</v>
      </c>
      <c r="G10" s="34"/>
      <c r="H10" s="34"/>
      <c r="I10" s="34"/>
      <c r="J10" s="19">
        <f t="shared" si="1"/>
        <v>0</v>
      </c>
      <c r="K10" s="34"/>
      <c r="L10" s="34"/>
      <c r="M10" s="34"/>
      <c r="N10" s="19">
        <f t="shared" si="2"/>
        <v>0</v>
      </c>
      <c r="O10" s="34"/>
      <c r="P10" s="34"/>
      <c r="Q10" s="34"/>
      <c r="R10" s="19">
        <f t="shared" si="3"/>
        <v>0</v>
      </c>
    </row>
    <row r="11" spans="1:18">
      <c r="A11" s="23" t="s">
        <v>20</v>
      </c>
      <c r="B11" s="22" t="s">
        <v>21</v>
      </c>
      <c r="C11" s="34"/>
      <c r="D11" s="34"/>
      <c r="E11" s="34"/>
      <c r="F11" s="19">
        <f t="shared" si="0"/>
        <v>0</v>
      </c>
      <c r="G11" s="34"/>
      <c r="H11" s="34"/>
      <c r="I11" s="34"/>
      <c r="J11" s="19">
        <f t="shared" si="1"/>
        <v>0</v>
      </c>
      <c r="K11" s="34"/>
      <c r="L11" s="34"/>
      <c r="M11" s="34"/>
      <c r="N11" s="19">
        <f t="shared" si="2"/>
        <v>0</v>
      </c>
      <c r="O11" s="34"/>
      <c r="P11" s="34"/>
      <c r="Q11" s="34"/>
      <c r="R11" s="19">
        <f t="shared" si="3"/>
        <v>0</v>
      </c>
    </row>
    <row r="12" spans="1:18">
      <c r="A12" s="23" t="s">
        <v>22</v>
      </c>
      <c r="B12" s="22" t="s">
        <v>23</v>
      </c>
      <c r="C12" s="34">
        <v>420</v>
      </c>
      <c r="D12" s="34"/>
      <c r="E12" s="34"/>
      <c r="F12" s="19">
        <f t="shared" si="0"/>
        <v>420</v>
      </c>
      <c r="G12" s="34">
        <v>420</v>
      </c>
      <c r="H12" s="34"/>
      <c r="I12" s="34"/>
      <c r="J12" s="19">
        <f t="shared" si="1"/>
        <v>420</v>
      </c>
      <c r="K12" s="34">
        <v>420</v>
      </c>
      <c r="L12" s="34"/>
      <c r="M12" s="34"/>
      <c r="N12" s="19">
        <f t="shared" si="2"/>
        <v>420</v>
      </c>
      <c r="O12" s="34">
        <v>420</v>
      </c>
      <c r="P12" s="34"/>
      <c r="Q12" s="34"/>
      <c r="R12" s="19">
        <f t="shared" si="3"/>
        <v>420</v>
      </c>
    </row>
    <row r="13" spans="1:18">
      <c r="A13" s="23" t="s">
        <v>24</v>
      </c>
      <c r="B13" s="22" t="s">
        <v>25</v>
      </c>
      <c r="C13" s="34"/>
      <c r="D13" s="34"/>
      <c r="E13" s="34"/>
      <c r="F13" s="19">
        <f t="shared" si="0"/>
        <v>0</v>
      </c>
      <c r="G13" s="34"/>
      <c r="H13" s="34"/>
      <c r="I13" s="34"/>
      <c r="J13" s="19">
        <f t="shared" si="1"/>
        <v>0</v>
      </c>
      <c r="K13" s="34"/>
      <c r="L13" s="34"/>
      <c r="M13" s="34"/>
      <c r="N13" s="19">
        <f t="shared" si="2"/>
        <v>0</v>
      </c>
      <c r="O13" s="34"/>
      <c r="P13" s="34"/>
      <c r="Q13" s="34"/>
      <c r="R13" s="19">
        <f t="shared" si="3"/>
        <v>0</v>
      </c>
    </row>
    <row r="14" spans="1:18">
      <c r="A14" s="3" t="s">
        <v>26</v>
      </c>
      <c r="B14" s="22" t="s">
        <v>27</v>
      </c>
      <c r="C14" s="34">
        <v>324</v>
      </c>
      <c r="D14" s="34"/>
      <c r="E14" s="34"/>
      <c r="F14" s="19">
        <f t="shared" si="0"/>
        <v>324</v>
      </c>
      <c r="G14" s="34">
        <v>324</v>
      </c>
      <c r="H14" s="34"/>
      <c r="I14" s="34"/>
      <c r="J14" s="19">
        <f t="shared" si="1"/>
        <v>324</v>
      </c>
      <c r="K14" s="34">
        <v>324</v>
      </c>
      <c r="L14" s="34"/>
      <c r="M14" s="34"/>
      <c r="N14" s="19">
        <f t="shared" si="2"/>
        <v>324</v>
      </c>
      <c r="O14" s="34">
        <v>324</v>
      </c>
      <c r="P14" s="34"/>
      <c r="Q14" s="34"/>
      <c r="R14" s="19">
        <f t="shared" si="3"/>
        <v>324</v>
      </c>
    </row>
    <row r="15" spans="1:18">
      <c r="A15" s="3" t="s">
        <v>28</v>
      </c>
      <c r="B15" s="22" t="s">
        <v>29</v>
      </c>
      <c r="C15" s="34"/>
      <c r="D15" s="34"/>
      <c r="E15" s="34"/>
      <c r="F15" s="19">
        <f t="shared" si="0"/>
        <v>0</v>
      </c>
      <c r="G15" s="34"/>
      <c r="H15" s="34"/>
      <c r="I15" s="34"/>
      <c r="J15" s="19">
        <f t="shared" si="1"/>
        <v>0</v>
      </c>
      <c r="K15" s="34"/>
      <c r="L15" s="34"/>
      <c r="M15" s="34"/>
      <c r="N15" s="19">
        <f t="shared" si="2"/>
        <v>0</v>
      </c>
      <c r="O15" s="34"/>
      <c r="P15" s="34"/>
      <c r="Q15" s="34"/>
      <c r="R15" s="19">
        <f t="shared" si="3"/>
        <v>0</v>
      </c>
    </row>
    <row r="16" spans="1:18">
      <c r="A16" s="3" t="s">
        <v>30</v>
      </c>
      <c r="B16" s="22" t="s">
        <v>31</v>
      </c>
      <c r="C16" s="34"/>
      <c r="D16" s="34"/>
      <c r="E16" s="34"/>
      <c r="F16" s="19">
        <f t="shared" si="0"/>
        <v>0</v>
      </c>
      <c r="G16" s="34"/>
      <c r="H16" s="34"/>
      <c r="I16" s="34"/>
      <c r="J16" s="19">
        <f t="shared" si="1"/>
        <v>0</v>
      </c>
      <c r="K16" s="34"/>
      <c r="L16" s="34"/>
      <c r="M16" s="34"/>
      <c r="N16" s="19">
        <f t="shared" si="2"/>
        <v>0</v>
      </c>
      <c r="O16" s="34"/>
      <c r="P16" s="34"/>
      <c r="Q16" s="34"/>
      <c r="R16" s="19">
        <f t="shared" si="3"/>
        <v>0</v>
      </c>
    </row>
    <row r="17" spans="1:18">
      <c r="A17" s="3" t="s">
        <v>32</v>
      </c>
      <c r="B17" s="22" t="s">
        <v>33</v>
      </c>
      <c r="C17" s="34"/>
      <c r="D17" s="34"/>
      <c r="E17" s="34"/>
      <c r="F17" s="19">
        <f t="shared" si="0"/>
        <v>0</v>
      </c>
      <c r="G17" s="34"/>
      <c r="H17" s="34"/>
      <c r="I17" s="34"/>
      <c r="J17" s="19">
        <f t="shared" si="1"/>
        <v>0</v>
      </c>
      <c r="K17" s="34"/>
      <c r="L17" s="34"/>
      <c r="M17" s="34"/>
      <c r="N17" s="19">
        <f t="shared" si="2"/>
        <v>0</v>
      </c>
      <c r="O17" s="34"/>
      <c r="P17" s="34"/>
      <c r="Q17" s="34"/>
      <c r="R17" s="19">
        <f t="shared" si="3"/>
        <v>0</v>
      </c>
    </row>
    <row r="18" spans="1:18">
      <c r="A18" s="3" t="s">
        <v>315</v>
      </c>
      <c r="B18" s="22" t="s">
        <v>34</v>
      </c>
      <c r="C18" s="34"/>
      <c r="D18" s="34"/>
      <c r="E18" s="34"/>
      <c r="F18" s="19">
        <f t="shared" si="0"/>
        <v>0</v>
      </c>
      <c r="G18" s="34"/>
      <c r="H18" s="34"/>
      <c r="I18" s="34"/>
      <c r="J18" s="19">
        <f t="shared" si="1"/>
        <v>0</v>
      </c>
      <c r="K18" s="34"/>
      <c r="L18" s="34"/>
      <c r="M18" s="34"/>
      <c r="N18" s="19">
        <f t="shared" si="2"/>
        <v>0</v>
      </c>
      <c r="O18" s="34"/>
      <c r="P18" s="34"/>
      <c r="Q18" s="34"/>
      <c r="R18" s="19">
        <f t="shared" si="3"/>
        <v>0</v>
      </c>
    </row>
    <row r="19" spans="1:18">
      <c r="A19" s="24" t="s">
        <v>294</v>
      </c>
      <c r="B19" s="25" t="s">
        <v>35</v>
      </c>
      <c r="C19" s="34">
        <f>SUM(C6:C18)</f>
        <v>15211</v>
      </c>
      <c r="D19" s="34"/>
      <c r="E19" s="34"/>
      <c r="F19" s="19">
        <f t="shared" si="0"/>
        <v>15211</v>
      </c>
      <c r="G19" s="34">
        <f>SUM(G6:G18)</f>
        <v>15211</v>
      </c>
      <c r="H19" s="34"/>
      <c r="I19" s="34"/>
      <c r="J19" s="19">
        <f t="shared" si="1"/>
        <v>15211</v>
      </c>
      <c r="K19" s="34">
        <f>SUM(K6:K18)</f>
        <v>16095</v>
      </c>
      <c r="L19" s="34"/>
      <c r="M19" s="34"/>
      <c r="N19" s="19">
        <f t="shared" si="2"/>
        <v>16095</v>
      </c>
      <c r="O19" s="34">
        <f>SUM(O6:O18)</f>
        <v>16095</v>
      </c>
      <c r="P19" s="34"/>
      <c r="Q19" s="34"/>
      <c r="R19" s="19">
        <f t="shared" si="3"/>
        <v>16095</v>
      </c>
    </row>
    <row r="20" spans="1:18">
      <c r="A20" s="3" t="s">
        <v>36</v>
      </c>
      <c r="B20" s="22" t="s">
        <v>37</v>
      </c>
      <c r="C20" s="34">
        <v>3323</v>
      </c>
      <c r="D20" s="34"/>
      <c r="E20" s="34"/>
      <c r="F20" s="19">
        <f t="shared" si="0"/>
        <v>3323</v>
      </c>
      <c r="G20" s="34">
        <v>3323</v>
      </c>
      <c r="H20" s="34"/>
      <c r="I20" s="34"/>
      <c r="J20" s="19">
        <f t="shared" si="1"/>
        <v>3323</v>
      </c>
      <c r="K20" s="34">
        <v>3323</v>
      </c>
      <c r="L20" s="34"/>
      <c r="M20" s="34"/>
      <c r="N20" s="19">
        <f t="shared" si="2"/>
        <v>3323</v>
      </c>
      <c r="O20" s="34">
        <v>3323</v>
      </c>
      <c r="P20" s="34"/>
      <c r="Q20" s="34"/>
      <c r="R20" s="19">
        <f t="shared" si="3"/>
        <v>3323</v>
      </c>
    </row>
    <row r="21" spans="1:18">
      <c r="A21" s="3" t="s">
        <v>38</v>
      </c>
      <c r="B21" s="22" t="s">
        <v>39</v>
      </c>
      <c r="C21" s="34"/>
      <c r="D21" s="34"/>
      <c r="E21" s="34"/>
      <c r="F21" s="19">
        <f t="shared" si="0"/>
        <v>0</v>
      </c>
      <c r="G21" s="34"/>
      <c r="H21" s="34"/>
      <c r="I21" s="34"/>
      <c r="J21" s="19">
        <f t="shared" si="1"/>
        <v>0</v>
      </c>
      <c r="K21" s="34"/>
      <c r="L21" s="34"/>
      <c r="M21" s="34"/>
      <c r="N21" s="19">
        <f t="shared" si="2"/>
        <v>0</v>
      </c>
      <c r="O21" s="34"/>
      <c r="P21" s="34"/>
      <c r="Q21" s="34"/>
      <c r="R21" s="19">
        <f t="shared" si="3"/>
        <v>0</v>
      </c>
    </row>
    <row r="22" spans="1:18">
      <c r="A22" s="4" t="s">
        <v>40</v>
      </c>
      <c r="B22" s="22" t="s">
        <v>41</v>
      </c>
      <c r="C22" s="34">
        <v>288</v>
      </c>
      <c r="D22" s="34"/>
      <c r="E22" s="34"/>
      <c r="F22" s="19">
        <f t="shared" si="0"/>
        <v>288</v>
      </c>
      <c r="G22" s="34">
        <v>288</v>
      </c>
      <c r="H22" s="34"/>
      <c r="I22" s="34"/>
      <c r="J22" s="19">
        <f t="shared" si="1"/>
        <v>288</v>
      </c>
      <c r="K22" s="34">
        <v>288</v>
      </c>
      <c r="L22" s="34"/>
      <c r="M22" s="34"/>
      <c r="N22" s="19">
        <f t="shared" si="2"/>
        <v>288</v>
      </c>
      <c r="O22" s="34">
        <v>288</v>
      </c>
      <c r="P22" s="34"/>
      <c r="Q22" s="34"/>
      <c r="R22" s="19">
        <f t="shared" si="3"/>
        <v>288</v>
      </c>
    </row>
    <row r="23" spans="1:18">
      <c r="A23" s="5" t="s">
        <v>295</v>
      </c>
      <c r="B23" s="25" t="s">
        <v>42</v>
      </c>
      <c r="C23" s="34">
        <f>SUM(C20:C22)</f>
        <v>3611</v>
      </c>
      <c r="D23" s="34"/>
      <c r="E23" s="34"/>
      <c r="F23" s="19">
        <f t="shared" si="0"/>
        <v>3611</v>
      </c>
      <c r="G23" s="34">
        <f>SUM(G20:G22)</f>
        <v>3611</v>
      </c>
      <c r="H23" s="34"/>
      <c r="I23" s="34"/>
      <c r="J23" s="19">
        <f t="shared" si="1"/>
        <v>3611</v>
      </c>
      <c r="K23" s="34">
        <f>SUM(K20:K22)</f>
        <v>3611</v>
      </c>
      <c r="L23" s="34"/>
      <c r="M23" s="34"/>
      <c r="N23" s="19">
        <f t="shared" si="2"/>
        <v>3611</v>
      </c>
      <c r="O23" s="34">
        <f>SUM(O20:O22)</f>
        <v>3611</v>
      </c>
      <c r="P23" s="34"/>
      <c r="Q23" s="34"/>
      <c r="R23" s="19">
        <f t="shared" si="3"/>
        <v>3611</v>
      </c>
    </row>
    <row r="24" spans="1:18">
      <c r="A24" s="41" t="s">
        <v>345</v>
      </c>
      <c r="B24" s="42" t="s">
        <v>43</v>
      </c>
      <c r="C24" s="53">
        <f>C19+C23</f>
        <v>18822</v>
      </c>
      <c r="D24" s="34"/>
      <c r="E24" s="34"/>
      <c r="F24" s="19">
        <f t="shared" si="0"/>
        <v>18822</v>
      </c>
      <c r="G24" s="53">
        <f>G19+G23</f>
        <v>18822</v>
      </c>
      <c r="H24" s="34"/>
      <c r="I24" s="34"/>
      <c r="J24" s="19">
        <f t="shared" si="1"/>
        <v>18822</v>
      </c>
      <c r="K24" s="53">
        <f>K19+K23</f>
        <v>19706</v>
      </c>
      <c r="L24" s="34"/>
      <c r="M24" s="34"/>
      <c r="N24" s="19">
        <f t="shared" si="2"/>
        <v>19706</v>
      </c>
      <c r="O24" s="53">
        <f>O19+O23</f>
        <v>19706</v>
      </c>
      <c r="P24" s="34"/>
      <c r="Q24" s="34"/>
      <c r="R24" s="19">
        <f t="shared" si="3"/>
        <v>19706</v>
      </c>
    </row>
    <row r="25" spans="1:18">
      <c r="A25" s="31" t="s">
        <v>316</v>
      </c>
      <c r="B25" s="42" t="s">
        <v>44</v>
      </c>
      <c r="C25" s="53">
        <v>5074</v>
      </c>
      <c r="D25" s="34"/>
      <c r="E25" s="34"/>
      <c r="F25" s="19">
        <f t="shared" si="0"/>
        <v>5074</v>
      </c>
      <c r="G25" s="53">
        <v>5074</v>
      </c>
      <c r="H25" s="34"/>
      <c r="I25" s="34"/>
      <c r="J25" s="19">
        <f t="shared" si="1"/>
        <v>5074</v>
      </c>
      <c r="K25" s="53">
        <v>5074</v>
      </c>
      <c r="L25" s="34"/>
      <c r="M25" s="34"/>
      <c r="N25" s="19">
        <f t="shared" si="2"/>
        <v>5074</v>
      </c>
      <c r="O25" s="53">
        <v>5074</v>
      </c>
      <c r="P25" s="34"/>
      <c r="Q25" s="34"/>
      <c r="R25" s="19">
        <f t="shared" si="3"/>
        <v>5074</v>
      </c>
    </row>
    <row r="26" spans="1:18">
      <c r="A26" s="3" t="s">
        <v>45</v>
      </c>
      <c r="B26" s="22" t="s">
        <v>46</v>
      </c>
      <c r="C26" s="34">
        <v>190</v>
      </c>
      <c r="D26" s="34"/>
      <c r="E26" s="34"/>
      <c r="F26" s="19">
        <f t="shared" si="0"/>
        <v>190</v>
      </c>
      <c r="G26" s="34">
        <v>190</v>
      </c>
      <c r="H26" s="34"/>
      <c r="I26" s="34"/>
      <c r="J26" s="19">
        <f t="shared" si="1"/>
        <v>190</v>
      </c>
      <c r="K26" s="34">
        <v>190</v>
      </c>
      <c r="L26" s="34"/>
      <c r="M26" s="34"/>
      <c r="N26" s="19">
        <f t="shared" si="2"/>
        <v>190</v>
      </c>
      <c r="O26" s="34">
        <v>190</v>
      </c>
      <c r="P26" s="34"/>
      <c r="Q26" s="34"/>
      <c r="R26" s="19">
        <f t="shared" si="3"/>
        <v>190</v>
      </c>
    </row>
    <row r="27" spans="1:18">
      <c r="A27" s="3" t="s">
        <v>47</v>
      </c>
      <c r="B27" s="22" t="s">
        <v>48</v>
      </c>
      <c r="C27" s="34">
        <v>1360</v>
      </c>
      <c r="D27" s="34"/>
      <c r="E27" s="34"/>
      <c r="F27" s="19">
        <f t="shared" si="0"/>
        <v>1360</v>
      </c>
      <c r="G27" s="34">
        <v>1360</v>
      </c>
      <c r="H27" s="34"/>
      <c r="I27" s="34"/>
      <c r="J27" s="19">
        <f t="shared" si="1"/>
        <v>1360</v>
      </c>
      <c r="K27" s="34">
        <v>1360</v>
      </c>
      <c r="L27" s="34"/>
      <c r="M27" s="34"/>
      <c r="N27" s="19">
        <f t="shared" si="2"/>
        <v>1360</v>
      </c>
      <c r="O27" s="34">
        <v>1360</v>
      </c>
      <c r="P27" s="34"/>
      <c r="Q27" s="34"/>
      <c r="R27" s="19">
        <f t="shared" si="3"/>
        <v>1360</v>
      </c>
    </row>
    <row r="28" spans="1:18">
      <c r="A28" s="3" t="s">
        <v>49</v>
      </c>
      <c r="B28" s="22" t="s">
        <v>50</v>
      </c>
      <c r="C28" s="34"/>
      <c r="D28" s="34"/>
      <c r="E28" s="34"/>
      <c r="F28" s="19">
        <f t="shared" si="0"/>
        <v>0</v>
      </c>
      <c r="G28" s="34"/>
      <c r="H28" s="34"/>
      <c r="I28" s="34"/>
      <c r="J28" s="19">
        <f t="shared" si="1"/>
        <v>0</v>
      </c>
      <c r="K28" s="34"/>
      <c r="L28" s="34"/>
      <c r="M28" s="34"/>
      <c r="N28" s="19">
        <f t="shared" si="2"/>
        <v>0</v>
      </c>
      <c r="O28" s="34"/>
      <c r="P28" s="34"/>
      <c r="Q28" s="34"/>
      <c r="R28" s="19">
        <f t="shared" si="3"/>
        <v>0</v>
      </c>
    </row>
    <row r="29" spans="1:18">
      <c r="A29" s="5" t="s">
        <v>296</v>
      </c>
      <c r="B29" s="25" t="s">
        <v>51</v>
      </c>
      <c r="C29" s="34">
        <f>SUM(C26:C28)</f>
        <v>1550</v>
      </c>
      <c r="D29" s="34"/>
      <c r="E29" s="34"/>
      <c r="F29" s="19">
        <f t="shared" si="0"/>
        <v>1550</v>
      </c>
      <c r="G29" s="34">
        <f>SUM(G26:G28)</f>
        <v>1550</v>
      </c>
      <c r="H29" s="34"/>
      <c r="I29" s="34"/>
      <c r="J29" s="19">
        <f t="shared" si="1"/>
        <v>1550</v>
      </c>
      <c r="K29" s="34">
        <f>SUM(K26:K28)</f>
        <v>1550</v>
      </c>
      <c r="L29" s="34"/>
      <c r="M29" s="34"/>
      <c r="N29" s="19">
        <f t="shared" si="2"/>
        <v>1550</v>
      </c>
      <c r="O29" s="34">
        <f>SUM(O26:O28)</f>
        <v>1550</v>
      </c>
      <c r="P29" s="34"/>
      <c r="Q29" s="34"/>
      <c r="R29" s="19">
        <f t="shared" si="3"/>
        <v>1550</v>
      </c>
    </row>
    <row r="30" spans="1:18">
      <c r="A30" s="3" t="s">
        <v>52</v>
      </c>
      <c r="B30" s="22" t="s">
        <v>53</v>
      </c>
      <c r="C30" s="34"/>
      <c r="D30" s="34"/>
      <c r="E30" s="34"/>
      <c r="F30" s="19">
        <f t="shared" si="0"/>
        <v>0</v>
      </c>
      <c r="G30" s="34"/>
      <c r="H30" s="34"/>
      <c r="I30" s="34"/>
      <c r="J30" s="19">
        <f t="shared" si="1"/>
        <v>0</v>
      </c>
      <c r="K30" s="34"/>
      <c r="L30" s="34"/>
      <c r="M30" s="34"/>
      <c r="N30" s="19">
        <f t="shared" si="2"/>
        <v>0</v>
      </c>
      <c r="O30" s="34"/>
      <c r="P30" s="34"/>
      <c r="Q30" s="34"/>
      <c r="R30" s="19">
        <f t="shared" si="3"/>
        <v>0</v>
      </c>
    </row>
    <row r="31" spans="1:18">
      <c r="A31" s="3" t="s">
        <v>54</v>
      </c>
      <c r="B31" s="22" t="s">
        <v>55</v>
      </c>
      <c r="C31" s="34">
        <v>405</v>
      </c>
      <c r="D31" s="34"/>
      <c r="E31" s="34"/>
      <c r="F31" s="19">
        <f t="shared" si="0"/>
        <v>405</v>
      </c>
      <c r="G31" s="34">
        <v>405</v>
      </c>
      <c r="H31" s="34"/>
      <c r="I31" s="34"/>
      <c r="J31" s="19">
        <f t="shared" si="1"/>
        <v>405</v>
      </c>
      <c r="K31" s="34">
        <v>405</v>
      </c>
      <c r="L31" s="34"/>
      <c r="M31" s="34"/>
      <c r="N31" s="19">
        <f t="shared" si="2"/>
        <v>405</v>
      </c>
      <c r="O31" s="34">
        <v>405</v>
      </c>
      <c r="P31" s="34"/>
      <c r="Q31" s="34"/>
      <c r="R31" s="19">
        <f t="shared" si="3"/>
        <v>405</v>
      </c>
    </row>
    <row r="32" spans="1:18" ht="15" customHeight="1">
      <c r="A32" s="5" t="s">
        <v>346</v>
      </c>
      <c r="B32" s="25" t="s">
        <v>56</v>
      </c>
      <c r="C32" s="34">
        <f>SUM(C30:C31)</f>
        <v>405</v>
      </c>
      <c r="D32" s="34"/>
      <c r="E32" s="34"/>
      <c r="F32" s="19">
        <f t="shared" si="0"/>
        <v>405</v>
      </c>
      <c r="G32" s="34">
        <f>SUM(G30:G31)</f>
        <v>405</v>
      </c>
      <c r="H32" s="34"/>
      <c r="I32" s="34"/>
      <c r="J32" s="19">
        <f t="shared" si="1"/>
        <v>405</v>
      </c>
      <c r="K32" s="34">
        <f>SUM(K30:K31)</f>
        <v>405</v>
      </c>
      <c r="L32" s="34"/>
      <c r="M32" s="34"/>
      <c r="N32" s="19">
        <f t="shared" si="2"/>
        <v>405</v>
      </c>
      <c r="O32" s="34">
        <f>SUM(O30:O31)</f>
        <v>405</v>
      </c>
      <c r="P32" s="34"/>
      <c r="Q32" s="34"/>
      <c r="R32" s="19">
        <f t="shared" si="3"/>
        <v>405</v>
      </c>
    </row>
    <row r="33" spans="1:18">
      <c r="A33" s="3" t="s">
        <v>57</v>
      </c>
      <c r="B33" s="22" t="s">
        <v>58</v>
      </c>
      <c r="C33" s="34">
        <v>4928</v>
      </c>
      <c r="D33" s="34"/>
      <c r="E33" s="34"/>
      <c r="F33" s="19">
        <f t="shared" si="0"/>
        <v>4928</v>
      </c>
      <c r="G33" s="34">
        <v>4928</v>
      </c>
      <c r="H33" s="34"/>
      <c r="I33" s="34"/>
      <c r="J33" s="19">
        <f t="shared" si="1"/>
        <v>4928</v>
      </c>
      <c r="K33" s="34">
        <v>4928</v>
      </c>
      <c r="L33" s="34"/>
      <c r="M33" s="34"/>
      <c r="N33" s="19">
        <f t="shared" si="2"/>
        <v>4928</v>
      </c>
      <c r="O33" s="34">
        <v>4928</v>
      </c>
      <c r="P33" s="34"/>
      <c r="Q33" s="34"/>
      <c r="R33" s="19">
        <f t="shared" si="3"/>
        <v>4928</v>
      </c>
    </row>
    <row r="34" spans="1:18">
      <c r="A34" s="3" t="s">
        <v>59</v>
      </c>
      <c r="B34" s="22" t="s">
        <v>60</v>
      </c>
      <c r="C34" s="34">
        <v>4100</v>
      </c>
      <c r="D34" s="34"/>
      <c r="E34" s="34"/>
      <c r="F34" s="19">
        <f t="shared" si="0"/>
        <v>4100</v>
      </c>
      <c r="G34" s="34">
        <v>4100</v>
      </c>
      <c r="H34" s="34"/>
      <c r="I34" s="34"/>
      <c r="J34" s="19">
        <f t="shared" si="1"/>
        <v>4100</v>
      </c>
      <c r="K34" s="34">
        <v>4100</v>
      </c>
      <c r="L34" s="34"/>
      <c r="M34" s="34"/>
      <c r="N34" s="19">
        <f t="shared" si="2"/>
        <v>4100</v>
      </c>
      <c r="O34" s="34">
        <v>4100</v>
      </c>
      <c r="P34" s="34"/>
      <c r="Q34" s="34"/>
      <c r="R34" s="19">
        <f t="shared" si="3"/>
        <v>4100</v>
      </c>
    </row>
    <row r="35" spans="1:18">
      <c r="A35" s="3" t="s">
        <v>317</v>
      </c>
      <c r="B35" s="22" t="s">
        <v>61</v>
      </c>
      <c r="C35" s="34"/>
      <c r="D35" s="34"/>
      <c r="E35" s="34"/>
      <c r="F35" s="19">
        <f t="shared" si="0"/>
        <v>0</v>
      </c>
      <c r="G35" s="34"/>
      <c r="H35" s="34"/>
      <c r="I35" s="34"/>
      <c r="J35" s="19">
        <f t="shared" si="1"/>
        <v>0</v>
      </c>
      <c r="K35" s="34"/>
      <c r="L35" s="34"/>
      <c r="M35" s="34"/>
      <c r="N35" s="19">
        <f t="shared" si="2"/>
        <v>0</v>
      </c>
      <c r="O35" s="34"/>
      <c r="P35" s="34"/>
      <c r="Q35" s="34"/>
      <c r="R35" s="19">
        <f t="shared" si="3"/>
        <v>0</v>
      </c>
    </row>
    <row r="36" spans="1:18">
      <c r="A36" s="3" t="s">
        <v>62</v>
      </c>
      <c r="B36" s="22" t="s">
        <v>63</v>
      </c>
      <c r="C36" s="34">
        <v>450</v>
      </c>
      <c r="D36" s="34"/>
      <c r="E36" s="34"/>
      <c r="F36" s="19">
        <f t="shared" si="0"/>
        <v>450</v>
      </c>
      <c r="G36" s="34">
        <v>450</v>
      </c>
      <c r="H36" s="34"/>
      <c r="I36" s="34"/>
      <c r="J36" s="19">
        <f t="shared" si="1"/>
        <v>450</v>
      </c>
      <c r="K36" s="34">
        <v>450</v>
      </c>
      <c r="L36" s="34"/>
      <c r="M36" s="34"/>
      <c r="N36" s="19">
        <f t="shared" si="2"/>
        <v>450</v>
      </c>
      <c r="O36" s="34">
        <v>450</v>
      </c>
      <c r="P36" s="34"/>
      <c r="Q36" s="34"/>
      <c r="R36" s="19">
        <f t="shared" si="3"/>
        <v>450</v>
      </c>
    </row>
    <row r="37" spans="1:18">
      <c r="A37" s="7" t="s">
        <v>318</v>
      </c>
      <c r="B37" s="22" t="s">
        <v>64</v>
      </c>
      <c r="C37" s="34">
        <v>4526</v>
      </c>
      <c r="D37" s="34"/>
      <c r="E37" s="34"/>
      <c r="F37" s="19">
        <f t="shared" si="0"/>
        <v>4526</v>
      </c>
      <c r="G37" s="34">
        <v>4526</v>
      </c>
      <c r="H37" s="34"/>
      <c r="I37" s="34"/>
      <c r="J37" s="19">
        <f t="shared" si="1"/>
        <v>4526</v>
      </c>
      <c r="K37" s="34">
        <v>4526</v>
      </c>
      <c r="L37" s="34"/>
      <c r="M37" s="34"/>
      <c r="N37" s="19">
        <f t="shared" si="2"/>
        <v>4526</v>
      </c>
      <c r="O37" s="34">
        <v>4526</v>
      </c>
      <c r="P37" s="34"/>
      <c r="Q37" s="34"/>
      <c r="R37" s="19">
        <f t="shared" si="3"/>
        <v>4526</v>
      </c>
    </row>
    <row r="38" spans="1:18">
      <c r="A38" s="4" t="s">
        <v>65</v>
      </c>
      <c r="B38" s="22" t="s">
        <v>66</v>
      </c>
      <c r="C38" s="34"/>
      <c r="D38" s="34"/>
      <c r="E38" s="34"/>
      <c r="F38" s="19">
        <f t="shared" si="0"/>
        <v>0</v>
      </c>
      <c r="G38" s="34"/>
      <c r="H38" s="34"/>
      <c r="I38" s="34"/>
      <c r="J38" s="19">
        <f t="shared" si="1"/>
        <v>0</v>
      </c>
      <c r="K38" s="34"/>
      <c r="L38" s="34"/>
      <c r="M38" s="34"/>
      <c r="N38" s="19">
        <f t="shared" si="2"/>
        <v>0</v>
      </c>
      <c r="O38" s="34"/>
      <c r="P38" s="34"/>
      <c r="Q38" s="34"/>
      <c r="R38" s="19">
        <f t="shared" si="3"/>
        <v>0</v>
      </c>
    </row>
    <row r="39" spans="1:18">
      <c r="A39" s="3" t="s">
        <v>319</v>
      </c>
      <c r="B39" s="22" t="s">
        <v>67</v>
      </c>
      <c r="C39" s="34"/>
      <c r="D39" s="34"/>
      <c r="E39" s="34"/>
      <c r="F39" s="19">
        <f t="shared" si="0"/>
        <v>0</v>
      </c>
      <c r="G39" s="34"/>
      <c r="H39" s="34"/>
      <c r="I39" s="34"/>
      <c r="J39" s="19">
        <f t="shared" si="1"/>
        <v>0</v>
      </c>
      <c r="K39" s="34"/>
      <c r="L39" s="34"/>
      <c r="M39" s="34"/>
      <c r="N39" s="19">
        <f t="shared" si="2"/>
        <v>0</v>
      </c>
      <c r="O39" s="34"/>
      <c r="P39" s="34"/>
      <c r="Q39" s="34"/>
      <c r="R39" s="19">
        <f t="shared" si="3"/>
        <v>0</v>
      </c>
    </row>
    <row r="40" spans="1:18">
      <c r="A40" s="5" t="s">
        <v>297</v>
      </c>
      <c r="B40" s="25" t="s">
        <v>68</v>
      </c>
      <c r="C40" s="34">
        <f>SUM(C33:C39)</f>
        <v>14004</v>
      </c>
      <c r="D40" s="34"/>
      <c r="E40" s="34"/>
      <c r="F40" s="19">
        <f t="shared" si="0"/>
        <v>14004</v>
      </c>
      <c r="G40" s="34">
        <f>SUM(G33:G39)</f>
        <v>14004</v>
      </c>
      <c r="H40" s="34"/>
      <c r="I40" s="34"/>
      <c r="J40" s="19">
        <f t="shared" si="1"/>
        <v>14004</v>
      </c>
      <c r="K40" s="34">
        <f>SUM(K33:K39)</f>
        <v>14004</v>
      </c>
      <c r="L40" s="34"/>
      <c r="M40" s="34"/>
      <c r="N40" s="19">
        <f t="shared" si="2"/>
        <v>14004</v>
      </c>
      <c r="O40" s="34">
        <f>SUM(O33:O39)</f>
        <v>14004</v>
      </c>
      <c r="P40" s="34"/>
      <c r="Q40" s="34"/>
      <c r="R40" s="19">
        <f t="shared" si="3"/>
        <v>14004</v>
      </c>
    </row>
    <row r="41" spans="1:18">
      <c r="A41" s="3" t="s">
        <v>69</v>
      </c>
      <c r="B41" s="22" t="s">
        <v>70</v>
      </c>
      <c r="C41" s="34"/>
      <c r="D41" s="34"/>
      <c r="E41" s="34"/>
      <c r="F41" s="19">
        <f t="shared" si="0"/>
        <v>0</v>
      </c>
      <c r="G41" s="34"/>
      <c r="H41" s="34"/>
      <c r="I41" s="34"/>
      <c r="J41" s="19">
        <f t="shared" si="1"/>
        <v>0</v>
      </c>
      <c r="K41" s="34"/>
      <c r="L41" s="34"/>
      <c r="M41" s="34"/>
      <c r="N41" s="19">
        <f t="shared" si="2"/>
        <v>0</v>
      </c>
      <c r="O41" s="34"/>
      <c r="P41" s="34"/>
      <c r="Q41" s="34"/>
      <c r="R41" s="19">
        <f t="shared" si="3"/>
        <v>0</v>
      </c>
    </row>
    <row r="42" spans="1:18">
      <c r="A42" s="3" t="s">
        <v>71</v>
      </c>
      <c r="B42" s="22" t="s">
        <v>72</v>
      </c>
      <c r="C42" s="34"/>
      <c r="D42" s="34"/>
      <c r="E42" s="34"/>
      <c r="F42" s="19">
        <f t="shared" si="0"/>
        <v>0</v>
      </c>
      <c r="G42" s="34"/>
      <c r="H42" s="34"/>
      <c r="I42" s="34"/>
      <c r="J42" s="19">
        <f t="shared" si="1"/>
        <v>0</v>
      </c>
      <c r="K42" s="34"/>
      <c r="L42" s="34"/>
      <c r="M42" s="34"/>
      <c r="N42" s="19">
        <f t="shared" si="2"/>
        <v>0</v>
      </c>
      <c r="O42" s="34"/>
      <c r="P42" s="34"/>
      <c r="Q42" s="34"/>
      <c r="R42" s="19">
        <f t="shared" si="3"/>
        <v>0</v>
      </c>
    </row>
    <row r="43" spans="1:18" ht="12.75" customHeight="1">
      <c r="A43" s="5" t="s">
        <v>298</v>
      </c>
      <c r="B43" s="25" t="s">
        <v>73</v>
      </c>
      <c r="C43" s="34">
        <f>SUM(C41:C42)</f>
        <v>0</v>
      </c>
      <c r="D43" s="34"/>
      <c r="E43" s="34"/>
      <c r="F43" s="19">
        <f t="shared" si="0"/>
        <v>0</v>
      </c>
      <c r="G43" s="34">
        <f>SUM(G41:G42)</f>
        <v>0</v>
      </c>
      <c r="H43" s="34"/>
      <c r="I43" s="34"/>
      <c r="J43" s="19">
        <f t="shared" si="1"/>
        <v>0</v>
      </c>
      <c r="K43" s="34">
        <f>SUM(K41:K42)</f>
        <v>0</v>
      </c>
      <c r="L43" s="34"/>
      <c r="M43" s="34"/>
      <c r="N43" s="19">
        <f t="shared" si="2"/>
        <v>0</v>
      </c>
      <c r="O43" s="34">
        <f>SUM(O41:O42)</f>
        <v>0</v>
      </c>
      <c r="P43" s="34"/>
      <c r="Q43" s="34"/>
      <c r="R43" s="19">
        <f t="shared" si="3"/>
        <v>0</v>
      </c>
    </row>
    <row r="44" spans="1:18">
      <c r="A44" s="3" t="s">
        <v>74</v>
      </c>
      <c r="B44" s="22" t="s">
        <v>75</v>
      </c>
      <c r="C44" s="34"/>
      <c r="D44" s="34"/>
      <c r="E44" s="34"/>
      <c r="F44" s="19">
        <f t="shared" si="0"/>
        <v>0</v>
      </c>
      <c r="G44" s="34"/>
      <c r="H44" s="34"/>
      <c r="I44" s="34"/>
      <c r="J44" s="19">
        <f t="shared" si="1"/>
        <v>0</v>
      </c>
      <c r="K44" s="34"/>
      <c r="L44" s="34"/>
      <c r="M44" s="34"/>
      <c r="N44" s="19">
        <f t="shared" si="2"/>
        <v>0</v>
      </c>
      <c r="O44" s="34"/>
      <c r="P44" s="34"/>
      <c r="Q44" s="34"/>
      <c r="R44" s="19">
        <f t="shared" si="3"/>
        <v>0</v>
      </c>
    </row>
    <row r="45" spans="1:18">
      <c r="A45" s="3" t="s">
        <v>76</v>
      </c>
      <c r="B45" s="22" t="s">
        <v>77</v>
      </c>
      <c r="C45" s="34">
        <v>3661</v>
      </c>
      <c r="D45" s="34"/>
      <c r="E45" s="34"/>
      <c r="F45" s="19">
        <f t="shared" si="0"/>
        <v>3661</v>
      </c>
      <c r="G45" s="34">
        <v>3661</v>
      </c>
      <c r="H45" s="34"/>
      <c r="I45" s="34"/>
      <c r="J45" s="19">
        <f t="shared" si="1"/>
        <v>3661</v>
      </c>
      <c r="K45" s="34">
        <v>3661</v>
      </c>
      <c r="L45" s="34"/>
      <c r="M45" s="34"/>
      <c r="N45" s="19">
        <f t="shared" si="2"/>
        <v>3661</v>
      </c>
      <c r="O45" s="34">
        <v>3661</v>
      </c>
      <c r="P45" s="34"/>
      <c r="Q45" s="34"/>
      <c r="R45" s="19">
        <f t="shared" si="3"/>
        <v>3661</v>
      </c>
    </row>
    <row r="46" spans="1:18">
      <c r="A46" s="3" t="s">
        <v>320</v>
      </c>
      <c r="B46" s="22" t="s">
        <v>78</v>
      </c>
      <c r="C46" s="34"/>
      <c r="D46" s="34"/>
      <c r="E46" s="34"/>
      <c r="F46" s="19">
        <f t="shared" si="0"/>
        <v>0</v>
      </c>
      <c r="G46" s="34"/>
      <c r="H46" s="34"/>
      <c r="I46" s="34"/>
      <c r="J46" s="19">
        <f t="shared" si="1"/>
        <v>0</v>
      </c>
      <c r="K46" s="34"/>
      <c r="L46" s="34"/>
      <c r="M46" s="34"/>
      <c r="N46" s="19">
        <f t="shared" si="2"/>
        <v>0</v>
      </c>
      <c r="O46" s="34"/>
      <c r="P46" s="34"/>
      <c r="Q46" s="34"/>
      <c r="R46" s="19">
        <f t="shared" si="3"/>
        <v>0</v>
      </c>
    </row>
    <row r="47" spans="1:18">
      <c r="A47" s="3" t="s">
        <v>321</v>
      </c>
      <c r="B47" s="22" t="s">
        <v>79</v>
      </c>
      <c r="C47" s="34"/>
      <c r="D47" s="34"/>
      <c r="E47" s="34"/>
      <c r="F47" s="19">
        <f t="shared" si="0"/>
        <v>0</v>
      </c>
      <c r="G47" s="34"/>
      <c r="H47" s="34"/>
      <c r="I47" s="34"/>
      <c r="J47" s="19">
        <f t="shared" si="1"/>
        <v>0</v>
      </c>
      <c r="K47" s="34"/>
      <c r="L47" s="34"/>
      <c r="M47" s="34"/>
      <c r="N47" s="19">
        <f t="shared" si="2"/>
        <v>0</v>
      </c>
      <c r="O47" s="34"/>
      <c r="P47" s="34"/>
      <c r="Q47" s="34"/>
      <c r="R47" s="19">
        <f t="shared" si="3"/>
        <v>0</v>
      </c>
    </row>
    <row r="48" spans="1:18">
      <c r="A48" s="3" t="s">
        <v>80</v>
      </c>
      <c r="B48" s="22" t="s">
        <v>81</v>
      </c>
      <c r="C48" s="34">
        <v>200</v>
      </c>
      <c r="D48" s="34"/>
      <c r="E48" s="34"/>
      <c r="F48" s="19">
        <f t="shared" si="0"/>
        <v>200</v>
      </c>
      <c r="G48" s="34">
        <v>200</v>
      </c>
      <c r="H48" s="34"/>
      <c r="I48" s="34"/>
      <c r="J48" s="19">
        <f t="shared" si="1"/>
        <v>200</v>
      </c>
      <c r="K48" s="34">
        <v>200</v>
      </c>
      <c r="L48" s="34"/>
      <c r="M48" s="34"/>
      <c r="N48" s="19">
        <f t="shared" si="2"/>
        <v>200</v>
      </c>
      <c r="O48" s="34">
        <v>200</v>
      </c>
      <c r="P48" s="34"/>
      <c r="Q48" s="34"/>
      <c r="R48" s="19">
        <f t="shared" si="3"/>
        <v>200</v>
      </c>
    </row>
    <row r="49" spans="1:18">
      <c r="A49" s="5" t="s">
        <v>299</v>
      </c>
      <c r="B49" s="25" t="s">
        <v>82</v>
      </c>
      <c r="C49" s="34">
        <f>SUM(C44:C48)</f>
        <v>3861</v>
      </c>
      <c r="D49" s="34"/>
      <c r="E49" s="34"/>
      <c r="F49" s="19">
        <f t="shared" si="0"/>
        <v>3861</v>
      </c>
      <c r="G49" s="34">
        <f>SUM(G44:G48)</f>
        <v>3861</v>
      </c>
      <c r="H49" s="34"/>
      <c r="I49" s="34"/>
      <c r="J49" s="19">
        <f t="shared" si="1"/>
        <v>3861</v>
      </c>
      <c r="K49" s="34">
        <f>SUM(K44:K48)</f>
        <v>3861</v>
      </c>
      <c r="L49" s="34"/>
      <c r="M49" s="34"/>
      <c r="N49" s="19">
        <f t="shared" si="2"/>
        <v>3861</v>
      </c>
      <c r="O49" s="34">
        <f>SUM(O44:O48)</f>
        <v>3861</v>
      </c>
      <c r="P49" s="34"/>
      <c r="Q49" s="34"/>
      <c r="R49" s="19">
        <f t="shared" si="3"/>
        <v>3861</v>
      </c>
    </row>
    <row r="50" spans="1:18">
      <c r="A50" s="31" t="s">
        <v>300</v>
      </c>
      <c r="B50" s="42" t="s">
        <v>83</v>
      </c>
      <c r="C50" s="53">
        <f>C49+C43+C40+C32+C29</f>
        <v>19820</v>
      </c>
      <c r="D50" s="34"/>
      <c r="E50" s="34"/>
      <c r="F50" s="19">
        <f t="shared" si="0"/>
        <v>19820</v>
      </c>
      <c r="G50" s="53">
        <f>G49+G43+G40+G32+G29</f>
        <v>19820</v>
      </c>
      <c r="H50" s="34"/>
      <c r="I50" s="34"/>
      <c r="J50" s="19">
        <f t="shared" si="1"/>
        <v>19820</v>
      </c>
      <c r="K50" s="53">
        <f>K49+K43+K40+K32+K29</f>
        <v>19820</v>
      </c>
      <c r="L50" s="34"/>
      <c r="M50" s="34"/>
      <c r="N50" s="19">
        <f t="shared" si="2"/>
        <v>19820</v>
      </c>
      <c r="O50" s="53">
        <f>O49+O43+O40+O32+O29</f>
        <v>19820</v>
      </c>
      <c r="P50" s="34"/>
      <c r="Q50" s="34"/>
      <c r="R50" s="19">
        <f t="shared" si="3"/>
        <v>19820</v>
      </c>
    </row>
    <row r="51" spans="1:18">
      <c r="A51" s="9" t="s">
        <v>84</v>
      </c>
      <c r="B51" s="22" t="s">
        <v>85</v>
      </c>
      <c r="C51" s="34"/>
      <c r="D51" s="34"/>
      <c r="E51" s="34"/>
      <c r="F51" s="19">
        <f t="shared" si="0"/>
        <v>0</v>
      </c>
      <c r="G51" s="34"/>
      <c r="H51" s="34"/>
      <c r="I51" s="34"/>
      <c r="J51" s="19">
        <f t="shared" si="1"/>
        <v>0</v>
      </c>
      <c r="K51" s="34"/>
      <c r="L51" s="34"/>
      <c r="M51" s="34"/>
      <c r="N51" s="19">
        <f t="shared" si="2"/>
        <v>0</v>
      </c>
      <c r="O51" s="34"/>
      <c r="P51" s="34"/>
      <c r="Q51" s="34"/>
      <c r="R51" s="19">
        <f t="shared" si="3"/>
        <v>0</v>
      </c>
    </row>
    <row r="52" spans="1:18">
      <c r="A52" s="9" t="s">
        <v>301</v>
      </c>
      <c r="B52" s="22" t="s">
        <v>86</v>
      </c>
      <c r="C52" s="34"/>
      <c r="D52" s="34"/>
      <c r="E52" s="34"/>
      <c r="F52" s="19">
        <f t="shared" si="0"/>
        <v>0</v>
      </c>
      <c r="G52" s="34"/>
      <c r="H52" s="34"/>
      <c r="I52" s="34"/>
      <c r="J52" s="19">
        <f t="shared" si="1"/>
        <v>0</v>
      </c>
      <c r="K52" s="34"/>
      <c r="L52" s="34"/>
      <c r="M52" s="34"/>
      <c r="N52" s="19">
        <f t="shared" si="2"/>
        <v>0</v>
      </c>
      <c r="O52" s="34"/>
      <c r="P52" s="34"/>
      <c r="Q52" s="34"/>
      <c r="R52" s="19">
        <f t="shared" si="3"/>
        <v>0</v>
      </c>
    </row>
    <row r="53" spans="1:18">
      <c r="A53" s="12" t="s">
        <v>322</v>
      </c>
      <c r="B53" s="22" t="s">
        <v>87</v>
      </c>
      <c r="C53" s="34"/>
      <c r="D53" s="34"/>
      <c r="E53" s="34"/>
      <c r="F53" s="19">
        <f t="shared" si="0"/>
        <v>0</v>
      </c>
      <c r="G53" s="34"/>
      <c r="H53" s="34"/>
      <c r="I53" s="34"/>
      <c r="J53" s="19">
        <f t="shared" si="1"/>
        <v>0</v>
      </c>
      <c r="K53" s="34"/>
      <c r="L53" s="34"/>
      <c r="M53" s="34"/>
      <c r="N53" s="19">
        <f t="shared" si="2"/>
        <v>0</v>
      </c>
      <c r="O53" s="34"/>
      <c r="P53" s="34"/>
      <c r="Q53" s="34"/>
      <c r="R53" s="19">
        <f t="shared" si="3"/>
        <v>0</v>
      </c>
    </row>
    <row r="54" spans="1:18">
      <c r="A54" s="12" t="s">
        <v>323</v>
      </c>
      <c r="B54" s="22" t="s">
        <v>88</v>
      </c>
      <c r="C54" s="34">
        <v>47</v>
      </c>
      <c r="D54" s="34"/>
      <c r="E54" s="34"/>
      <c r="F54" s="19">
        <f t="shared" si="0"/>
        <v>47</v>
      </c>
      <c r="G54" s="34">
        <v>47</v>
      </c>
      <c r="H54" s="34"/>
      <c r="I54" s="34"/>
      <c r="J54" s="19">
        <f t="shared" si="1"/>
        <v>47</v>
      </c>
      <c r="K54" s="34">
        <v>47</v>
      </c>
      <c r="L54" s="34"/>
      <c r="M54" s="34"/>
      <c r="N54" s="19">
        <f t="shared" si="2"/>
        <v>47</v>
      </c>
      <c r="O54" s="34">
        <v>47</v>
      </c>
      <c r="P54" s="34"/>
      <c r="Q54" s="34"/>
      <c r="R54" s="19">
        <f t="shared" si="3"/>
        <v>47</v>
      </c>
    </row>
    <row r="55" spans="1:18">
      <c r="A55" s="12" t="s">
        <v>324</v>
      </c>
      <c r="B55" s="22" t="s">
        <v>89</v>
      </c>
      <c r="C55" s="34">
        <v>274</v>
      </c>
      <c r="D55" s="34"/>
      <c r="E55" s="34"/>
      <c r="F55" s="19">
        <f t="shared" si="0"/>
        <v>274</v>
      </c>
      <c r="G55" s="34">
        <v>274</v>
      </c>
      <c r="H55" s="34"/>
      <c r="I55" s="34"/>
      <c r="J55" s="19">
        <f t="shared" si="1"/>
        <v>274</v>
      </c>
      <c r="K55" s="34">
        <v>274</v>
      </c>
      <c r="L55" s="34"/>
      <c r="M55" s="34"/>
      <c r="N55" s="19">
        <f t="shared" si="2"/>
        <v>274</v>
      </c>
      <c r="O55" s="34">
        <v>274</v>
      </c>
      <c r="P55" s="34"/>
      <c r="Q55" s="34"/>
      <c r="R55" s="19">
        <f t="shared" si="3"/>
        <v>274</v>
      </c>
    </row>
    <row r="56" spans="1:18">
      <c r="A56" s="9" t="s">
        <v>325</v>
      </c>
      <c r="B56" s="22" t="s">
        <v>90</v>
      </c>
      <c r="C56" s="34">
        <v>97</v>
      </c>
      <c r="D56" s="34"/>
      <c r="E56" s="34"/>
      <c r="F56" s="19">
        <f t="shared" si="0"/>
        <v>97</v>
      </c>
      <c r="G56" s="34">
        <v>97</v>
      </c>
      <c r="H56" s="34"/>
      <c r="I56" s="34"/>
      <c r="J56" s="19">
        <f t="shared" si="1"/>
        <v>97</v>
      </c>
      <c r="K56" s="34">
        <v>97</v>
      </c>
      <c r="L56" s="34"/>
      <c r="M56" s="34"/>
      <c r="N56" s="19">
        <f t="shared" si="2"/>
        <v>97</v>
      </c>
      <c r="O56" s="34">
        <v>97</v>
      </c>
      <c r="P56" s="34"/>
      <c r="Q56" s="34"/>
      <c r="R56" s="19">
        <f t="shared" si="3"/>
        <v>97</v>
      </c>
    </row>
    <row r="57" spans="1:18">
      <c r="A57" s="9" t="s">
        <v>326</v>
      </c>
      <c r="B57" s="22" t="s">
        <v>91</v>
      </c>
      <c r="C57" s="34">
        <v>3525</v>
      </c>
      <c r="D57" s="34"/>
      <c r="E57" s="34"/>
      <c r="F57" s="19">
        <f t="shared" si="0"/>
        <v>3525</v>
      </c>
      <c r="G57" s="34">
        <v>3525</v>
      </c>
      <c r="H57" s="34"/>
      <c r="I57" s="34"/>
      <c r="J57" s="19">
        <f t="shared" si="1"/>
        <v>3525</v>
      </c>
      <c r="K57" s="34">
        <v>3525</v>
      </c>
      <c r="L57" s="34"/>
      <c r="M57" s="34"/>
      <c r="N57" s="19">
        <f t="shared" si="2"/>
        <v>3525</v>
      </c>
      <c r="O57" s="34">
        <v>3525</v>
      </c>
      <c r="P57" s="34"/>
      <c r="Q57" s="34"/>
      <c r="R57" s="19">
        <f t="shared" si="3"/>
        <v>3525</v>
      </c>
    </row>
    <row r="58" spans="1:18">
      <c r="A58" s="9" t="s">
        <v>327</v>
      </c>
      <c r="B58" s="22" t="s">
        <v>92</v>
      </c>
      <c r="C58" s="34">
        <v>154</v>
      </c>
      <c r="D58" s="34"/>
      <c r="E58" s="34"/>
      <c r="F58" s="19">
        <f t="shared" si="0"/>
        <v>154</v>
      </c>
      <c r="G58" s="34">
        <v>154</v>
      </c>
      <c r="H58" s="34"/>
      <c r="I58" s="34"/>
      <c r="J58" s="19">
        <f t="shared" si="1"/>
        <v>154</v>
      </c>
      <c r="K58" s="34">
        <v>154</v>
      </c>
      <c r="L58" s="34"/>
      <c r="M58" s="34"/>
      <c r="N58" s="19">
        <f t="shared" si="2"/>
        <v>154</v>
      </c>
      <c r="O58" s="34">
        <v>154</v>
      </c>
      <c r="P58" s="34"/>
      <c r="Q58" s="34"/>
      <c r="R58" s="19">
        <f t="shared" si="3"/>
        <v>154</v>
      </c>
    </row>
    <row r="59" spans="1:18">
      <c r="A59" s="39" t="s">
        <v>302</v>
      </c>
      <c r="B59" s="42" t="s">
        <v>93</v>
      </c>
      <c r="C59" s="53">
        <f>SUM(C51:C58)</f>
        <v>4097</v>
      </c>
      <c r="D59" s="34"/>
      <c r="E59" s="34"/>
      <c r="F59" s="19">
        <f t="shared" si="0"/>
        <v>4097</v>
      </c>
      <c r="G59" s="53">
        <f>SUM(G51:G58)</f>
        <v>4097</v>
      </c>
      <c r="H59" s="34"/>
      <c r="I59" s="34"/>
      <c r="J59" s="19">
        <f t="shared" si="1"/>
        <v>4097</v>
      </c>
      <c r="K59" s="53">
        <f>SUM(K51:K58)</f>
        <v>4097</v>
      </c>
      <c r="L59" s="34"/>
      <c r="M59" s="34"/>
      <c r="N59" s="19">
        <f t="shared" si="2"/>
        <v>4097</v>
      </c>
      <c r="O59" s="53">
        <f>SUM(O51:O58)</f>
        <v>4097</v>
      </c>
      <c r="P59" s="34"/>
      <c r="Q59" s="34"/>
      <c r="R59" s="19">
        <f t="shared" si="3"/>
        <v>4097</v>
      </c>
    </row>
    <row r="60" spans="1:18">
      <c r="A60" s="8" t="s">
        <v>328</v>
      </c>
      <c r="B60" s="22" t="s">
        <v>94</v>
      </c>
      <c r="C60" s="34"/>
      <c r="D60" s="34"/>
      <c r="E60" s="34"/>
      <c r="F60" s="19">
        <f t="shared" si="0"/>
        <v>0</v>
      </c>
      <c r="G60" s="34"/>
      <c r="H60" s="34"/>
      <c r="I60" s="34"/>
      <c r="J60" s="19">
        <f t="shared" si="1"/>
        <v>0</v>
      </c>
      <c r="K60" s="34"/>
      <c r="L60" s="34"/>
      <c r="M60" s="34"/>
      <c r="N60" s="19">
        <f t="shared" si="2"/>
        <v>0</v>
      </c>
      <c r="O60" s="34"/>
      <c r="P60" s="34"/>
      <c r="Q60" s="34"/>
      <c r="R60" s="19">
        <f t="shared" si="3"/>
        <v>0</v>
      </c>
    </row>
    <row r="61" spans="1:18">
      <c r="A61" s="8" t="s">
        <v>95</v>
      </c>
      <c r="B61" s="22" t="s">
        <v>96</v>
      </c>
      <c r="C61" s="34"/>
      <c r="D61" s="34"/>
      <c r="E61" s="34"/>
      <c r="F61" s="19">
        <f t="shared" si="0"/>
        <v>0</v>
      </c>
      <c r="G61" s="34"/>
      <c r="H61" s="34"/>
      <c r="I61" s="34"/>
      <c r="J61" s="19">
        <f t="shared" si="1"/>
        <v>0</v>
      </c>
      <c r="K61" s="34"/>
      <c r="L61" s="34"/>
      <c r="M61" s="34"/>
      <c r="N61" s="19">
        <f t="shared" si="2"/>
        <v>0</v>
      </c>
      <c r="O61" s="34"/>
      <c r="P61" s="34"/>
      <c r="Q61" s="34"/>
      <c r="R61" s="19">
        <f t="shared" si="3"/>
        <v>0</v>
      </c>
    </row>
    <row r="62" spans="1:18">
      <c r="A62" s="8" t="s">
        <v>97</v>
      </c>
      <c r="B62" s="22" t="s">
        <v>98</v>
      </c>
      <c r="C62" s="34"/>
      <c r="D62" s="34"/>
      <c r="E62" s="34"/>
      <c r="F62" s="19">
        <f t="shared" si="0"/>
        <v>0</v>
      </c>
      <c r="G62" s="34"/>
      <c r="H62" s="34"/>
      <c r="I62" s="34"/>
      <c r="J62" s="19">
        <f t="shared" si="1"/>
        <v>0</v>
      </c>
      <c r="K62" s="34"/>
      <c r="L62" s="34"/>
      <c r="M62" s="34"/>
      <c r="N62" s="19">
        <f t="shared" si="2"/>
        <v>0</v>
      </c>
      <c r="O62" s="34"/>
      <c r="P62" s="34"/>
      <c r="Q62" s="34"/>
      <c r="R62" s="19">
        <f t="shared" si="3"/>
        <v>0</v>
      </c>
    </row>
    <row r="63" spans="1:18">
      <c r="A63" s="8" t="s">
        <v>303</v>
      </c>
      <c r="B63" s="22" t="s">
        <v>99</v>
      </c>
      <c r="C63" s="34"/>
      <c r="D63" s="34"/>
      <c r="E63" s="34"/>
      <c r="F63" s="19">
        <f t="shared" si="0"/>
        <v>0</v>
      </c>
      <c r="G63" s="34"/>
      <c r="H63" s="34"/>
      <c r="I63" s="34"/>
      <c r="J63" s="19">
        <f t="shared" si="1"/>
        <v>0</v>
      </c>
      <c r="K63" s="34"/>
      <c r="L63" s="34"/>
      <c r="M63" s="34"/>
      <c r="N63" s="19">
        <f t="shared" si="2"/>
        <v>0</v>
      </c>
      <c r="O63" s="34"/>
      <c r="P63" s="34"/>
      <c r="Q63" s="34"/>
      <c r="R63" s="19">
        <f t="shared" si="3"/>
        <v>0</v>
      </c>
    </row>
    <row r="64" spans="1:18">
      <c r="A64" s="8" t="s">
        <v>329</v>
      </c>
      <c r="B64" s="22" t="s">
        <v>100</v>
      </c>
      <c r="C64" s="34"/>
      <c r="D64" s="34"/>
      <c r="E64" s="34"/>
      <c r="F64" s="19">
        <f t="shared" si="0"/>
        <v>0</v>
      </c>
      <c r="G64" s="34"/>
      <c r="H64" s="34"/>
      <c r="I64" s="34"/>
      <c r="J64" s="19">
        <f t="shared" si="1"/>
        <v>0</v>
      </c>
      <c r="K64" s="34"/>
      <c r="L64" s="34"/>
      <c r="M64" s="34"/>
      <c r="N64" s="19">
        <f t="shared" si="2"/>
        <v>0</v>
      </c>
      <c r="O64" s="34"/>
      <c r="P64" s="34"/>
      <c r="Q64" s="34"/>
      <c r="R64" s="19">
        <f t="shared" si="3"/>
        <v>0</v>
      </c>
    </row>
    <row r="65" spans="1:18">
      <c r="A65" s="8" t="s">
        <v>304</v>
      </c>
      <c r="B65" s="22" t="s">
        <v>101</v>
      </c>
      <c r="C65" s="34">
        <v>2028</v>
      </c>
      <c r="D65" s="34"/>
      <c r="E65" s="34"/>
      <c r="F65" s="19">
        <f t="shared" si="0"/>
        <v>2028</v>
      </c>
      <c r="G65" s="34">
        <v>2028</v>
      </c>
      <c r="H65" s="34"/>
      <c r="I65" s="34"/>
      <c r="J65" s="19">
        <f t="shared" si="1"/>
        <v>2028</v>
      </c>
      <c r="K65" s="34">
        <v>2028</v>
      </c>
      <c r="L65" s="34"/>
      <c r="M65" s="34"/>
      <c r="N65" s="19">
        <f t="shared" si="2"/>
        <v>2028</v>
      </c>
      <c r="O65" s="34">
        <v>2028</v>
      </c>
      <c r="P65" s="34"/>
      <c r="Q65" s="34"/>
      <c r="R65" s="19">
        <f t="shared" si="3"/>
        <v>2028</v>
      </c>
    </row>
    <row r="66" spans="1:18">
      <c r="A66" s="8" t="s">
        <v>330</v>
      </c>
      <c r="B66" s="22" t="s">
        <v>102</v>
      </c>
      <c r="C66" s="34"/>
      <c r="D66" s="34"/>
      <c r="E66" s="34"/>
      <c r="F66" s="19">
        <f t="shared" si="0"/>
        <v>0</v>
      </c>
      <c r="G66" s="34"/>
      <c r="H66" s="34"/>
      <c r="I66" s="34"/>
      <c r="J66" s="19">
        <f t="shared" si="1"/>
        <v>0</v>
      </c>
      <c r="K66" s="34"/>
      <c r="L66" s="34"/>
      <c r="M66" s="34"/>
      <c r="N66" s="19">
        <f t="shared" si="2"/>
        <v>0</v>
      </c>
      <c r="O66" s="34"/>
      <c r="P66" s="34"/>
      <c r="Q66" s="34"/>
      <c r="R66" s="19">
        <f t="shared" si="3"/>
        <v>0</v>
      </c>
    </row>
    <row r="67" spans="1:18">
      <c r="A67" s="8" t="s">
        <v>331</v>
      </c>
      <c r="B67" s="22" t="s">
        <v>103</v>
      </c>
      <c r="C67" s="34"/>
      <c r="D67" s="34"/>
      <c r="E67" s="34"/>
      <c r="F67" s="19">
        <f t="shared" si="0"/>
        <v>0</v>
      </c>
      <c r="G67" s="34"/>
      <c r="H67" s="34"/>
      <c r="I67" s="34"/>
      <c r="J67" s="19">
        <f t="shared" si="1"/>
        <v>0</v>
      </c>
      <c r="K67" s="34"/>
      <c r="L67" s="34"/>
      <c r="M67" s="34"/>
      <c r="N67" s="19">
        <f t="shared" si="2"/>
        <v>0</v>
      </c>
      <c r="O67" s="34"/>
      <c r="P67" s="34"/>
      <c r="Q67" s="34"/>
      <c r="R67" s="19">
        <f t="shared" si="3"/>
        <v>0</v>
      </c>
    </row>
    <row r="68" spans="1:18">
      <c r="A68" s="8" t="s">
        <v>104</v>
      </c>
      <c r="B68" s="22" t="s">
        <v>105</v>
      </c>
      <c r="C68" s="34"/>
      <c r="D68" s="34"/>
      <c r="E68" s="34"/>
      <c r="F68" s="19">
        <f t="shared" si="0"/>
        <v>0</v>
      </c>
      <c r="G68" s="34"/>
      <c r="H68" s="34"/>
      <c r="I68" s="34"/>
      <c r="J68" s="19">
        <f t="shared" si="1"/>
        <v>0</v>
      </c>
      <c r="K68" s="34"/>
      <c r="L68" s="34"/>
      <c r="M68" s="34"/>
      <c r="N68" s="19">
        <f t="shared" si="2"/>
        <v>0</v>
      </c>
      <c r="O68" s="34"/>
      <c r="P68" s="34"/>
      <c r="Q68" s="34"/>
      <c r="R68" s="19">
        <f t="shared" si="3"/>
        <v>0</v>
      </c>
    </row>
    <row r="69" spans="1:18">
      <c r="A69" s="13" t="s">
        <v>106</v>
      </c>
      <c r="B69" s="22" t="s">
        <v>107</v>
      </c>
      <c r="C69" s="34"/>
      <c r="D69" s="34"/>
      <c r="E69" s="34"/>
      <c r="F69" s="19">
        <f t="shared" si="0"/>
        <v>0</v>
      </c>
      <c r="G69" s="34"/>
      <c r="H69" s="34"/>
      <c r="I69" s="34"/>
      <c r="J69" s="19">
        <f t="shared" si="1"/>
        <v>0</v>
      </c>
      <c r="K69" s="34"/>
      <c r="L69" s="34"/>
      <c r="M69" s="34"/>
      <c r="N69" s="19">
        <f t="shared" si="2"/>
        <v>0</v>
      </c>
      <c r="O69" s="34"/>
      <c r="P69" s="34"/>
      <c r="Q69" s="34"/>
      <c r="R69" s="19">
        <f t="shared" si="3"/>
        <v>0</v>
      </c>
    </row>
    <row r="70" spans="1:18">
      <c r="A70" s="8" t="s">
        <v>332</v>
      </c>
      <c r="B70" s="22" t="s">
        <v>108</v>
      </c>
      <c r="C70" s="34"/>
      <c r="D70" s="34">
        <v>150</v>
      </c>
      <c r="E70" s="34"/>
      <c r="F70" s="19">
        <f t="shared" si="0"/>
        <v>150</v>
      </c>
      <c r="G70" s="34"/>
      <c r="H70" s="34">
        <v>150</v>
      </c>
      <c r="I70" s="34"/>
      <c r="J70" s="19">
        <f t="shared" si="1"/>
        <v>150</v>
      </c>
      <c r="K70" s="34"/>
      <c r="L70" s="34">
        <v>1550</v>
      </c>
      <c r="M70" s="34"/>
      <c r="N70" s="19">
        <f t="shared" si="2"/>
        <v>1550</v>
      </c>
      <c r="O70" s="34"/>
      <c r="P70" s="34">
        <v>1700</v>
      </c>
      <c r="Q70" s="34"/>
      <c r="R70" s="19">
        <f t="shared" si="3"/>
        <v>1700</v>
      </c>
    </row>
    <row r="71" spans="1:18">
      <c r="A71" s="13" t="s">
        <v>413</v>
      </c>
      <c r="B71" s="22" t="s">
        <v>109</v>
      </c>
      <c r="C71" s="34">
        <v>4190</v>
      </c>
      <c r="D71" s="34"/>
      <c r="E71" s="34"/>
      <c r="F71" s="19">
        <f t="shared" ref="F71:F122" si="4">SUM(C71:E71)</f>
        <v>4190</v>
      </c>
      <c r="G71" s="34">
        <v>3798</v>
      </c>
      <c r="H71" s="34"/>
      <c r="I71" s="34"/>
      <c r="J71" s="19">
        <f t="shared" ref="J71:J122" si="5">SUM(G71:I71)</f>
        <v>3798</v>
      </c>
      <c r="K71" s="34">
        <v>6916</v>
      </c>
      <c r="L71" s="34">
        <v>689</v>
      </c>
      <c r="M71" s="34"/>
      <c r="N71" s="19">
        <f t="shared" ref="N71:N122" si="6">SUM(K71:M71)</f>
        <v>7605</v>
      </c>
      <c r="O71" s="34">
        <v>6820</v>
      </c>
      <c r="P71" s="34">
        <v>689</v>
      </c>
      <c r="Q71" s="34"/>
      <c r="R71" s="19">
        <f t="shared" ref="R71:R121" si="7">SUM(O71:Q71)</f>
        <v>7509</v>
      </c>
    </row>
    <row r="72" spans="1:18">
      <c r="A72" s="13" t="s">
        <v>414</v>
      </c>
      <c r="B72" s="22" t="s">
        <v>109</v>
      </c>
      <c r="C72" s="34"/>
      <c r="D72" s="34"/>
      <c r="E72" s="34"/>
      <c r="F72" s="19">
        <f t="shared" si="4"/>
        <v>0</v>
      </c>
      <c r="G72" s="34"/>
      <c r="H72" s="34"/>
      <c r="I72" s="34"/>
      <c r="J72" s="19">
        <f t="shared" si="5"/>
        <v>0</v>
      </c>
      <c r="K72" s="34"/>
      <c r="L72" s="34"/>
      <c r="M72" s="34"/>
      <c r="N72" s="19">
        <f t="shared" si="6"/>
        <v>0</v>
      </c>
      <c r="O72" s="34"/>
      <c r="P72" s="34"/>
      <c r="Q72" s="34"/>
      <c r="R72" s="19">
        <f t="shared" si="7"/>
        <v>0</v>
      </c>
    </row>
    <row r="73" spans="1:18">
      <c r="A73" s="39" t="s">
        <v>305</v>
      </c>
      <c r="B73" s="42" t="s">
        <v>110</v>
      </c>
      <c r="C73" s="53">
        <f>SUM(C60:C72)</f>
        <v>6218</v>
      </c>
      <c r="D73" s="53">
        <f>SUM(D60:D72)</f>
        <v>150</v>
      </c>
      <c r="E73" s="53">
        <f>SUM(E60:E72)</f>
        <v>0</v>
      </c>
      <c r="F73" s="19">
        <f t="shared" si="4"/>
        <v>6368</v>
      </c>
      <c r="G73" s="53">
        <f>SUM(G60:G72)</f>
        <v>5826</v>
      </c>
      <c r="H73" s="53">
        <f>SUM(H60:H72)</f>
        <v>150</v>
      </c>
      <c r="I73" s="53">
        <f>SUM(I60:I72)</f>
        <v>0</v>
      </c>
      <c r="J73" s="19">
        <f t="shared" si="5"/>
        <v>5976</v>
      </c>
      <c r="K73" s="53">
        <f>SUM(K60:K72)</f>
        <v>8944</v>
      </c>
      <c r="L73" s="53">
        <f>SUM(L60:L72)</f>
        <v>2239</v>
      </c>
      <c r="M73" s="53">
        <f>SUM(M60:M72)</f>
        <v>0</v>
      </c>
      <c r="N73" s="19">
        <f t="shared" si="6"/>
        <v>11183</v>
      </c>
      <c r="O73" s="53">
        <f>SUM(O60:O72)</f>
        <v>8848</v>
      </c>
      <c r="P73" s="53">
        <f>SUM(P60:P72)</f>
        <v>2389</v>
      </c>
      <c r="Q73" s="53">
        <f>SUM(Q60:Q72)</f>
        <v>0</v>
      </c>
      <c r="R73" s="19">
        <f t="shared" si="7"/>
        <v>11237</v>
      </c>
    </row>
    <row r="74" spans="1:18" ht="15.75">
      <c r="A74" s="43" t="s">
        <v>3</v>
      </c>
      <c r="B74" s="42"/>
      <c r="C74" s="53"/>
      <c r="D74" s="34"/>
      <c r="E74" s="34"/>
      <c r="F74" s="19">
        <f t="shared" si="4"/>
        <v>0</v>
      </c>
      <c r="G74" s="53"/>
      <c r="H74" s="34"/>
      <c r="I74" s="34"/>
      <c r="J74" s="19">
        <f t="shared" si="5"/>
        <v>0</v>
      </c>
      <c r="K74" s="53"/>
      <c r="L74" s="34"/>
      <c r="M74" s="34"/>
      <c r="N74" s="19">
        <f t="shared" si="6"/>
        <v>0</v>
      </c>
      <c r="O74" s="53"/>
      <c r="P74" s="34"/>
      <c r="Q74" s="34"/>
      <c r="R74" s="19">
        <f t="shared" si="7"/>
        <v>0</v>
      </c>
    </row>
    <row r="75" spans="1:18">
      <c r="A75" s="26" t="s">
        <v>111</v>
      </c>
      <c r="B75" s="22" t="s">
        <v>112</v>
      </c>
      <c r="C75" s="34"/>
      <c r="D75" s="34"/>
      <c r="E75" s="34"/>
      <c r="F75" s="19">
        <f t="shared" si="4"/>
        <v>0</v>
      </c>
      <c r="G75" s="34"/>
      <c r="H75" s="34"/>
      <c r="I75" s="34"/>
      <c r="J75" s="19">
        <f t="shared" si="5"/>
        <v>0</v>
      </c>
      <c r="K75" s="34"/>
      <c r="L75" s="34"/>
      <c r="M75" s="34"/>
      <c r="N75" s="19">
        <f t="shared" si="6"/>
        <v>0</v>
      </c>
      <c r="O75" s="34"/>
      <c r="P75" s="34"/>
      <c r="Q75" s="34"/>
      <c r="R75" s="19">
        <f t="shared" si="7"/>
        <v>0</v>
      </c>
    </row>
    <row r="76" spans="1:18">
      <c r="A76" s="26" t="s">
        <v>333</v>
      </c>
      <c r="B76" s="22" t="s">
        <v>113</v>
      </c>
      <c r="C76" s="34">
        <v>1880</v>
      </c>
      <c r="D76" s="34"/>
      <c r="E76" s="34"/>
      <c r="F76" s="19">
        <f t="shared" si="4"/>
        <v>1880</v>
      </c>
      <c r="G76" s="34">
        <v>1880</v>
      </c>
      <c r="H76" s="34"/>
      <c r="I76" s="34"/>
      <c r="J76" s="19">
        <f t="shared" si="5"/>
        <v>1880</v>
      </c>
      <c r="K76" s="34">
        <v>1880</v>
      </c>
      <c r="L76" s="34"/>
      <c r="M76" s="34"/>
      <c r="N76" s="19">
        <f t="shared" si="6"/>
        <v>1880</v>
      </c>
      <c r="O76" s="34">
        <v>1880</v>
      </c>
      <c r="P76" s="34"/>
      <c r="Q76" s="34"/>
      <c r="R76" s="19">
        <f t="shared" si="7"/>
        <v>1880</v>
      </c>
    </row>
    <row r="77" spans="1:18">
      <c r="A77" s="26" t="s">
        <v>114</v>
      </c>
      <c r="B77" s="22" t="s">
        <v>115</v>
      </c>
      <c r="C77" s="34"/>
      <c r="D77" s="34"/>
      <c r="E77" s="34"/>
      <c r="F77" s="19">
        <f t="shared" si="4"/>
        <v>0</v>
      </c>
      <c r="G77" s="34"/>
      <c r="H77" s="34"/>
      <c r="I77" s="34"/>
      <c r="J77" s="19">
        <f t="shared" si="5"/>
        <v>0</v>
      </c>
      <c r="K77" s="34"/>
      <c r="L77" s="34"/>
      <c r="M77" s="34"/>
      <c r="N77" s="19">
        <f t="shared" si="6"/>
        <v>0</v>
      </c>
      <c r="O77" s="34"/>
      <c r="P77" s="34"/>
      <c r="Q77" s="34"/>
      <c r="R77" s="19">
        <f t="shared" si="7"/>
        <v>0</v>
      </c>
    </row>
    <row r="78" spans="1:18">
      <c r="A78" s="26" t="s">
        <v>116</v>
      </c>
      <c r="B78" s="22" t="s">
        <v>117</v>
      </c>
      <c r="C78" s="34">
        <v>480</v>
      </c>
      <c r="D78" s="34"/>
      <c r="E78" s="34"/>
      <c r="F78" s="19">
        <f t="shared" si="4"/>
        <v>480</v>
      </c>
      <c r="G78" s="34">
        <v>480</v>
      </c>
      <c r="H78" s="34"/>
      <c r="I78" s="34"/>
      <c r="J78" s="19">
        <f t="shared" si="5"/>
        <v>480</v>
      </c>
      <c r="K78" s="34">
        <v>480</v>
      </c>
      <c r="L78" s="34"/>
      <c r="M78" s="34"/>
      <c r="N78" s="19">
        <f t="shared" si="6"/>
        <v>480</v>
      </c>
      <c r="O78" s="34">
        <v>480</v>
      </c>
      <c r="P78" s="34"/>
      <c r="Q78" s="34"/>
      <c r="R78" s="19">
        <f t="shared" si="7"/>
        <v>480</v>
      </c>
    </row>
    <row r="79" spans="1:18">
      <c r="A79" s="4" t="s">
        <v>118</v>
      </c>
      <c r="B79" s="22" t="s">
        <v>119</v>
      </c>
      <c r="C79" s="34"/>
      <c r="D79" s="34"/>
      <c r="E79" s="34"/>
      <c r="F79" s="19">
        <f t="shared" si="4"/>
        <v>0</v>
      </c>
      <c r="G79" s="34"/>
      <c r="H79" s="34"/>
      <c r="I79" s="34"/>
      <c r="J79" s="19">
        <f t="shared" si="5"/>
        <v>0</v>
      </c>
      <c r="K79" s="34"/>
      <c r="L79" s="34"/>
      <c r="M79" s="34"/>
      <c r="N79" s="19">
        <f t="shared" si="6"/>
        <v>0</v>
      </c>
      <c r="O79" s="34"/>
      <c r="P79" s="34"/>
      <c r="Q79" s="34"/>
      <c r="R79" s="19">
        <f t="shared" si="7"/>
        <v>0</v>
      </c>
    </row>
    <row r="80" spans="1:18">
      <c r="A80" s="4" t="s">
        <v>120</v>
      </c>
      <c r="B80" s="22" t="s">
        <v>121</v>
      </c>
      <c r="C80" s="34"/>
      <c r="D80" s="34"/>
      <c r="E80" s="34"/>
      <c r="F80" s="19">
        <f t="shared" si="4"/>
        <v>0</v>
      </c>
      <c r="G80" s="34"/>
      <c r="H80" s="34"/>
      <c r="I80" s="34"/>
      <c r="J80" s="19">
        <f t="shared" si="5"/>
        <v>0</v>
      </c>
      <c r="K80" s="34"/>
      <c r="L80" s="34"/>
      <c r="M80" s="34"/>
      <c r="N80" s="19">
        <f t="shared" si="6"/>
        <v>0</v>
      </c>
      <c r="O80" s="34"/>
      <c r="P80" s="34"/>
      <c r="Q80" s="34"/>
      <c r="R80" s="19">
        <f t="shared" si="7"/>
        <v>0</v>
      </c>
    </row>
    <row r="81" spans="1:18">
      <c r="A81" s="4" t="s">
        <v>122</v>
      </c>
      <c r="B81" s="22" t="s">
        <v>123</v>
      </c>
      <c r="C81" s="34">
        <v>640</v>
      </c>
      <c r="D81" s="34"/>
      <c r="E81" s="34"/>
      <c r="F81" s="19">
        <f t="shared" si="4"/>
        <v>640</v>
      </c>
      <c r="G81" s="34">
        <v>640</v>
      </c>
      <c r="H81" s="34"/>
      <c r="I81" s="34"/>
      <c r="J81" s="19">
        <f t="shared" si="5"/>
        <v>640</v>
      </c>
      <c r="K81" s="34">
        <v>640</v>
      </c>
      <c r="L81" s="34"/>
      <c r="M81" s="34"/>
      <c r="N81" s="19">
        <f t="shared" si="6"/>
        <v>640</v>
      </c>
      <c r="O81" s="34">
        <v>640</v>
      </c>
      <c r="P81" s="34"/>
      <c r="Q81" s="34"/>
      <c r="R81" s="19">
        <f t="shared" si="7"/>
        <v>640</v>
      </c>
    </row>
    <row r="82" spans="1:18">
      <c r="A82" s="40" t="s">
        <v>306</v>
      </c>
      <c r="B82" s="42" t="s">
        <v>124</v>
      </c>
      <c r="C82" s="53">
        <f>SUM(C75:C81)</f>
        <v>3000</v>
      </c>
      <c r="D82" s="34"/>
      <c r="E82" s="34"/>
      <c r="F82" s="19">
        <f t="shared" si="4"/>
        <v>3000</v>
      </c>
      <c r="G82" s="53">
        <f>SUM(G75:G81)</f>
        <v>3000</v>
      </c>
      <c r="H82" s="34"/>
      <c r="I82" s="34"/>
      <c r="J82" s="19">
        <f t="shared" si="5"/>
        <v>3000</v>
      </c>
      <c r="K82" s="53">
        <f>SUM(K75:K81)</f>
        <v>3000</v>
      </c>
      <c r="L82" s="34"/>
      <c r="M82" s="34"/>
      <c r="N82" s="19">
        <f t="shared" si="6"/>
        <v>3000</v>
      </c>
      <c r="O82" s="53">
        <f>SUM(O75:O81)</f>
        <v>3000</v>
      </c>
      <c r="P82" s="34"/>
      <c r="Q82" s="34"/>
      <c r="R82" s="19">
        <f t="shared" si="7"/>
        <v>3000</v>
      </c>
    </row>
    <row r="83" spans="1:18">
      <c r="A83" s="9" t="s">
        <v>125</v>
      </c>
      <c r="B83" s="22" t="s">
        <v>126</v>
      </c>
      <c r="C83" s="34"/>
      <c r="D83" s="34"/>
      <c r="E83" s="34"/>
      <c r="F83" s="19">
        <f t="shared" si="4"/>
        <v>0</v>
      </c>
      <c r="G83" s="34"/>
      <c r="H83" s="34"/>
      <c r="I83" s="34"/>
      <c r="J83" s="19">
        <f t="shared" si="5"/>
        <v>0</v>
      </c>
      <c r="K83" s="34"/>
      <c r="L83" s="34"/>
      <c r="M83" s="34"/>
      <c r="N83" s="19">
        <f t="shared" si="6"/>
        <v>0</v>
      </c>
      <c r="O83" s="34"/>
      <c r="P83" s="34"/>
      <c r="Q83" s="34"/>
      <c r="R83" s="19">
        <f t="shared" si="7"/>
        <v>0</v>
      </c>
    </row>
    <row r="84" spans="1:18">
      <c r="A84" s="9" t="s">
        <v>127</v>
      </c>
      <c r="B84" s="22" t="s">
        <v>128</v>
      </c>
      <c r="C84" s="34"/>
      <c r="D84" s="34"/>
      <c r="E84" s="34"/>
      <c r="F84" s="19">
        <f t="shared" si="4"/>
        <v>0</v>
      </c>
      <c r="G84" s="34"/>
      <c r="H84" s="34"/>
      <c r="I84" s="34"/>
      <c r="J84" s="19">
        <f t="shared" si="5"/>
        <v>0</v>
      </c>
      <c r="K84" s="34"/>
      <c r="L84" s="34"/>
      <c r="M84" s="34"/>
      <c r="N84" s="19">
        <f t="shared" si="6"/>
        <v>0</v>
      </c>
      <c r="O84" s="34"/>
      <c r="P84" s="34"/>
      <c r="Q84" s="34"/>
      <c r="R84" s="19">
        <f t="shared" si="7"/>
        <v>0</v>
      </c>
    </row>
    <row r="85" spans="1:18">
      <c r="A85" s="9" t="s">
        <v>129</v>
      </c>
      <c r="B85" s="22" t="s">
        <v>130</v>
      </c>
      <c r="C85" s="34"/>
      <c r="D85" s="34"/>
      <c r="E85" s="34"/>
      <c r="F85" s="19">
        <f t="shared" si="4"/>
        <v>0</v>
      </c>
      <c r="G85" s="34"/>
      <c r="H85" s="34"/>
      <c r="I85" s="34"/>
      <c r="J85" s="19">
        <f t="shared" si="5"/>
        <v>0</v>
      </c>
      <c r="K85" s="34"/>
      <c r="L85" s="34"/>
      <c r="M85" s="34"/>
      <c r="N85" s="19">
        <f t="shared" si="6"/>
        <v>0</v>
      </c>
      <c r="O85" s="34"/>
      <c r="P85" s="34"/>
      <c r="Q85" s="34"/>
      <c r="R85" s="19">
        <f t="shared" si="7"/>
        <v>0</v>
      </c>
    </row>
    <row r="86" spans="1:18">
      <c r="A86" s="9" t="s">
        <v>131</v>
      </c>
      <c r="B86" s="22" t="s">
        <v>132</v>
      </c>
      <c r="C86" s="34"/>
      <c r="D86" s="34"/>
      <c r="E86" s="34"/>
      <c r="F86" s="19">
        <f t="shared" si="4"/>
        <v>0</v>
      </c>
      <c r="G86" s="34"/>
      <c r="H86" s="34"/>
      <c r="I86" s="34"/>
      <c r="J86" s="19">
        <f t="shared" si="5"/>
        <v>0</v>
      </c>
      <c r="K86" s="34"/>
      <c r="L86" s="34"/>
      <c r="M86" s="34"/>
      <c r="N86" s="19">
        <f t="shared" si="6"/>
        <v>0</v>
      </c>
      <c r="O86" s="34"/>
      <c r="P86" s="34"/>
      <c r="Q86" s="34"/>
      <c r="R86" s="19">
        <f t="shared" si="7"/>
        <v>0</v>
      </c>
    </row>
    <row r="87" spans="1:18">
      <c r="A87" s="39" t="s">
        <v>307</v>
      </c>
      <c r="B87" s="42" t="s">
        <v>133</v>
      </c>
      <c r="C87" s="53">
        <f>SUM(C83:C86)</f>
        <v>0</v>
      </c>
      <c r="D87" s="34"/>
      <c r="E87" s="34"/>
      <c r="F87" s="19">
        <f t="shared" si="4"/>
        <v>0</v>
      </c>
      <c r="G87" s="53">
        <f>SUM(G83:G86)</f>
        <v>0</v>
      </c>
      <c r="H87" s="34"/>
      <c r="I87" s="34"/>
      <c r="J87" s="19">
        <f t="shared" si="5"/>
        <v>0</v>
      </c>
      <c r="K87" s="53">
        <f>SUM(K83:K86)</f>
        <v>0</v>
      </c>
      <c r="L87" s="34"/>
      <c r="M87" s="34"/>
      <c r="N87" s="19">
        <f t="shared" si="6"/>
        <v>0</v>
      </c>
      <c r="O87" s="53">
        <f>SUM(O83:O86)</f>
        <v>0</v>
      </c>
      <c r="P87" s="34"/>
      <c r="Q87" s="34"/>
      <c r="R87" s="19">
        <f t="shared" si="7"/>
        <v>0</v>
      </c>
    </row>
    <row r="88" spans="1:18">
      <c r="A88" s="9" t="s">
        <v>134</v>
      </c>
      <c r="B88" s="22" t="s">
        <v>135</v>
      </c>
      <c r="C88" s="34"/>
      <c r="D88" s="34"/>
      <c r="E88" s="34"/>
      <c r="F88" s="19">
        <f t="shared" si="4"/>
        <v>0</v>
      </c>
      <c r="G88" s="34"/>
      <c r="H88" s="34"/>
      <c r="I88" s="34"/>
      <c r="J88" s="19">
        <f t="shared" si="5"/>
        <v>0</v>
      </c>
      <c r="K88" s="34"/>
      <c r="L88" s="34"/>
      <c r="M88" s="34"/>
      <c r="N88" s="19">
        <f t="shared" si="6"/>
        <v>0</v>
      </c>
      <c r="O88" s="34"/>
      <c r="P88" s="34"/>
      <c r="Q88" s="34"/>
      <c r="R88" s="19">
        <f t="shared" si="7"/>
        <v>0</v>
      </c>
    </row>
    <row r="89" spans="1:18">
      <c r="A89" s="9" t="s">
        <v>334</v>
      </c>
      <c r="B89" s="22" t="s">
        <v>136</v>
      </c>
      <c r="C89" s="34"/>
      <c r="D89" s="34"/>
      <c r="E89" s="34"/>
      <c r="F89" s="19">
        <f t="shared" si="4"/>
        <v>0</v>
      </c>
      <c r="G89" s="34"/>
      <c r="H89" s="34"/>
      <c r="I89" s="34"/>
      <c r="J89" s="19">
        <f t="shared" si="5"/>
        <v>0</v>
      </c>
      <c r="K89" s="34"/>
      <c r="L89" s="34"/>
      <c r="M89" s="34"/>
      <c r="N89" s="19">
        <f t="shared" si="6"/>
        <v>0</v>
      </c>
      <c r="O89" s="34"/>
      <c r="P89" s="34"/>
      <c r="Q89" s="34"/>
      <c r="R89" s="19">
        <f t="shared" si="7"/>
        <v>0</v>
      </c>
    </row>
    <row r="90" spans="1:18">
      <c r="A90" s="9" t="s">
        <v>335</v>
      </c>
      <c r="B90" s="22" t="s">
        <v>137</v>
      </c>
      <c r="C90" s="34"/>
      <c r="D90" s="34"/>
      <c r="E90" s="34"/>
      <c r="F90" s="19">
        <f t="shared" si="4"/>
        <v>0</v>
      </c>
      <c r="G90" s="34"/>
      <c r="H90" s="34"/>
      <c r="I90" s="34"/>
      <c r="J90" s="19">
        <f t="shared" si="5"/>
        <v>0</v>
      </c>
      <c r="K90" s="34"/>
      <c r="L90" s="34"/>
      <c r="M90" s="34"/>
      <c r="N90" s="19">
        <f t="shared" si="6"/>
        <v>0</v>
      </c>
      <c r="O90" s="34"/>
      <c r="P90" s="34"/>
      <c r="Q90" s="34"/>
      <c r="R90" s="19">
        <f t="shared" si="7"/>
        <v>0</v>
      </c>
    </row>
    <row r="91" spans="1:18">
      <c r="A91" s="9" t="s">
        <v>336</v>
      </c>
      <c r="B91" s="22" t="s">
        <v>138</v>
      </c>
      <c r="C91" s="34"/>
      <c r="D91" s="34"/>
      <c r="E91" s="34"/>
      <c r="F91" s="19">
        <f t="shared" si="4"/>
        <v>0</v>
      </c>
      <c r="G91" s="34"/>
      <c r="H91" s="34"/>
      <c r="I91" s="34"/>
      <c r="J91" s="19">
        <f t="shared" si="5"/>
        <v>0</v>
      </c>
      <c r="K91" s="34"/>
      <c r="L91" s="34"/>
      <c r="M91" s="34"/>
      <c r="N91" s="19">
        <f t="shared" si="6"/>
        <v>0</v>
      </c>
      <c r="O91" s="34"/>
      <c r="P91" s="34"/>
      <c r="Q91" s="34"/>
      <c r="R91" s="19">
        <f t="shared" si="7"/>
        <v>0</v>
      </c>
    </row>
    <row r="92" spans="1:18">
      <c r="A92" s="9" t="s">
        <v>337</v>
      </c>
      <c r="B92" s="22" t="s">
        <v>139</v>
      </c>
      <c r="C92" s="34"/>
      <c r="D92" s="34"/>
      <c r="E92" s="34"/>
      <c r="F92" s="19">
        <f t="shared" si="4"/>
        <v>0</v>
      </c>
      <c r="G92" s="34"/>
      <c r="H92" s="34"/>
      <c r="I92" s="34"/>
      <c r="J92" s="19">
        <f t="shared" si="5"/>
        <v>0</v>
      </c>
      <c r="K92" s="34"/>
      <c r="L92" s="34"/>
      <c r="M92" s="34"/>
      <c r="N92" s="19">
        <f t="shared" si="6"/>
        <v>0</v>
      </c>
      <c r="O92" s="34"/>
      <c r="P92" s="34"/>
      <c r="Q92" s="34"/>
      <c r="R92" s="19">
        <f t="shared" si="7"/>
        <v>0</v>
      </c>
    </row>
    <row r="93" spans="1:18">
      <c r="A93" s="9" t="s">
        <v>338</v>
      </c>
      <c r="B93" s="22" t="s">
        <v>140</v>
      </c>
      <c r="C93" s="34"/>
      <c r="D93" s="34"/>
      <c r="E93" s="34"/>
      <c r="F93" s="19">
        <f t="shared" si="4"/>
        <v>0</v>
      </c>
      <c r="G93" s="34"/>
      <c r="H93" s="34"/>
      <c r="I93" s="34"/>
      <c r="J93" s="19">
        <f t="shared" si="5"/>
        <v>0</v>
      </c>
      <c r="K93" s="34"/>
      <c r="L93" s="34"/>
      <c r="M93" s="34"/>
      <c r="N93" s="19">
        <f t="shared" si="6"/>
        <v>0</v>
      </c>
      <c r="O93" s="34"/>
      <c r="P93" s="34"/>
      <c r="Q93" s="34"/>
      <c r="R93" s="19">
        <f t="shared" si="7"/>
        <v>0</v>
      </c>
    </row>
    <row r="94" spans="1:18">
      <c r="A94" s="9" t="s">
        <v>141</v>
      </c>
      <c r="B94" s="22" t="s">
        <v>142</v>
      </c>
      <c r="C94" s="34"/>
      <c r="D94" s="34"/>
      <c r="E94" s="34"/>
      <c r="F94" s="19">
        <f t="shared" si="4"/>
        <v>0</v>
      </c>
      <c r="G94" s="34"/>
      <c r="H94" s="34"/>
      <c r="I94" s="34"/>
      <c r="J94" s="19">
        <f t="shared" si="5"/>
        <v>0</v>
      </c>
      <c r="K94" s="34"/>
      <c r="L94" s="34"/>
      <c r="M94" s="34"/>
      <c r="N94" s="19">
        <f t="shared" si="6"/>
        <v>0</v>
      </c>
      <c r="O94" s="34"/>
      <c r="P94" s="34"/>
      <c r="Q94" s="34"/>
      <c r="R94" s="19">
        <f t="shared" si="7"/>
        <v>0</v>
      </c>
    </row>
    <row r="95" spans="1:18">
      <c r="A95" s="9" t="s">
        <v>339</v>
      </c>
      <c r="B95" s="22" t="s">
        <v>143</v>
      </c>
      <c r="C95" s="34">
        <v>427</v>
      </c>
      <c r="D95" s="34"/>
      <c r="E95" s="34"/>
      <c r="F95" s="19">
        <f t="shared" si="4"/>
        <v>427</v>
      </c>
      <c r="G95" s="34">
        <v>427</v>
      </c>
      <c r="H95" s="34"/>
      <c r="I95" s="34"/>
      <c r="J95" s="19">
        <f t="shared" si="5"/>
        <v>427</v>
      </c>
      <c r="K95" s="34">
        <v>427</v>
      </c>
      <c r="L95" s="34"/>
      <c r="M95" s="34"/>
      <c r="N95" s="19">
        <f t="shared" si="6"/>
        <v>427</v>
      </c>
      <c r="O95" s="34">
        <v>427</v>
      </c>
      <c r="P95" s="34"/>
      <c r="Q95" s="34"/>
      <c r="R95" s="19">
        <f t="shared" si="7"/>
        <v>427</v>
      </c>
    </row>
    <row r="96" spans="1:18">
      <c r="A96" s="39" t="s">
        <v>308</v>
      </c>
      <c r="B96" s="42" t="s">
        <v>144</v>
      </c>
      <c r="C96" s="34">
        <f>SUM(C88:C95)</f>
        <v>427</v>
      </c>
      <c r="D96" s="34"/>
      <c r="E96" s="34"/>
      <c r="F96" s="19">
        <f t="shared" si="4"/>
        <v>427</v>
      </c>
      <c r="G96" s="34">
        <f>SUM(G88:G95)</f>
        <v>427</v>
      </c>
      <c r="H96" s="34"/>
      <c r="I96" s="34"/>
      <c r="J96" s="19">
        <f t="shared" si="5"/>
        <v>427</v>
      </c>
      <c r="K96" s="34">
        <f>SUM(K88:K95)</f>
        <v>427</v>
      </c>
      <c r="L96" s="34"/>
      <c r="M96" s="34"/>
      <c r="N96" s="19">
        <f t="shared" si="6"/>
        <v>427</v>
      </c>
      <c r="O96" s="34">
        <f>SUM(O88:O95)</f>
        <v>427</v>
      </c>
      <c r="P96" s="34"/>
      <c r="Q96" s="34"/>
      <c r="R96" s="19">
        <f t="shared" si="7"/>
        <v>427</v>
      </c>
    </row>
    <row r="97" spans="1:25" ht="15.75">
      <c r="A97" s="43" t="s">
        <v>4</v>
      </c>
      <c r="B97" s="42"/>
      <c r="C97" s="53"/>
      <c r="D97" s="34"/>
      <c r="E97" s="34"/>
      <c r="F97" s="19">
        <f t="shared" si="4"/>
        <v>0</v>
      </c>
      <c r="G97" s="53"/>
      <c r="H97" s="34"/>
      <c r="I97" s="34"/>
      <c r="J97" s="19">
        <f t="shared" si="5"/>
        <v>0</v>
      </c>
      <c r="K97" s="53"/>
      <c r="L97" s="34"/>
      <c r="M97" s="34"/>
      <c r="N97" s="19">
        <f t="shared" si="6"/>
        <v>0</v>
      </c>
      <c r="O97" s="53"/>
      <c r="P97" s="34"/>
      <c r="Q97" s="34"/>
      <c r="R97" s="19">
        <f t="shared" si="7"/>
        <v>0</v>
      </c>
    </row>
    <row r="98" spans="1:25" ht="15.75">
      <c r="A98" s="27" t="s">
        <v>347</v>
      </c>
      <c r="B98" s="28" t="s">
        <v>145</v>
      </c>
      <c r="C98" s="53">
        <f>C24+C25+C50+C59+C73+C82+C87+C96</f>
        <v>57458</v>
      </c>
      <c r="D98" s="34">
        <v>150</v>
      </c>
      <c r="E98" s="34"/>
      <c r="F98" s="19">
        <f t="shared" si="4"/>
        <v>57608</v>
      </c>
      <c r="G98" s="53">
        <f>G24+G25+G50+G59+G73+G82+G87+G96</f>
        <v>57066</v>
      </c>
      <c r="H98" s="34">
        <v>150</v>
      </c>
      <c r="I98" s="34"/>
      <c r="J98" s="19">
        <f t="shared" si="5"/>
        <v>57216</v>
      </c>
      <c r="K98" s="53">
        <f>K96+K82+K73+K59+K50+K25+K24</f>
        <v>61068</v>
      </c>
      <c r="L98" s="34">
        <f>L73</f>
        <v>2239</v>
      </c>
      <c r="M98" s="34"/>
      <c r="N98" s="19">
        <f t="shared" si="6"/>
        <v>63307</v>
      </c>
      <c r="O98" s="53">
        <f>O96+O82+O73+O59+O50+O25+O24</f>
        <v>60972</v>
      </c>
      <c r="P98" s="34">
        <f>P73</f>
        <v>2389</v>
      </c>
      <c r="Q98" s="34"/>
      <c r="R98" s="19">
        <f t="shared" si="7"/>
        <v>63361</v>
      </c>
    </row>
    <row r="99" spans="1:25">
      <c r="A99" s="9" t="s">
        <v>340</v>
      </c>
      <c r="B99" s="3" t="s">
        <v>146</v>
      </c>
      <c r="C99" s="50"/>
      <c r="D99" s="9"/>
      <c r="E99" s="9"/>
      <c r="F99" s="19">
        <f t="shared" si="4"/>
        <v>0</v>
      </c>
      <c r="G99" s="50"/>
      <c r="H99" s="9"/>
      <c r="I99" s="9"/>
      <c r="J99" s="19">
        <f t="shared" si="5"/>
        <v>0</v>
      </c>
      <c r="K99" s="50"/>
      <c r="L99" s="9"/>
      <c r="M99" s="9"/>
      <c r="N99" s="19">
        <f t="shared" si="6"/>
        <v>0</v>
      </c>
      <c r="O99" s="50"/>
      <c r="P99" s="9"/>
      <c r="Q99" s="9"/>
      <c r="R99" s="19">
        <f t="shared" si="7"/>
        <v>0</v>
      </c>
      <c r="S99" s="14"/>
      <c r="T99" s="14"/>
      <c r="U99" s="14"/>
      <c r="V99" s="14"/>
      <c r="W99" s="14"/>
      <c r="X99" s="15"/>
      <c r="Y99" s="15"/>
    </row>
    <row r="100" spans="1:25">
      <c r="A100" s="9" t="s">
        <v>147</v>
      </c>
      <c r="B100" s="3" t="s">
        <v>148</v>
      </c>
      <c r="C100" s="50"/>
      <c r="D100" s="9"/>
      <c r="E100" s="9"/>
      <c r="F100" s="19">
        <f t="shared" si="4"/>
        <v>0</v>
      </c>
      <c r="G100" s="50"/>
      <c r="H100" s="9"/>
      <c r="I100" s="9"/>
      <c r="J100" s="19">
        <f t="shared" si="5"/>
        <v>0</v>
      </c>
      <c r="K100" s="50"/>
      <c r="L100" s="9"/>
      <c r="M100" s="9"/>
      <c r="N100" s="19">
        <f t="shared" si="6"/>
        <v>0</v>
      </c>
      <c r="O100" s="50"/>
      <c r="P100" s="9"/>
      <c r="Q100" s="9"/>
      <c r="R100" s="19">
        <f t="shared" si="7"/>
        <v>0</v>
      </c>
      <c r="S100" s="14"/>
      <c r="T100" s="14"/>
      <c r="U100" s="14"/>
      <c r="V100" s="14"/>
      <c r="W100" s="14"/>
      <c r="X100" s="15"/>
      <c r="Y100" s="15"/>
    </row>
    <row r="101" spans="1:25">
      <c r="A101" s="9" t="s">
        <v>341</v>
      </c>
      <c r="B101" s="3" t="s">
        <v>149</v>
      </c>
      <c r="C101" s="50"/>
      <c r="D101" s="9"/>
      <c r="E101" s="9"/>
      <c r="F101" s="19">
        <f t="shared" si="4"/>
        <v>0</v>
      </c>
      <c r="G101" s="50"/>
      <c r="H101" s="9"/>
      <c r="I101" s="9"/>
      <c r="J101" s="19">
        <f t="shared" si="5"/>
        <v>0</v>
      </c>
      <c r="K101" s="50"/>
      <c r="L101" s="9"/>
      <c r="M101" s="9"/>
      <c r="N101" s="19">
        <f t="shared" si="6"/>
        <v>0</v>
      </c>
      <c r="O101" s="50"/>
      <c r="P101" s="9"/>
      <c r="Q101" s="9"/>
      <c r="R101" s="19">
        <f t="shared" si="7"/>
        <v>0</v>
      </c>
      <c r="S101" s="14"/>
      <c r="T101" s="14"/>
      <c r="U101" s="14"/>
      <c r="V101" s="14"/>
      <c r="W101" s="14"/>
      <c r="X101" s="15"/>
      <c r="Y101" s="15"/>
    </row>
    <row r="102" spans="1:25">
      <c r="A102" s="11" t="s">
        <v>309</v>
      </c>
      <c r="B102" s="5" t="s">
        <v>150</v>
      </c>
      <c r="C102" s="50">
        <f>SUM(C99:C101)</f>
        <v>0</v>
      </c>
      <c r="D102" s="11"/>
      <c r="E102" s="11"/>
      <c r="F102" s="19">
        <f t="shared" si="4"/>
        <v>0</v>
      </c>
      <c r="G102" s="50">
        <f>SUM(G99:G101)</f>
        <v>0</v>
      </c>
      <c r="H102" s="11"/>
      <c r="I102" s="11"/>
      <c r="J102" s="19">
        <f t="shared" si="5"/>
        <v>0</v>
      </c>
      <c r="K102" s="50">
        <f>SUM(K99:K101)</f>
        <v>0</v>
      </c>
      <c r="L102" s="11"/>
      <c r="M102" s="11"/>
      <c r="N102" s="19">
        <f t="shared" si="6"/>
        <v>0</v>
      </c>
      <c r="O102" s="50">
        <f>SUM(O99:O101)</f>
        <v>0</v>
      </c>
      <c r="P102" s="11"/>
      <c r="Q102" s="11"/>
      <c r="R102" s="19">
        <f t="shared" si="7"/>
        <v>0</v>
      </c>
      <c r="S102" s="16"/>
      <c r="T102" s="16"/>
      <c r="U102" s="16"/>
      <c r="V102" s="16"/>
      <c r="W102" s="16"/>
      <c r="X102" s="15"/>
      <c r="Y102" s="15"/>
    </row>
    <row r="103" spans="1:25">
      <c r="A103" s="29" t="s">
        <v>342</v>
      </c>
      <c r="B103" s="3" t="s">
        <v>151</v>
      </c>
      <c r="C103" s="51"/>
      <c r="D103" s="29"/>
      <c r="E103" s="29"/>
      <c r="F103" s="19">
        <f t="shared" si="4"/>
        <v>0</v>
      </c>
      <c r="G103" s="51"/>
      <c r="H103" s="29"/>
      <c r="I103" s="29"/>
      <c r="J103" s="19">
        <f t="shared" si="5"/>
        <v>0</v>
      </c>
      <c r="K103" s="51"/>
      <c r="L103" s="29"/>
      <c r="M103" s="29"/>
      <c r="N103" s="19">
        <f t="shared" si="6"/>
        <v>0</v>
      </c>
      <c r="O103" s="51"/>
      <c r="P103" s="29"/>
      <c r="Q103" s="29"/>
      <c r="R103" s="19">
        <f t="shared" si="7"/>
        <v>0</v>
      </c>
      <c r="S103" s="17"/>
      <c r="T103" s="17"/>
      <c r="U103" s="17"/>
      <c r="V103" s="17"/>
      <c r="W103" s="17"/>
      <c r="X103" s="15"/>
      <c r="Y103" s="15"/>
    </row>
    <row r="104" spans="1:25">
      <c r="A104" s="29" t="s">
        <v>312</v>
      </c>
      <c r="B104" s="3" t="s">
        <v>152</v>
      </c>
      <c r="C104" s="51"/>
      <c r="D104" s="29"/>
      <c r="E104" s="29"/>
      <c r="F104" s="19">
        <f t="shared" si="4"/>
        <v>0</v>
      </c>
      <c r="G104" s="51"/>
      <c r="H104" s="29"/>
      <c r="I104" s="29"/>
      <c r="J104" s="19">
        <f t="shared" si="5"/>
        <v>0</v>
      </c>
      <c r="K104" s="51"/>
      <c r="L104" s="29"/>
      <c r="M104" s="29"/>
      <c r="N104" s="19">
        <f t="shared" si="6"/>
        <v>0</v>
      </c>
      <c r="O104" s="51"/>
      <c r="P104" s="29"/>
      <c r="Q104" s="29"/>
      <c r="R104" s="19">
        <f t="shared" si="7"/>
        <v>0</v>
      </c>
      <c r="S104" s="17"/>
      <c r="T104" s="17"/>
      <c r="U104" s="17"/>
      <c r="V104" s="17"/>
      <c r="W104" s="17"/>
      <c r="X104" s="15"/>
      <c r="Y104" s="15"/>
    </row>
    <row r="105" spans="1:25">
      <c r="A105" s="9" t="s">
        <v>153</v>
      </c>
      <c r="B105" s="3" t="s">
        <v>154</v>
      </c>
      <c r="C105" s="50"/>
      <c r="D105" s="9"/>
      <c r="E105" s="9"/>
      <c r="F105" s="19">
        <f t="shared" si="4"/>
        <v>0</v>
      </c>
      <c r="G105" s="50"/>
      <c r="H105" s="9"/>
      <c r="I105" s="9"/>
      <c r="J105" s="19">
        <f t="shared" si="5"/>
        <v>0</v>
      </c>
      <c r="K105" s="50"/>
      <c r="L105" s="9"/>
      <c r="M105" s="9"/>
      <c r="N105" s="19">
        <f t="shared" si="6"/>
        <v>0</v>
      </c>
      <c r="O105" s="50"/>
      <c r="P105" s="9"/>
      <c r="Q105" s="9"/>
      <c r="R105" s="19">
        <f t="shared" si="7"/>
        <v>0</v>
      </c>
      <c r="S105" s="14"/>
      <c r="T105" s="14"/>
      <c r="U105" s="14"/>
      <c r="V105" s="14"/>
      <c r="W105" s="14"/>
      <c r="X105" s="15"/>
      <c r="Y105" s="15"/>
    </row>
    <row r="106" spans="1:25">
      <c r="A106" s="9" t="s">
        <v>343</v>
      </c>
      <c r="B106" s="3" t="s">
        <v>155</v>
      </c>
      <c r="C106" s="50"/>
      <c r="D106" s="9"/>
      <c r="E106" s="9"/>
      <c r="F106" s="19">
        <f t="shared" si="4"/>
        <v>0</v>
      </c>
      <c r="G106" s="50"/>
      <c r="H106" s="9"/>
      <c r="I106" s="9"/>
      <c r="J106" s="19">
        <f t="shared" si="5"/>
        <v>0</v>
      </c>
      <c r="K106" s="50"/>
      <c r="L106" s="9"/>
      <c r="M106" s="9"/>
      <c r="N106" s="19">
        <f t="shared" si="6"/>
        <v>0</v>
      </c>
      <c r="O106" s="50"/>
      <c r="P106" s="9"/>
      <c r="Q106" s="9"/>
      <c r="R106" s="19">
        <f t="shared" si="7"/>
        <v>0</v>
      </c>
      <c r="S106" s="14"/>
      <c r="T106" s="14"/>
      <c r="U106" s="14"/>
      <c r="V106" s="14"/>
      <c r="W106" s="14"/>
      <c r="X106" s="15"/>
      <c r="Y106" s="15"/>
    </row>
    <row r="107" spans="1:25">
      <c r="A107" s="10" t="s">
        <v>310</v>
      </c>
      <c r="B107" s="5" t="s">
        <v>156</v>
      </c>
      <c r="C107" s="51">
        <f>SUM(C103:C106)</f>
        <v>0</v>
      </c>
      <c r="D107" s="10"/>
      <c r="E107" s="10"/>
      <c r="F107" s="19">
        <f t="shared" si="4"/>
        <v>0</v>
      </c>
      <c r="G107" s="51">
        <f>SUM(G103:G106)</f>
        <v>0</v>
      </c>
      <c r="H107" s="10"/>
      <c r="I107" s="10"/>
      <c r="J107" s="19">
        <f t="shared" si="5"/>
        <v>0</v>
      </c>
      <c r="K107" s="51">
        <f>SUM(K103:K106)</f>
        <v>0</v>
      </c>
      <c r="L107" s="10"/>
      <c r="M107" s="10"/>
      <c r="N107" s="19">
        <f t="shared" si="6"/>
        <v>0</v>
      </c>
      <c r="O107" s="51">
        <f>SUM(O103:O106)</f>
        <v>0</v>
      </c>
      <c r="P107" s="10"/>
      <c r="Q107" s="10"/>
      <c r="R107" s="19">
        <f t="shared" si="7"/>
        <v>0</v>
      </c>
      <c r="S107" s="18"/>
      <c r="T107" s="18"/>
      <c r="U107" s="18"/>
      <c r="V107" s="18"/>
      <c r="W107" s="18"/>
      <c r="X107" s="15"/>
      <c r="Y107" s="15"/>
    </row>
    <row r="108" spans="1:25">
      <c r="A108" s="29" t="s">
        <v>157</v>
      </c>
      <c r="B108" s="3" t="s">
        <v>158</v>
      </c>
      <c r="C108" s="51"/>
      <c r="D108" s="29"/>
      <c r="E108" s="29"/>
      <c r="F108" s="19">
        <f t="shared" si="4"/>
        <v>0</v>
      </c>
      <c r="G108" s="51"/>
      <c r="H108" s="29"/>
      <c r="I108" s="29"/>
      <c r="J108" s="19">
        <f t="shared" si="5"/>
        <v>0</v>
      </c>
      <c r="K108" s="51"/>
      <c r="L108" s="29"/>
      <c r="M108" s="29"/>
      <c r="N108" s="19">
        <f t="shared" si="6"/>
        <v>0</v>
      </c>
      <c r="O108" s="51"/>
      <c r="P108" s="29"/>
      <c r="Q108" s="29"/>
      <c r="R108" s="19">
        <f t="shared" si="7"/>
        <v>0</v>
      </c>
      <c r="S108" s="17"/>
      <c r="T108" s="17"/>
      <c r="U108" s="17"/>
      <c r="V108" s="17"/>
      <c r="W108" s="17"/>
      <c r="X108" s="15"/>
      <c r="Y108" s="15"/>
    </row>
    <row r="109" spans="1:25">
      <c r="A109" s="29" t="s">
        <v>159</v>
      </c>
      <c r="B109" s="3" t="s">
        <v>160</v>
      </c>
      <c r="C109" s="51"/>
      <c r="D109" s="29"/>
      <c r="E109" s="29"/>
      <c r="F109" s="19">
        <f t="shared" si="4"/>
        <v>0</v>
      </c>
      <c r="G109" s="51">
        <v>1204</v>
      </c>
      <c r="H109" s="29"/>
      <c r="I109" s="29"/>
      <c r="J109" s="19">
        <f t="shared" si="5"/>
        <v>1204</v>
      </c>
      <c r="K109" s="51">
        <v>1204</v>
      </c>
      <c r="L109" s="29"/>
      <c r="M109" s="29"/>
      <c r="N109" s="19">
        <f t="shared" si="6"/>
        <v>1204</v>
      </c>
      <c r="O109" s="51">
        <v>1204</v>
      </c>
      <c r="P109" s="29"/>
      <c r="Q109" s="29"/>
      <c r="R109" s="19">
        <f t="shared" si="7"/>
        <v>1204</v>
      </c>
      <c r="S109" s="17"/>
      <c r="T109" s="17"/>
      <c r="U109" s="17"/>
      <c r="V109" s="17"/>
      <c r="W109" s="17"/>
      <c r="X109" s="15"/>
      <c r="Y109" s="15"/>
    </row>
    <row r="110" spans="1:25">
      <c r="A110" s="10" t="s">
        <v>161</v>
      </c>
      <c r="B110" s="3" t="s">
        <v>162</v>
      </c>
      <c r="C110" s="51"/>
      <c r="D110" s="29"/>
      <c r="E110" s="29"/>
      <c r="F110" s="19">
        <f t="shared" si="4"/>
        <v>0</v>
      </c>
      <c r="G110" s="51"/>
      <c r="H110" s="29"/>
      <c r="I110" s="29"/>
      <c r="J110" s="19">
        <f t="shared" si="5"/>
        <v>0</v>
      </c>
      <c r="K110" s="51"/>
      <c r="L110" s="29"/>
      <c r="M110" s="29"/>
      <c r="N110" s="19">
        <f t="shared" si="6"/>
        <v>0</v>
      </c>
      <c r="O110" s="51"/>
      <c r="P110" s="29"/>
      <c r="Q110" s="29"/>
      <c r="R110" s="19">
        <f t="shared" si="7"/>
        <v>0</v>
      </c>
      <c r="S110" s="17"/>
      <c r="T110" s="17"/>
      <c r="U110" s="17"/>
      <c r="V110" s="17"/>
      <c r="W110" s="17"/>
      <c r="X110" s="15"/>
      <c r="Y110" s="15"/>
    </row>
    <row r="111" spans="1:25">
      <c r="A111" s="29" t="s">
        <v>163</v>
      </c>
      <c r="B111" s="3" t="s">
        <v>164</v>
      </c>
      <c r="C111" s="51"/>
      <c r="D111" s="29"/>
      <c r="E111" s="29"/>
      <c r="F111" s="19">
        <f t="shared" si="4"/>
        <v>0</v>
      </c>
      <c r="G111" s="51"/>
      <c r="H111" s="29"/>
      <c r="I111" s="29"/>
      <c r="J111" s="19">
        <f t="shared" si="5"/>
        <v>0</v>
      </c>
      <c r="K111" s="51"/>
      <c r="L111" s="29"/>
      <c r="M111" s="29"/>
      <c r="N111" s="19">
        <f t="shared" si="6"/>
        <v>0</v>
      </c>
      <c r="O111" s="51"/>
      <c r="P111" s="29"/>
      <c r="Q111" s="29"/>
      <c r="R111" s="19">
        <f t="shared" si="7"/>
        <v>0</v>
      </c>
      <c r="S111" s="17"/>
      <c r="T111" s="17"/>
      <c r="U111" s="17"/>
      <c r="V111" s="17"/>
      <c r="W111" s="17"/>
      <c r="X111" s="15"/>
      <c r="Y111" s="15"/>
    </row>
    <row r="112" spans="1:25">
      <c r="A112" s="29" t="s">
        <v>165</v>
      </c>
      <c r="B112" s="3" t="s">
        <v>166</v>
      </c>
      <c r="C112" s="51"/>
      <c r="D112" s="29"/>
      <c r="E112" s="29"/>
      <c r="F112" s="19">
        <f t="shared" si="4"/>
        <v>0</v>
      </c>
      <c r="G112" s="51"/>
      <c r="H112" s="29"/>
      <c r="I112" s="29"/>
      <c r="J112" s="19">
        <f t="shared" si="5"/>
        <v>0</v>
      </c>
      <c r="K112" s="51"/>
      <c r="L112" s="29"/>
      <c r="M112" s="29"/>
      <c r="N112" s="19">
        <f t="shared" si="6"/>
        <v>0</v>
      </c>
      <c r="O112" s="51"/>
      <c r="P112" s="29"/>
      <c r="Q112" s="29"/>
      <c r="R112" s="19">
        <f t="shared" si="7"/>
        <v>0</v>
      </c>
      <c r="S112" s="17"/>
      <c r="T112" s="17"/>
      <c r="U112" s="17"/>
      <c r="V112" s="17"/>
      <c r="W112" s="17"/>
      <c r="X112" s="15"/>
      <c r="Y112" s="15"/>
    </row>
    <row r="113" spans="1:25">
      <c r="A113" s="29" t="s">
        <v>167</v>
      </c>
      <c r="B113" s="3" t="s">
        <v>168</v>
      </c>
      <c r="C113" s="51"/>
      <c r="D113" s="29"/>
      <c r="E113" s="29"/>
      <c r="F113" s="19">
        <f t="shared" si="4"/>
        <v>0</v>
      </c>
      <c r="G113" s="51"/>
      <c r="H113" s="29"/>
      <c r="I113" s="29"/>
      <c r="J113" s="19">
        <f t="shared" si="5"/>
        <v>0</v>
      </c>
      <c r="K113" s="51"/>
      <c r="L113" s="29"/>
      <c r="M113" s="29"/>
      <c r="N113" s="19">
        <f t="shared" si="6"/>
        <v>0</v>
      </c>
      <c r="O113" s="51"/>
      <c r="P113" s="29"/>
      <c r="Q113" s="29"/>
      <c r="R113" s="19">
        <f t="shared" si="7"/>
        <v>0</v>
      </c>
      <c r="S113" s="17"/>
      <c r="T113" s="17"/>
      <c r="U113" s="17"/>
      <c r="V113" s="17"/>
      <c r="W113" s="17"/>
      <c r="X113" s="15"/>
      <c r="Y113" s="15"/>
    </row>
    <row r="114" spans="1:25">
      <c r="A114" s="30" t="s">
        <v>311</v>
      </c>
      <c r="B114" s="31" t="s">
        <v>169</v>
      </c>
      <c r="C114" s="51">
        <f>C102+C107+C108+C109+C110+C111+C112+C113</f>
        <v>0</v>
      </c>
      <c r="D114" s="10"/>
      <c r="E114" s="10"/>
      <c r="F114" s="19">
        <f t="shared" si="4"/>
        <v>0</v>
      </c>
      <c r="G114" s="51">
        <f>G102+G107+G108+G109+G110+G111+G112+G113</f>
        <v>1204</v>
      </c>
      <c r="H114" s="10"/>
      <c r="I114" s="10"/>
      <c r="J114" s="19">
        <f t="shared" si="5"/>
        <v>1204</v>
      </c>
      <c r="K114" s="51">
        <f>K102+K107+K108+K109+K110+K111+K112+K113</f>
        <v>1204</v>
      </c>
      <c r="L114" s="10"/>
      <c r="M114" s="10"/>
      <c r="N114" s="19">
        <f t="shared" si="6"/>
        <v>1204</v>
      </c>
      <c r="O114" s="51">
        <f>O102+O107+O108+O109+O110+O111+O112+O113</f>
        <v>1204</v>
      </c>
      <c r="P114" s="10"/>
      <c r="Q114" s="10"/>
      <c r="R114" s="19">
        <f t="shared" si="7"/>
        <v>1204</v>
      </c>
      <c r="S114" s="18"/>
      <c r="T114" s="18"/>
      <c r="U114" s="18"/>
      <c r="V114" s="18"/>
      <c r="W114" s="18"/>
      <c r="X114" s="15"/>
      <c r="Y114" s="15"/>
    </row>
    <row r="115" spans="1:25">
      <c r="A115" s="29" t="s">
        <v>170</v>
      </c>
      <c r="B115" s="3" t="s">
        <v>171</v>
      </c>
      <c r="C115" s="51"/>
      <c r="D115" s="29"/>
      <c r="E115" s="29"/>
      <c r="F115" s="19">
        <f t="shared" si="4"/>
        <v>0</v>
      </c>
      <c r="G115" s="51"/>
      <c r="H115" s="29"/>
      <c r="I115" s="29"/>
      <c r="J115" s="19">
        <f t="shared" si="5"/>
        <v>0</v>
      </c>
      <c r="K115" s="51"/>
      <c r="L115" s="29"/>
      <c r="M115" s="29"/>
      <c r="N115" s="19">
        <f t="shared" si="6"/>
        <v>0</v>
      </c>
      <c r="O115" s="51"/>
      <c r="P115" s="29"/>
      <c r="Q115" s="29"/>
      <c r="R115" s="19">
        <f t="shared" si="7"/>
        <v>0</v>
      </c>
      <c r="S115" s="17"/>
      <c r="T115" s="17"/>
      <c r="U115" s="17"/>
      <c r="V115" s="17"/>
      <c r="W115" s="17"/>
      <c r="X115" s="15"/>
      <c r="Y115" s="15"/>
    </row>
    <row r="116" spans="1:25">
      <c r="A116" s="9" t="s">
        <v>172</v>
      </c>
      <c r="B116" s="3" t="s">
        <v>173</v>
      </c>
      <c r="C116" s="50"/>
      <c r="D116" s="9"/>
      <c r="E116" s="9"/>
      <c r="F116" s="19">
        <f t="shared" si="4"/>
        <v>0</v>
      </c>
      <c r="G116" s="50"/>
      <c r="H116" s="9"/>
      <c r="I116" s="9"/>
      <c r="J116" s="19">
        <f t="shared" si="5"/>
        <v>0</v>
      </c>
      <c r="K116" s="50"/>
      <c r="L116" s="9"/>
      <c r="M116" s="9"/>
      <c r="N116" s="19">
        <f t="shared" si="6"/>
        <v>0</v>
      </c>
      <c r="O116" s="50"/>
      <c r="P116" s="9"/>
      <c r="Q116" s="9"/>
      <c r="R116" s="19">
        <f t="shared" si="7"/>
        <v>0</v>
      </c>
      <c r="S116" s="14"/>
      <c r="T116" s="14"/>
      <c r="U116" s="14"/>
      <c r="V116" s="14"/>
      <c r="W116" s="14"/>
      <c r="X116" s="15"/>
      <c r="Y116" s="15"/>
    </row>
    <row r="117" spans="1:25">
      <c r="A117" s="29" t="s">
        <v>344</v>
      </c>
      <c r="B117" s="3" t="s">
        <v>174</v>
      </c>
      <c r="C117" s="51"/>
      <c r="D117" s="29"/>
      <c r="E117" s="29"/>
      <c r="F117" s="19">
        <f t="shared" si="4"/>
        <v>0</v>
      </c>
      <c r="G117" s="51"/>
      <c r="H117" s="29"/>
      <c r="I117" s="29"/>
      <c r="J117" s="19">
        <f t="shared" si="5"/>
        <v>0</v>
      </c>
      <c r="K117" s="51"/>
      <c r="L117" s="29"/>
      <c r="M117" s="29"/>
      <c r="N117" s="19">
        <f t="shared" si="6"/>
        <v>0</v>
      </c>
      <c r="O117" s="51"/>
      <c r="P117" s="29"/>
      <c r="Q117" s="29"/>
      <c r="R117" s="19">
        <f t="shared" si="7"/>
        <v>0</v>
      </c>
      <c r="S117" s="17"/>
      <c r="T117" s="17"/>
      <c r="U117" s="17"/>
      <c r="V117" s="17"/>
      <c r="W117" s="17"/>
      <c r="X117" s="15"/>
      <c r="Y117" s="15"/>
    </row>
    <row r="118" spans="1:25">
      <c r="A118" s="29" t="s">
        <v>313</v>
      </c>
      <c r="B118" s="3" t="s">
        <v>175</v>
      </c>
      <c r="C118" s="51"/>
      <c r="D118" s="29"/>
      <c r="E118" s="29"/>
      <c r="F118" s="19">
        <f t="shared" si="4"/>
        <v>0</v>
      </c>
      <c r="G118" s="51"/>
      <c r="H118" s="29"/>
      <c r="I118" s="29"/>
      <c r="J118" s="19">
        <f t="shared" si="5"/>
        <v>0</v>
      </c>
      <c r="K118" s="51"/>
      <c r="L118" s="29"/>
      <c r="M118" s="29"/>
      <c r="N118" s="19">
        <f t="shared" si="6"/>
        <v>0</v>
      </c>
      <c r="O118" s="51"/>
      <c r="P118" s="29"/>
      <c r="Q118" s="29"/>
      <c r="R118" s="19">
        <f t="shared" si="7"/>
        <v>0</v>
      </c>
      <c r="S118" s="17"/>
      <c r="T118" s="17"/>
      <c r="U118" s="17"/>
      <c r="V118" s="17"/>
      <c r="W118" s="17"/>
      <c r="X118" s="15"/>
      <c r="Y118" s="15"/>
    </row>
    <row r="119" spans="1:25">
      <c r="A119" s="30" t="s">
        <v>314</v>
      </c>
      <c r="B119" s="31" t="s">
        <v>176</v>
      </c>
      <c r="C119" s="52">
        <f>SUM(C115:C118)</f>
        <v>0</v>
      </c>
      <c r="D119" s="10"/>
      <c r="E119" s="10"/>
      <c r="F119" s="19">
        <f t="shared" si="4"/>
        <v>0</v>
      </c>
      <c r="G119" s="52">
        <f>SUM(G115:G118)</f>
        <v>0</v>
      </c>
      <c r="H119" s="10"/>
      <c r="I119" s="10"/>
      <c r="J119" s="19">
        <f t="shared" si="5"/>
        <v>0</v>
      </c>
      <c r="K119" s="52">
        <f>SUM(K115:K118)</f>
        <v>0</v>
      </c>
      <c r="L119" s="10"/>
      <c r="M119" s="10"/>
      <c r="N119" s="19">
        <f t="shared" si="6"/>
        <v>0</v>
      </c>
      <c r="O119" s="52">
        <f>SUM(O115:O118)</f>
        <v>0</v>
      </c>
      <c r="P119" s="10"/>
      <c r="Q119" s="10"/>
      <c r="R119" s="19">
        <f t="shared" si="7"/>
        <v>0</v>
      </c>
      <c r="S119" s="18"/>
      <c r="T119" s="18"/>
      <c r="U119" s="18"/>
      <c r="V119" s="18"/>
      <c r="W119" s="18"/>
      <c r="X119" s="15"/>
      <c r="Y119" s="15"/>
    </row>
    <row r="120" spans="1:25">
      <c r="A120" s="9" t="s">
        <v>177</v>
      </c>
      <c r="B120" s="3" t="s">
        <v>178</v>
      </c>
      <c r="C120" s="50"/>
      <c r="D120" s="9"/>
      <c r="E120" s="9"/>
      <c r="F120" s="19">
        <f t="shared" si="4"/>
        <v>0</v>
      </c>
      <c r="G120" s="50"/>
      <c r="H120" s="9"/>
      <c r="I120" s="9"/>
      <c r="J120" s="19">
        <f t="shared" si="5"/>
        <v>0</v>
      </c>
      <c r="K120" s="50"/>
      <c r="L120" s="9"/>
      <c r="M120" s="9"/>
      <c r="N120" s="19">
        <f t="shared" si="6"/>
        <v>0</v>
      </c>
      <c r="O120" s="50"/>
      <c r="P120" s="9"/>
      <c r="Q120" s="9"/>
      <c r="R120" s="19">
        <f t="shared" si="7"/>
        <v>0</v>
      </c>
      <c r="S120" s="14"/>
      <c r="T120" s="14"/>
      <c r="U120" s="14"/>
      <c r="V120" s="14"/>
      <c r="W120" s="14"/>
      <c r="X120" s="15"/>
      <c r="Y120" s="15"/>
    </row>
    <row r="121" spans="1:25" ht="15.75">
      <c r="A121" s="32" t="s">
        <v>348</v>
      </c>
      <c r="B121" s="33" t="s">
        <v>179</v>
      </c>
      <c r="C121" s="52">
        <f>C120+C119+C114</f>
        <v>0</v>
      </c>
      <c r="D121" s="10"/>
      <c r="E121" s="10"/>
      <c r="F121" s="19">
        <f t="shared" si="4"/>
        <v>0</v>
      </c>
      <c r="G121" s="52">
        <f>G120+G119+G114</f>
        <v>1204</v>
      </c>
      <c r="H121" s="10"/>
      <c r="I121" s="10"/>
      <c r="J121" s="19">
        <f t="shared" si="5"/>
        <v>1204</v>
      </c>
      <c r="K121" s="52">
        <f>K120+K119+K114</f>
        <v>1204</v>
      </c>
      <c r="L121" s="10"/>
      <c r="M121" s="10"/>
      <c r="N121" s="19">
        <f t="shared" si="6"/>
        <v>1204</v>
      </c>
      <c r="O121" s="52">
        <f>O120+O119+O114</f>
        <v>1204</v>
      </c>
      <c r="P121" s="10"/>
      <c r="Q121" s="10"/>
      <c r="R121" s="19">
        <f t="shared" si="7"/>
        <v>1204</v>
      </c>
      <c r="S121" s="18"/>
      <c r="T121" s="18"/>
      <c r="U121" s="18"/>
      <c r="V121" s="18"/>
      <c r="W121" s="18"/>
      <c r="X121" s="15"/>
      <c r="Y121" s="15"/>
    </row>
    <row r="122" spans="1:25" ht="15.75">
      <c r="A122" s="35" t="s">
        <v>384</v>
      </c>
      <c r="B122" s="36"/>
      <c r="C122" s="53">
        <f>C98+C121</f>
        <v>57458</v>
      </c>
      <c r="D122" s="34">
        <v>150</v>
      </c>
      <c r="E122" s="34"/>
      <c r="F122" s="19">
        <f t="shared" si="4"/>
        <v>57608</v>
      </c>
      <c r="G122" s="53">
        <f>G98+G121</f>
        <v>58270</v>
      </c>
      <c r="H122" s="34">
        <v>150</v>
      </c>
      <c r="I122" s="34"/>
      <c r="J122" s="19">
        <f t="shared" si="5"/>
        <v>58420</v>
      </c>
      <c r="K122" s="53">
        <f>K98+K121</f>
        <v>62272</v>
      </c>
      <c r="L122" s="34">
        <v>2239</v>
      </c>
      <c r="M122" s="34"/>
      <c r="N122" s="19">
        <f t="shared" si="6"/>
        <v>64511</v>
      </c>
      <c r="O122" s="53">
        <f>O98+O121</f>
        <v>62176</v>
      </c>
      <c r="P122" s="34">
        <v>2389</v>
      </c>
      <c r="Q122" s="34"/>
      <c r="R122" s="19">
        <f>R121+R98</f>
        <v>64565</v>
      </c>
      <c r="S122" s="15"/>
      <c r="T122" s="15"/>
      <c r="U122" s="15"/>
      <c r="V122" s="15"/>
      <c r="W122" s="15"/>
      <c r="X122" s="15"/>
      <c r="Y122" s="15"/>
    </row>
    <row r="123" spans="1: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2: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2: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2: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2: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2: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2: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2: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2: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2: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2: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2: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2: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2: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2: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2: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2: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2: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2: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2: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2: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2: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2: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2: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2: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2: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2: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2: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2: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2: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2: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2: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2: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2: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2: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2: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2: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2: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2: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2: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2: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2: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2: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2: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</sheetData>
  <mergeCells count="6">
    <mergeCell ref="O4:R4"/>
    <mergeCell ref="K4:N4"/>
    <mergeCell ref="A1:F1"/>
    <mergeCell ref="A2:F2"/>
    <mergeCell ref="C4:F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8" scale="46" orientation="portrait" verticalDpi="300" r:id="rId1"/>
  <headerFooter>
    <oddHeader>&amp;C1. melléklet a 16/2015. (XI.12)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6"/>
  <sheetViews>
    <sheetView view="pageLayout" zoomScaleNormal="100" workbookViewId="0">
      <selection activeCell="A4" sqref="A4:R96"/>
    </sheetView>
  </sheetViews>
  <sheetFormatPr defaultRowHeight="15"/>
  <cols>
    <col min="1" max="1" width="92.5703125" customWidth="1"/>
    <col min="3" max="3" width="13" customWidth="1"/>
    <col min="4" max="4" width="14.85546875" customWidth="1"/>
    <col min="5" max="5" width="14.140625" customWidth="1"/>
    <col min="6" max="6" width="13.28515625" customWidth="1"/>
  </cols>
  <sheetData>
    <row r="1" spans="1:18" ht="24" customHeight="1">
      <c r="A1" s="77" t="s">
        <v>418</v>
      </c>
      <c r="B1" s="84"/>
      <c r="C1" s="84"/>
      <c r="D1" s="84"/>
      <c r="E1" s="84"/>
      <c r="F1" s="79"/>
    </row>
    <row r="2" spans="1:18" ht="24" customHeight="1">
      <c r="A2" s="85" t="s">
        <v>403</v>
      </c>
      <c r="B2" s="78"/>
      <c r="C2" s="78"/>
      <c r="D2" s="78"/>
      <c r="E2" s="78"/>
      <c r="F2" s="79"/>
      <c r="H2" s="47"/>
      <c r="L2" s="47"/>
    </row>
    <row r="3" spans="1:18" ht="18">
      <c r="A3" s="38"/>
    </row>
    <row r="4" spans="1:18">
      <c r="A4" s="53" t="s">
        <v>0</v>
      </c>
      <c r="B4" s="56"/>
      <c r="C4" s="74" t="s">
        <v>416</v>
      </c>
      <c r="D4" s="74"/>
      <c r="E4" s="74"/>
      <c r="F4" s="83"/>
      <c r="G4" s="74" t="s">
        <v>417</v>
      </c>
      <c r="H4" s="74"/>
      <c r="I4" s="74"/>
      <c r="J4" s="74"/>
      <c r="K4" s="82" t="s">
        <v>419</v>
      </c>
      <c r="L4" s="74"/>
      <c r="M4" s="74"/>
      <c r="N4" s="83"/>
      <c r="O4" s="74" t="s">
        <v>460</v>
      </c>
      <c r="P4" s="74"/>
      <c r="Q4" s="74"/>
      <c r="R4" s="81"/>
    </row>
    <row r="5" spans="1:18" ht="60">
      <c r="A5" s="1" t="s">
        <v>8</v>
      </c>
      <c r="B5" s="2" t="s">
        <v>2</v>
      </c>
      <c r="C5" s="44" t="s">
        <v>407</v>
      </c>
      <c r="D5" s="44" t="s">
        <v>408</v>
      </c>
      <c r="E5" s="44" t="s">
        <v>5</v>
      </c>
      <c r="F5" s="58" t="s">
        <v>415</v>
      </c>
      <c r="G5" s="57" t="s">
        <v>407</v>
      </c>
      <c r="H5" s="44" t="s">
        <v>408</v>
      </c>
      <c r="I5" s="44" t="s">
        <v>5</v>
      </c>
      <c r="J5" s="70" t="s">
        <v>415</v>
      </c>
      <c r="K5" s="71" t="s">
        <v>407</v>
      </c>
      <c r="L5" s="44" t="s">
        <v>408</v>
      </c>
      <c r="M5" s="44" t="s">
        <v>5</v>
      </c>
      <c r="N5" s="58" t="s">
        <v>415</v>
      </c>
      <c r="O5" s="57" t="s">
        <v>407</v>
      </c>
      <c r="P5" s="44" t="s">
        <v>408</v>
      </c>
      <c r="Q5" s="44" t="s">
        <v>5</v>
      </c>
      <c r="R5" s="48" t="s">
        <v>415</v>
      </c>
    </row>
    <row r="6" spans="1:18" ht="15" customHeight="1">
      <c r="A6" s="23" t="s">
        <v>180</v>
      </c>
      <c r="B6" s="4" t="s">
        <v>181</v>
      </c>
      <c r="C6" s="19">
        <v>11076</v>
      </c>
      <c r="D6" s="19"/>
      <c r="E6" s="19"/>
      <c r="F6" s="59">
        <v>11076</v>
      </c>
      <c r="G6" s="55">
        <v>11888</v>
      </c>
      <c r="H6" s="19"/>
      <c r="I6" s="19"/>
      <c r="J6" s="54">
        <v>11888</v>
      </c>
      <c r="K6" s="72">
        <v>11076</v>
      </c>
      <c r="L6" s="19"/>
      <c r="M6" s="19"/>
      <c r="N6" s="73">
        <v>11076</v>
      </c>
      <c r="O6" s="55">
        <v>11076</v>
      </c>
      <c r="P6" s="19"/>
      <c r="Q6" s="19"/>
      <c r="R6" s="55">
        <v>11076</v>
      </c>
    </row>
    <row r="7" spans="1:18" ht="15" customHeight="1">
      <c r="A7" s="3" t="s">
        <v>182</v>
      </c>
      <c r="B7" s="4" t="s">
        <v>183</v>
      </c>
      <c r="C7" s="19">
        <v>14925</v>
      </c>
      <c r="D7" s="19"/>
      <c r="E7" s="19"/>
      <c r="F7" s="59">
        <v>14925</v>
      </c>
      <c r="G7" s="55">
        <v>14925</v>
      </c>
      <c r="H7" s="19"/>
      <c r="I7" s="19"/>
      <c r="J7" s="54">
        <v>14925</v>
      </c>
      <c r="K7" s="72">
        <v>14925</v>
      </c>
      <c r="L7" s="19"/>
      <c r="M7" s="19"/>
      <c r="N7" s="73">
        <v>14925</v>
      </c>
      <c r="O7" s="55">
        <v>14925</v>
      </c>
      <c r="P7" s="19"/>
      <c r="Q7" s="19"/>
      <c r="R7" s="55">
        <v>14925</v>
      </c>
    </row>
    <row r="8" spans="1:18" ht="15" customHeight="1">
      <c r="A8" s="3" t="s">
        <v>184</v>
      </c>
      <c r="B8" s="4" t="s">
        <v>185</v>
      </c>
      <c r="C8" s="19">
        <v>7944</v>
      </c>
      <c r="D8" s="19"/>
      <c r="E8" s="19"/>
      <c r="F8" s="59">
        <v>7944</v>
      </c>
      <c r="G8" s="55">
        <v>7944</v>
      </c>
      <c r="H8" s="19"/>
      <c r="I8" s="19"/>
      <c r="J8" s="54">
        <v>7944</v>
      </c>
      <c r="K8" s="72">
        <v>8834</v>
      </c>
      <c r="L8" s="19"/>
      <c r="M8" s="19"/>
      <c r="N8" s="73">
        <v>8834</v>
      </c>
      <c r="O8" s="55">
        <v>8878</v>
      </c>
      <c r="P8" s="19"/>
      <c r="Q8" s="19"/>
      <c r="R8" s="55">
        <v>8878</v>
      </c>
    </row>
    <row r="9" spans="1:18" ht="15" customHeight="1">
      <c r="A9" s="3" t="s">
        <v>186</v>
      </c>
      <c r="B9" s="4" t="s">
        <v>187</v>
      </c>
      <c r="C9" s="19">
        <v>1200</v>
      </c>
      <c r="D9" s="19"/>
      <c r="E9" s="19"/>
      <c r="F9" s="59">
        <v>1200</v>
      </c>
      <c r="G9" s="55">
        <v>1200</v>
      </c>
      <c r="H9" s="19"/>
      <c r="I9" s="19"/>
      <c r="J9" s="54">
        <v>1200</v>
      </c>
      <c r="K9" s="72">
        <v>1200</v>
      </c>
      <c r="L9" s="19"/>
      <c r="M9" s="19"/>
      <c r="N9" s="73">
        <v>1200</v>
      </c>
      <c r="O9" s="55">
        <v>1200</v>
      </c>
      <c r="P9" s="19"/>
      <c r="Q9" s="19"/>
      <c r="R9" s="55">
        <v>1200</v>
      </c>
    </row>
    <row r="10" spans="1:18" ht="15" customHeight="1">
      <c r="A10" s="3" t="s">
        <v>188</v>
      </c>
      <c r="B10" s="4" t="s">
        <v>189</v>
      </c>
      <c r="C10" s="19"/>
      <c r="D10" s="19"/>
      <c r="E10" s="19"/>
      <c r="F10" s="59"/>
      <c r="G10" s="55"/>
      <c r="H10" s="19"/>
      <c r="I10" s="19"/>
      <c r="J10" s="54"/>
      <c r="K10" s="72">
        <v>32</v>
      </c>
      <c r="L10" s="19"/>
      <c r="M10" s="19"/>
      <c r="N10" s="73">
        <v>32</v>
      </c>
      <c r="O10" s="55">
        <v>42</v>
      </c>
      <c r="P10" s="19"/>
      <c r="Q10" s="19"/>
      <c r="R10" s="55">
        <v>42</v>
      </c>
    </row>
    <row r="11" spans="1:18" ht="15" customHeight="1">
      <c r="A11" s="3" t="s">
        <v>190</v>
      </c>
      <c r="B11" s="4" t="s">
        <v>191</v>
      </c>
      <c r="C11" s="19"/>
      <c r="D11" s="19"/>
      <c r="E11" s="19"/>
      <c r="F11" s="59"/>
      <c r="G11" s="55"/>
      <c r="H11" s="19"/>
      <c r="I11" s="19"/>
      <c r="J11" s="54"/>
      <c r="K11" s="72"/>
      <c r="L11" s="19"/>
      <c r="M11" s="19"/>
      <c r="N11" s="73"/>
      <c r="O11" s="55"/>
      <c r="P11" s="19"/>
      <c r="Q11" s="19"/>
      <c r="R11" s="55"/>
    </row>
    <row r="12" spans="1:18" ht="15" customHeight="1">
      <c r="A12" s="5" t="s">
        <v>386</v>
      </c>
      <c r="B12" s="6" t="s">
        <v>192</v>
      </c>
      <c r="C12" s="19">
        <v>35145</v>
      </c>
      <c r="D12" s="19"/>
      <c r="E12" s="19"/>
      <c r="F12" s="59">
        <v>35145</v>
      </c>
      <c r="G12" s="55">
        <v>35957</v>
      </c>
      <c r="H12" s="19"/>
      <c r="I12" s="19"/>
      <c r="J12" s="54">
        <v>35957</v>
      </c>
      <c r="K12" s="72">
        <f>K6+K7+K8+K9+K10</f>
        <v>36067</v>
      </c>
      <c r="L12" s="19"/>
      <c r="M12" s="19"/>
      <c r="N12" s="73">
        <f>N6+N7+N8+N9+N10</f>
        <v>36067</v>
      </c>
      <c r="O12" s="55">
        <f>O6+O7+O8+O9+O10</f>
        <v>36121</v>
      </c>
      <c r="P12" s="19"/>
      <c r="Q12" s="19"/>
      <c r="R12" s="55">
        <f>R6+R7+R8+R9+R10</f>
        <v>36121</v>
      </c>
    </row>
    <row r="13" spans="1:18" ht="15" customHeight="1">
      <c r="A13" s="3" t="s">
        <v>193</v>
      </c>
      <c r="B13" s="4" t="s">
        <v>194</v>
      </c>
      <c r="C13" s="19"/>
      <c r="D13" s="19"/>
      <c r="E13" s="19"/>
      <c r="F13" s="59"/>
      <c r="G13" s="55"/>
      <c r="H13" s="19"/>
      <c r="I13" s="19"/>
      <c r="J13" s="54"/>
      <c r="K13" s="72"/>
      <c r="L13" s="19"/>
      <c r="M13" s="19"/>
      <c r="N13" s="73"/>
      <c r="O13" s="55"/>
      <c r="P13" s="19"/>
      <c r="Q13" s="19"/>
      <c r="R13" s="55"/>
    </row>
    <row r="14" spans="1:18" ht="15" customHeight="1">
      <c r="A14" s="3" t="s">
        <v>195</v>
      </c>
      <c r="B14" s="4" t="s">
        <v>196</v>
      </c>
      <c r="C14" s="19"/>
      <c r="D14" s="19"/>
      <c r="E14" s="19"/>
      <c r="F14" s="59"/>
      <c r="G14" s="55"/>
      <c r="H14" s="19"/>
      <c r="I14" s="19"/>
      <c r="J14" s="54"/>
      <c r="K14" s="72"/>
      <c r="L14" s="19"/>
      <c r="M14" s="19"/>
      <c r="N14" s="73"/>
      <c r="O14" s="55"/>
      <c r="P14" s="19"/>
      <c r="Q14" s="19"/>
      <c r="R14" s="55"/>
    </row>
    <row r="15" spans="1:18" ht="15" customHeight="1">
      <c r="A15" s="3" t="s">
        <v>349</v>
      </c>
      <c r="B15" s="4" t="s">
        <v>197</v>
      </c>
      <c r="C15" s="19"/>
      <c r="D15" s="19"/>
      <c r="E15" s="19"/>
      <c r="F15" s="59"/>
      <c r="G15" s="55"/>
      <c r="H15" s="19"/>
      <c r="I15" s="19"/>
      <c r="J15" s="54"/>
      <c r="K15" s="72"/>
      <c r="L15" s="19"/>
      <c r="M15" s="19"/>
      <c r="N15" s="73"/>
      <c r="O15" s="55"/>
      <c r="P15" s="19"/>
      <c r="Q15" s="19"/>
      <c r="R15" s="55"/>
    </row>
    <row r="16" spans="1:18" ht="15" customHeight="1">
      <c r="A16" s="3" t="s">
        <v>350</v>
      </c>
      <c r="B16" s="4" t="s">
        <v>198</v>
      </c>
      <c r="C16" s="19"/>
      <c r="D16" s="19"/>
      <c r="E16" s="19"/>
      <c r="F16" s="59"/>
      <c r="G16" s="55"/>
      <c r="H16" s="19"/>
      <c r="I16" s="19"/>
      <c r="J16" s="54"/>
      <c r="K16" s="72"/>
      <c r="L16" s="19"/>
      <c r="M16" s="19"/>
      <c r="N16" s="73"/>
      <c r="O16" s="55"/>
      <c r="P16" s="19"/>
      <c r="Q16" s="19"/>
      <c r="R16" s="55"/>
    </row>
    <row r="17" spans="1:18" ht="15" customHeight="1">
      <c r="A17" s="3" t="s">
        <v>351</v>
      </c>
      <c r="B17" s="4" t="s">
        <v>199</v>
      </c>
      <c r="C17" s="19"/>
      <c r="D17" s="19"/>
      <c r="E17" s="19"/>
      <c r="F17" s="59"/>
      <c r="G17" s="55"/>
      <c r="H17" s="19"/>
      <c r="I17" s="19"/>
      <c r="J17" s="54"/>
      <c r="K17" s="72"/>
      <c r="L17" s="19"/>
      <c r="M17" s="19"/>
      <c r="N17" s="73"/>
      <c r="O17" s="55"/>
      <c r="P17" s="19"/>
      <c r="Q17" s="19"/>
      <c r="R17" s="55"/>
    </row>
    <row r="18" spans="1:18" ht="15" customHeight="1">
      <c r="A18" s="31" t="s">
        <v>387</v>
      </c>
      <c r="B18" s="40" t="s">
        <v>200</v>
      </c>
      <c r="C18" s="19">
        <v>35145</v>
      </c>
      <c r="D18" s="19"/>
      <c r="E18" s="19"/>
      <c r="F18" s="59">
        <v>35145</v>
      </c>
      <c r="G18" s="55">
        <v>35957</v>
      </c>
      <c r="H18" s="19"/>
      <c r="I18" s="19"/>
      <c r="J18" s="54">
        <v>35957</v>
      </c>
      <c r="K18" s="72">
        <f>K12+K13+K14+K15+K16+K17</f>
        <v>36067</v>
      </c>
      <c r="L18" s="19"/>
      <c r="M18" s="19"/>
      <c r="N18" s="73">
        <f>N12+N13+N14+N15+N16+N17</f>
        <v>36067</v>
      </c>
      <c r="O18" s="55">
        <f>O12+O13+O14+O15+O16+O17</f>
        <v>36121</v>
      </c>
      <c r="P18" s="19"/>
      <c r="Q18" s="19"/>
      <c r="R18" s="55">
        <f>R12+R13+R14+R15+R16+R17</f>
        <v>36121</v>
      </c>
    </row>
    <row r="19" spans="1:18" ht="15" customHeight="1">
      <c r="A19" s="3" t="s">
        <v>355</v>
      </c>
      <c r="B19" s="4" t="s">
        <v>209</v>
      </c>
      <c r="C19" s="19"/>
      <c r="D19" s="19"/>
      <c r="E19" s="19"/>
      <c r="F19" s="59"/>
      <c r="G19" s="55"/>
      <c r="H19" s="19"/>
      <c r="I19" s="19"/>
      <c r="J19" s="54"/>
      <c r="K19" s="72"/>
      <c r="L19" s="19"/>
      <c r="M19" s="19"/>
      <c r="N19" s="59"/>
      <c r="O19" s="55"/>
      <c r="P19" s="19"/>
      <c r="Q19" s="19"/>
      <c r="R19" s="19"/>
    </row>
    <row r="20" spans="1:18" ht="15" customHeight="1">
      <c r="A20" s="3" t="s">
        <v>356</v>
      </c>
      <c r="B20" s="4" t="s">
        <v>210</v>
      </c>
      <c r="C20" s="19"/>
      <c r="D20" s="19"/>
      <c r="E20" s="19"/>
      <c r="F20" s="59"/>
      <c r="G20" s="55"/>
      <c r="H20" s="19"/>
      <c r="I20" s="19"/>
      <c r="J20" s="54"/>
      <c r="K20" s="72"/>
      <c r="L20" s="19"/>
      <c r="M20" s="19"/>
      <c r="N20" s="59"/>
      <c r="O20" s="55"/>
      <c r="P20" s="19"/>
      <c r="Q20" s="19"/>
      <c r="R20" s="19"/>
    </row>
    <row r="21" spans="1:18" ht="15" customHeight="1">
      <c r="A21" s="5" t="s">
        <v>389</v>
      </c>
      <c r="B21" s="6" t="s">
        <v>211</v>
      </c>
      <c r="C21" s="19"/>
      <c r="D21" s="19"/>
      <c r="E21" s="19"/>
      <c r="F21" s="59"/>
      <c r="G21" s="55"/>
      <c r="H21" s="19"/>
      <c r="I21" s="19"/>
      <c r="J21" s="54"/>
      <c r="K21" s="72"/>
      <c r="L21" s="19"/>
      <c r="M21" s="19"/>
      <c r="N21" s="59"/>
      <c r="O21" s="55"/>
      <c r="P21" s="19"/>
      <c r="Q21" s="19"/>
      <c r="R21" s="19"/>
    </row>
    <row r="22" spans="1:18" ht="15" customHeight="1">
      <c r="A22" s="3" t="s">
        <v>357</v>
      </c>
      <c r="B22" s="4" t="s">
        <v>212</v>
      </c>
      <c r="C22" s="19"/>
      <c r="D22" s="19"/>
      <c r="E22" s="19"/>
      <c r="F22" s="59"/>
      <c r="G22" s="55"/>
      <c r="H22" s="19"/>
      <c r="I22" s="19"/>
      <c r="J22" s="54"/>
      <c r="K22" s="72"/>
      <c r="L22" s="19"/>
      <c r="M22" s="19"/>
      <c r="N22" s="59"/>
      <c r="O22" s="55"/>
      <c r="P22" s="19"/>
      <c r="Q22" s="19"/>
      <c r="R22" s="19"/>
    </row>
    <row r="23" spans="1:18" ht="15" customHeight="1">
      <c r="A23" s="3" t="s">
        <v>358</v>
      </c>
      <c r="B23" s="4" t="s">
        <v>213</v>
      </c>
      <c r="C23" s="19"/>
      <c r="D23" s="19"/>
      <c r="E23" s="19"/>
      <c r="F23" s="59"/>
      <c r="G23" s="55"/>
      <c r="H23" s="19"/>
      <c r="I23" s="19"/>
      <c r="J23" s="54"/>
      <c r="K23" s="72"/>
      <c r="L23" s="19"/>
      <c r="M23" s="19"/>
      <c r="N23" s="59"/>
      <c r="O23" s="55"/>
      <c r="P23" s="19"/>
      <c r="Q23" s="19"/>
      <c r="R23" s="19"/>
    </row>
    <row r="24" spans="1:18" ht="15" customHeight="1">
      <c r="A24" s="3" t="s">
        <v>359</v>
      </c>
      <c r="B24" s="4" t="s">
        <v>214</v>
      </c>
      <c r="C24" s="19">
        <v>1100</v>
      </c>
      <c r="D24" s="19"/>
      <c r="E24" s="19"/>
      <c r="F24" s="59">
        <v>1100</v>
      </c>
      <c r="G24" s="55">
        <v>1100</v>
      </c>
      <c r="H24" s="19"/>
      <c r="I24" s="19"/>
      <c r="J24" s="54">
        <v>1100</v>
      </c>
      <c r="K24" s="72">
        <v>1100</v>
      </c>
      <c r="L24" s="19"/>
      <c r="M24" s="19"/>
      <c r="N24" s="59">
        <v>1100</v>
      </c>
      <c r="O24" s="55">
        <v>1100</v>
      </c>
      <c r="P24" s="19"/>
      <c r="Q24" s="19"/>
      <c r="R24" s="19">
        <v>1100</v>
      </c>
    </row>
    <row r="25" spans="1:18" ht="15" customHeight="1">
      <c r="A25" s="3" t="s">
        <v>360</v>
      </c>
      <c r="B25" s="4" t="s">
        <v>215</v>
      </c>
      <c r="C25" s="19">
        <v>6200</v>
      </c>
      <c r="D25" s="19"/>
      <c r="E25" s="19"/>
      <c r="F25" s="59">
        <v>6200</v>
      </c>
      <c r="G25" s="55">
        <v>6200</v>
      </c>
      <c r="H25" s="19"/>
      <c r="I25" s="19"/>
      <c r="J25" s="54">
        <v>6200</v>
      </c>
      <c r="K25" s="72">
        <v>6200</v>
      </c>
      <c r="L25" s="19"/>
      <c r="M25" s="19"/>
      <c r="N25" s="59">
        <v>6200</v>
      </c>
      <c r="O25" s="55">
        <v>6200</v>
      </c>
      <c r="P25" s="19"/>
      <c r="Q25" s="19"/>
      <c r="R25" s="19">
        <v>6200</v>
      </c>
    </row>
    <row r="26" spans="1:18" ht="15" customHeight="1">
      <c r="A26" s="3" t="s">
        <v>361</v>
      </c>
      <c r="B26" s="4" t="s">
        <v>216</v>
      </c>
      <c r="C26" s="19"/>
      <c r="D26" s="19"/>
      <c r="E26" s="19"/>
      <c r="F26" s="59"/>
      <c r="G26" s="55"/>
      <c r="H26" s="19"/>
      <c r="I26" s="19"/>
      <c r="J26" s="54"/>
      <c r="K26" s="72"/>
      <c r="L26" s="19"/>
      <c r="M26" s="19"/>
      <c r="N26" s="59"/>
      <c r="O26" s="55"/>
      <c r="P26" s="19"/>
      <c r="Q26" s="19"/>
      <c r="R26" s="19"/>
    </row>
    <row r="27" spans="1:18" ht="15" customHeight="1">
      <c r="A27" s="3" t="s">
        <v>217</v>
      </c>
      <c r="B27" s="4" t="s">
        <v>218</v>
      </c>
      <c r="C27" s="19"/>
      <c r="D27" s="19"/>
      <c r="E27" s="19"/>
      <c r="F27" s="59"/>
      <c r="G27" s="55"/>
      <c r="H27" s="19"/>
      <c r="I27" s="19"/>
      <c r="J27" s="54"/>
      <c r="K27" s="72"/>
      <c r="L27" s="19"/>
      <c r="M27" s="19"/>
      <c r="N27" s="59"/>
      <c r="O27" s="55"/>
      <c r="P27" s="19"/>
      <c r="Q27" s="19"/>
      <c r="R27" s="19"/>
    </row>
    <row r="28" spans="1:18" ht="15" customHeight="1">
      <c r="A28" s="3" t="s">
        <v>362</v>
      </c>
      <c r="B28" s="4" t="s">
        <v>219</v>
      </c>
      <c r="C28" s="19">
        <v>1500</v>
      </c>
      <c r="D28" s="19"/>
      <c r="E28" s="19"/>
      <c r="F28" s="59">
        <v>1500</v>
      </c>
      <c r="G28" s="55">
        <v>1500</v>
      </c>
      <c r="H28" s="19"/>
      <c r="I28" s="19"/>
      <c r="J28" s="54">
        <v>1500</v>
      </c>
      <c r="K28" s="72">
        <v>1500</v>
      </c>
      <c r="L28" s="19"/>
      <c r="M28" s="19"/>
      <c r="N28" s="59">
        <v>1500</v>
      </c>
      <c r="O28" s="55">
        <v>1500</v>
      </c>
      <c r="P28" s="19"/>
      <c r="Q28" s="19"/>
      <c r="R28" s="19">
        <v>1500</v>
      </c>
    </row>
    <row r="29" spans="1:18" ht="15" customHeight="1">
      <c r="A29" s="3" t="s">
        <v>363</v>
      </c>
      <c r="B29" s="4" t="s">
        <v>220</v>
      </c>
      <c r="C29" s="19">
        <v>100</v>
      </c>
      <c r="D29" s="19"/>
      <c r="E29" s="19"/>
      <c r="F29" s="59">
        <v>100</v>
      </c>
      <c r="G29" s="55">
        <v>100</v>
      </c>
      <c r="H29" s="19"/>
      <c r="I29" s="19"/>
      <c r="J29" s="54">
        <v>100</v>
      </c>
      <c r="K29" s="72">
        <v>100</v>
      </c>
      <c r="L29" s="19"/>
      <c r="M29" s="19"/>
      <c r="N29" s="59">
        <v>100</v>
      </c>
      <c r="O29" s="55">
        <v>100</v>
      </c>
      <c r="P29" s="19"/>
      <c r="Q29" s="19"/>
      <c r="R29" s="19">
        <v>100</v>
      </c>
    </row>
    <row r="30" spans="1:18" ht="15" customHeight="1">
      <c r="A30" s="5" t="s">
        <v>390</v>
      </c>
      <c r="B30" s="6" t="s">
        <v>221</v>
      </c>
      <c r="C30" s="19">
        <v>7800</v>
      </c>
      <c r="D30" s="19"/>
      <c r="E30" s="19"/>
      <c r="F30" s="59">
        <v>7800</v>
      </c>
      <c r="G30" s="55">
        <v>7800</v>
      </c>
      <c r="H30" s="19"/>
      <c r="I30" s="19"/>
      <c r="J30" s="54">
        <v>7800</v>
      </c>
      <c r="K30" s="72">
        <f>K29+K28+K27+K26+K25</f>
        <v>7800</v>
      </c>
      <c r="L30" s="19"/>
      <c r="M30" s="19"/>
      <c r="N30" s="59">
        <v>7800</v>
      </c>
      <c r="O30" s="55">
        <f>O29+O28+O27+O26+O25</f>
        <v>7800</v>
      </c>
      <c r="P30" s="19"/>
      <c r="Q30" s="19"/>
      <c r="R30" s="19">
        <v>7800</v>
      </c>
    </row>
    <row r="31" spans="1:18" ht="15" customHeight="1">
      <c r="A31" s="3" t="s">
        <v>364</v>
      </c>
      <c r="B31" s="4" t="s">
        <v>222</v>
      </c>
      <c r="C31" s="19">
        <v>150</v>
      </c>
      <c r="D31" s="19"/>
      <c r="E31" s="19"/>
      <c r="F31" s="59">
        <v>150</v>
      </c>
      <c r="G31" s="55">
        <v>150</v>
      </c>
      <c r="H31" s="19"/>
      <c r="I31" s="19"/>
      <c r="J31" s="54">
        <v>150</v>
      </c>
      <c r="K31" s="72">
        <v>150</v>
      </c>
      <c r="L31" s="19"/>
      <c r="M31" s="19"/>
      <c r="N31" s="59">
        <v>150</v>
      </c>
      <c r="O31" s="55">
        <v>150</v>
      </c>
      <c r="P31" s="19"/>
      <c r="Q31" s="19"/>
      <c r="R31" s="19">
        <v>150</v>
      </c>
    </row>
    <row r="32" spans="1:18" ht="15" customHeight="1">
      <c r="A32" s="31" t="s">
        <v>391</v>
      </c>
      <c r="B32" s="40" t="s">
        <v>223</v>
      </c>
      <c r="C32" s="19">
        <v>9050</v>
      </c>
      <c r="D32" s="19"/>
      <c r="E32" s="19"/>
      <c r="F32" s="59">
        <v>9050</v>
      </c>
      <c r="G32" s="55">
        <v>9050</v>
      </c>
      <c r="H32" s="19"/>
      <c r="I32" s="19"/>
      <c r="J32" s="54">
        <v>9050</v>
      </c>
      <c r="K32" s="72">
        <f>K31+K30+K24</f>
        <v>9050</v>
      </c>
      <c r="L32" s="19"/>
      <c r="M32" s="19"/>
      <c r="N32" s="59">
        <v>9050</v>
      </c>
      <c r="O32" s="55">
        <f>O31+O30+O24</f>
        <v>9050</v>
      </c>
      <c r="P32" s="19"/>
      <c r="Q32" s="19"/>
      <c r="R32" s="19">
        <v>9050</v>
      </c>
    </row>
    <row r="33" spans="1:18" ht="15" customHeight="1">
      <c r="A33" s="9" t="s">
        <v>224</v>
      </c>
      <c r="B33" s="4" t="s">
        <v>225</v>
      </c>
      <c r="C33" s="19"/>
      <c r="D33" s="19"/>
      <c r="E33" s="19"/>
      <c r="F33" s="59"/>
      <c r="G33" s="55"/>
      <c r="H33" s="19"/>
      <c r="I33" s="19"/>
      <c r="J33" s="54"/>
      <c r="K33" s="72"/>
      <c r="L33" s="19"/>
      <c r="M33" s="19"/>
      <c r="N33" s="59"/>
      <c r="O33" s="55"/>
      <c r="P33" s="19"/>
      <c r="Q33" s="19"/>
      <c r="R33" s="19"/>
    </row>
    <row r="34" spans="1:18" ht="15" customHeight="1">
      <c r="A34" s="9" t="s">
        <v>365</v>
      </c>
      <c r="B34" s="4" t="s">
        <v>226</v>
      </c>
      <c r="C34" s="19"/>
      <c r="D34" s="19"/>
      <c r="E34" s="19"/>
      <c r="F34" s="59"/>
      <c r="G34" s="55"/>
      <c r="H34" s="19"/>
      <c r="I34" s="19"/>
      <c r="J34" s="54"/>
      <c r="K34" s="72"/>
      <c r="L34" s="19"/>
      <c r="M34" s="19"/>
      <c r="N34" s="59"/>
      <c r="O34" s="55"/>
      <c r="P34" s="19"/>
      <c r="Q34" s="19"/>
      <c r="R34" s="19"/>
    </row>
    <row r="35" spans="1:18" ht="15" customHeight="1">
      <c r="A35" s="9" t="s">
        <v>366</v>
      </c>
      <c r="B35" s="4" t="s">
        <v>227</v>
      </c>
      <c r="C35" s="19">
        <v>2514</v>
      </c>
      <c r="D35" s="19"/>
      <c r="E35" s="19"/>
      <c r="F35" s="59">
        <v>2514</v>
      </c>
      <c r="G35" s="55">
        <v>2514</v>
      </c>
      <c r="H35" s="19"/>
      <c r="I35" s="19"/>
      <c r="J35" s="54">
        <v>2514</v>
      </c>
      <c r="K35" s="72">
        <v>2514</v>
      </c>
      <c r="L35" s="19"/>
      <c r="M35" s="19"/>
      <c r="N35" s="59">
        <v>2514</v>
      </c>
      <c r="O35" s="55">
        <v>2514</v>
      </c>
      <c r="P35" s="19"/>
      <c r="Q35" s="19"/>
      <c r="R35" s="19">
        <v>2514</v>
      </c>
    </row>
    <row r="36" spans="1:18" ht="15" customHeight="1">
      <c r="A36" s="9" t="s">
        <v>367</v>
      </c>
      <c r="B36" s="4" t="s">
        <v>228</v>
      </c>
      <c r="C36" s="19"/>
      <c r="D36" s="19"/>
      <c r="E36" s="19"/>
      <c r="F36" s="59"/>
      <c r="G36" s="55"/>
      <c r="H36" s="19"/>
      <c r="I36" s="19"/>
      <c r="J36" s="54"/>
      <c r="K36" s="72"/>
      <c r="L36" s="19"/>
      <c r="M36" s="19"/>
      <c r="N36" s="59"/>
      <c r="O36" s="55"/>
      <c r="P36" s="19"/>
      <c r="Q36" s="19"/>
      <c r="R36" s="19"/>
    </row>
    <row r="37" spans="1:18" ht="15" customHeight="1">
      <c r="A37" s="9" t="s">
        <v>229</v>
      </c>
      <c r="B37" s="4" t="s">
        <v>230</v>
      </c>
      <c r="C37" s="19">
        <v>2479</v>
      </c>
      <c r="D37" s="19"/>
      <c r="E37" s="19"/>
      <c r="F37" s="59">
        <v>2479</v>
      </c>
      <c r="G37" s="55">
        <v>2479</v>
      </c>
      <c r="H37" s="19"/>
      <c r="I37" s="19"/>
      <c r="J37" s="54">
        <v>2479</v>
      </c>
      <c r="K37" s="72">
        <v>2479</v>
      </c>
      <c r="L37" s="19"/>
      <c r="M37" s="19"/>
      <c r="N37" s="59">
        <v>2479</v>
      </c>
      <c r="O37" s="55">
        <v>2479</v>
      </c>
      <c r="P37" s="19"/>
      <c r="Q37" s="19"/>
      <c r="R37" s="19">
        <v>2479</v>
      </c>
    </row>
    <row r="38" spans="1:18" ht="15" customHeight="1">
      <c r="A38" s="9" t="s">
        <v>231</v>
      </c>
      <c r="B38" s="4" t="s">
        <v>232</v>
      </c>
      <c r="C38" s="19"/>
      <c r="D38" s="19"/>
      <c r="E38" s="19"/>
      <c r="F38" s="59"/>
      <c r="G38" s="55"/>
      <c r="H38" s="19"/>
      <c r="I38" s="19"/>
      <c r="J38" s="54"/>
      <c r="K38" s="72"/>
      <c r="L38" s="19"/>
      <c r="M38" s="19"/>
      <c r="N38" s="59"/>
      <c r="O38" s="55"/>
      <c r="P38" s="19"/>
      <c r="Q38" s="19"/>
      <c r="R38" s="19"/>
    </row>
    <row r="39" spans="1:18" ht="15" customHeight="1">
      <c r="A39" s="9" t="s">
        <v>233</v>
      </c>
      <c r="B39" s="4" t="s">
        <v>234</v>
      </c>
      <c r="C39" s="19"/>
      <c r="D39" s="19"/>
      <c r="E39" s="19"/>
      <c r="F39" s="59"/>
      <c r="G39" s="55"/>
      <c r="H39" s="19"/>
      <c r="I39" s="19"/>
      <c r="J39" s="54"/>
      <c r="K39" s="72"/>
      <c r="L39" s="19"/>
      <c r="M39" s="19"/>
      <c r="N39" s="59"/>
      <c r="O39" s="55"/>
      <c r="P39" s="19"/>
      <c r="Q39" s="19"/>
      <c r="R39" s="19"/>
    </row>
    <row r="40" spans="1:18" ht="15" customHeight="1">
      <c r="A40" s="9" t="s">
        <v>368</v>
      </c>
      <c r="B40" s="4" t="s">
        <v>235</v>
      </c>
      <c r="C40" s="19">
        <v>20</v>
      </c>
      <c r="D40" s="19"/>
      <c r="E40" s="19"/>
      <c r="F40" s="59">
        <v>20</v>
      </c>
      <c r="G40" s="55">
        <v>20</v>
      </c>
      <c r="H40" s="19"/>
      <c r="I40" s="19"/>
      <c r="J40" s="54">
        <v>20</v>
      </c>
      <c r="K40" s="72">
        <v>20</v>
      </c>
      <c r="L40" s="19"/>
      <c r="M40" s="19"/>
      <c r="N40" s="59">
        <v>20</v>
      </c>
      <c r="O40" s="55">
        <v>20</v>
      </c>
      <c r="P40" s="19"/>
      <c r="Q40" s="19"/>
      <c r="R40" s="19">
        <v>20</v>
      </c>
    </row>
    <row r="41" spans="1:18" ht="15" customHeight="1">
      <c r="A41" s="9" t="s">
        <v>369</v>
      </c>
      <c r="B41" s="4" t="s">
        <v>236</v>
      </c>
      <c r="C41" s="19"/>
      <c r="D41" s="19"/>
      <c r="E41" s="19"/>
      <c r="F41" s="59"/>
      <c r="G41" s="55"/>
      <c r="H41" s="19"/>
      <c r="I41" s="19"/>
      <c r="J41" s="54"/>
      <c r="K41" s="72"/>
      <c r="L41" s="19"/>
      <c r="M41" s="19"/>
      <c r="N41" s="59"/>
      <c r="O41" s="55"/>
      <c r="P41" s="19"/>
      <c r="Q41" s="19"/>
      <c r="R41" s="19"/>
    </row>
    <row r="42" spans="1:18" ht="15" customHeight="1">
      <c r="A42" s="9" t="s">
        <v>370</v>
      </c>
      <c r="B42" s="4" t="s">
        <v>237</v>
      </c>
      <c r="C42" s="19">
        <v>200</v>
      </c>
      <c r="D42" s="19"/>
      <c r="E42" s="19"/>
      <c r="F42" s="59">
        <v>200</v>
      </c>
      <c r="G42" s="55">
        <v>200</v>
      </c>
      <c r="H42" s="19"/>
      <c r="I42" s="19"/>
      <c r="J42" s="54">
        <v>200</v>
      </c>
      <c r="K42" s="72">
        <v>200</v>
      </c>
      <c r="L42" s="19">
        <v>2239</v>
      </c>
      <c r="M42" s="19"/>
      <c r="N42" s="59">
        <v>2439</v>
      </c>
      <c r="O42" s="55">
        <v>200</v>
      </c>
      <c r="P42" s="19">
        <v>2239</v>
      </c>
      <c r="Q42" s="19"/>
      <c r="R42" s="19">
        <v>2439</v>
      </c>
    </row>
    <row r="43" spans="1:18" ht="15" customHeight="1">
      <c r="A43" s="39" t="s">
        <v>392</v>
      </c>
      <c r="B43" s="40" t="s">
        <v>238</v>
      </c>
      <c r="C43" s="19">
        <v>5213</v>
      </c>
      <c r="D43" s="19"/>
      <c r="E43" s="19"/>
      <c r="F43" s="59">
        <v>5213</v>
      </c>
      <c r="G43" s="55">
        <v>5213</v>
      </c>
      <c r="H43" s="19"/>
      <c r="I43" s="19"/>
      <c r="J43" s="54">
        <v>5213</v>
      </c>
      <c r="K43" s="72">
        <f>K42+K41+K40+K39+K38+K37+K36+K35+K34+K33</f>
        <v>5213</v>
      </c>
      <c r="L43" s="19"/>
      <c r="M43" s="19"/>
      <c r="N43" s="59">
        <f>K43+L42</f>
        <v>7452</v>
      </c>
      <c r="O43" s="55">
        <f>O42+O41+O40+O39+O38+O37+O36+O35+O34+O33</f>
        <v>5213</v>
      </c>
      <c r="P43" s="19"/>
      <c r="Q43" s="19"/>
      <c r="R43" s="19">
        <f>O43+P42</f>
        <v>7452</v>
      </c>
    </row>
    <row r="44" spans="1:18" ht="15" customHeight="1">
      <c r="A44" s="9" t="s">
        <v>247</v>
      </c>
      <c r="B44" s="4" t="s">
        <v>248</v>
      </c>
      <c r="C44" s="19"/>
      <c r="D44" s="19"/>
      <c r="E44" s="19"/>
      <c r="F44" s="59"/>
      <c r="G44" s="55"/>
      <c r="H44" s="19"/>
      <c r="I44" s="19"/>
      <c r="J44" s="54"/>
      <c r="K44" s="72"/>
      <c r="L44" s="19"/>
      <c r="M44" s="19"/>
      <c r="N44" s="59"/>
      <c r="O44" s="55"/>
      <c r="P44" s="19"/>
      <c r="Q44" s="19"/>
      <c r="R44" s="19"/>
    </row>
    <row r="45" spans="1:18" ht="15" customHeight="1">
      <c r="A45" s="3" t="s">
        <v>374</v>
      </c>
      <c r="B45" s="4" t="s">
        <v>249</v>
      </c>
      <c r="C45" s="19"/>
      <c r="D45" s="19"/>
      <c r="E45" s="19"/>
      <c r="F45" s="59"/>
      <c r="G45" s="55"/>
      <c r="H45" s="19"/>
      <c r="I45" s="19"/>
      <c r="J45" s="54"/>
      <c r="K45" s="72"/>
      <c r="L45" s="19"/>
      <c r="M45" s="19"/>
      <c r="N45" s="59"/>
      <c r="O45" s="55"/>
      <c r="P45" s="19"/>
      <c r="Q45" s="19"/>
      <c r="R45" s="19"/>
    </row>
    <row r="46" spans="1:18" ht="15" customHeight="1">
      <c r="A46" s="9" t="s">
        <v>375</v>
      </c>
      <c r="B46" s="4" t="s">
        <v>250</v>
      </c>
      <c r="C46" s="19">
        <v>200</v>
      </c>
      <c r="D46" s="19"/>
      <c r="E46" s="19"/>
      <c r="F46" s="59">
        <v>200</v>
      </c>
      <c r="G46" s="55">
        <v>200</v>
      </c>
      <c r="H46" s="19"/>
      <c r="I46" s="19"/>
      <c r="J46" s="54">
        <v>200</v>
      </c>
      <c r="K46" s="72">
        <v>200</v>
      </c>
      <c r="L46" s="19"/>
      <c r="M46" s="19"/>
      <c r="N46" s="59">
        <v>200</v>
      </c>
      <c r="O46" s="55">
        <v>200</v>
      </c>
      <c r="P46" s="19"/>
      <c r="Q46" s="19"/>
      <c r="R46" s="19">
        <v>200</v>
      </c>
    </row>
    <row r="47" spans="1:18" ht="15" customHeight="1">
      <c r="A47" s="31" t="s">
        <v>394</v>
      </c>
      <c r="B47" s="40" t="s">
        <v>251</v>
      </c>
      <c r="C47" s="19">
        <v>200</v>
      </c>
      <c r="D47" s="19"/>
      <c r="E47" s="19"/>
      <c r="F47" s="59">
        <v>200</v>
      </c>
      <c r="G47" s="55">
        <v>200</v>
      </c>
      <c r="H47" s="19"/>
      <c r="I47" s="19"/>
      <c r="J47" s="54">
        <v>200</v>
      </c>
      <c r="K47" s="72">
        <f>K46+K45+K44</f>
        <v>200</v>
      </c>
      <c r="L47" s="19"/>
      <c r="M47" s="19"/>
      <c r="N47" s="59">
        <v>200</v>
      </c>
      <c r="O47" s="55">
        <f>O46+O45+O44</f>
        <v>200</v>
      </c>
      <c r="P47" s="19"/>
      <c r="Q47" s="19"/>
      <c r="R47" s="19">
        <v>200</v>
      </c>
    </row>
    <row r="48" spans="1:18" ht="15" customHeight="1">
      <c r="A48" s="43" t="s">
        <v>406</v>
      </c>
      <c r="B48" s="46"/>
      <c r="C48" s="19">
        <v>49608</v>
      </c>
      <c r="D48" s="19"/>
      <c r="E48" s="19"/>
      <c r="F48" s="59">
        <v>49608</v>
      </c>
      <c r="G48" s="55">
        <v>50420</v>
      </c>
      <c r="H48" s="19"/>
      <c r="I48" s="19"/>
      <c r="J48" s="54">
        <v>50420</v>
      </c>
      <c r="K48" s="72">
        <f>K47+K43+K32+K18</f>
        <v>50530</v>
      </c>
      <c r="L48" s="19"/>
      <c r="M48" s="19"/>
      <c r="N48" s="59">
        <f>N47+N43+N32+N18</f>
        <v>52769</v>
      </c>
      <c r="O48" s="55">
        <f>O47+O43+O32+O18</f>
        <v>50584</v>
      </c>
      <c r="P48" s="19"/>
      <c r="Q48" s="19"/>
      <c r="R48" s="19">
        <f>R47+R43+R32+R18</f>
        <v>52823</v>
      </c>
    </row>
    <row r="49" spans="1:18" ht="15" customHeight="1">
      <c r="A49" s="3" t="s">
        <v>201</v>
      </c>
      <c r="B49" s="4" t="s">
        <v>202</v>
      </c>
      <c r="C49" s="19"/>
      <c r="D49" s="19"/>
      <c r="E49" s="19"/>
      <c r="F49" s="59"/>
      <c r="G49" s="55"/>
      <c r="H49" s="19"/>
      <c r="I49" s="19"/>
      <c r="J49" s="54"/>
      <c r="K49" s="72"/>
      <c r="L49" s="19"/>
      <c r="M49" s="19"/>
      <c r="N49" s="59"/>
      <c r="O49" s="55"/>
      <c r="P49" s="19"/>
      <c r="Q49" s="19"/>
      <c r="R49" s="19"/>
    </row>
    <row r="50" spans="1:18" ht="15" customHeight="1">
      <c r="A50" s="3" t="s">
        <v>203</v>
      </c>
      <c r="B50" s="4" t="s">
        <v>204</v>
      </c>
      <c r="C50" s="19"/>
      <c r="D50" s="19"/>
      <c r="E50" s="19"/>
      <c r="F50" s="59"/>
      <c r="G50" s="55"/>
      <c r="H50" s="19"/>
      <c r="I50" s="19"/>
      <c r="J50" s="54"/>
      <c r="K50" s="72"/>
      <c r="L50" s="19"/>
      <c r="M50" s="19"/>
      <c r="N50" s="59"/>
      <c r="O50" s="55"/>
      <c r="P50" s="19"/>
      <c r="Q50" s="19"/>
      <c r="R50" s="19"/>
    </row>
    <row r="51" spans="1:18" ht="15" customHeight="1">
      <c r="A51" s="3" t="s">
        <v>352</v>
      </c>
      <c r="B51" s="4" t="s">
        <v>205</v>
      </c>
      <c r="C51" s="19"/>
      <c r="D51" s="19"/>
      <c r="E51" s="19"/>
      <c r="F51" s="59"/>
      <c r="G51" s="55"/>
      <c r="H51" s="19"/>
      <c r="I51" s="19"/>
      <c r="J51" s="54"/>
      <c r="K51" s="72"/>
      <c r="L51" s="19"/>
      <c r="M51" s="19"/>
      <c r="N51" s="59"/>
      <c r="O51" s="55"/>
      <c r="P51" s="19"/>
      <c r="Q51" s="19"/>
      <c r="R51" s="19"/>
    </row>
    <row r="52" spans="1:18" ht="15" customHeight="1">
      <c r="A52" s="3" t="s">
        <v>353</v>
      </c>
      <c r="B52" s="4" t="s">
        <v>206</v>
      </c>
      <c r="C52" s="19"/>
      <c r="D52" s="19"/>
      <c r="E52" s="19"/>
      <c r="F52" s="59"/>
      <c r="G52" s="55"/>
      <c r="H52" s="19"/>
      <c r="I52" s="19"/>
      <c r="J52" s="54"/>
      <c r="K52" s="72"/>
      <c r="L52" s="19"/>
      <c r="M52" s="19"/>
      <c r="N52" s="59"/>
      <c r="O52" s="55"/>
      <c r="P52" s="19"/>
      <c r="Q52" s="19"/>
      <c r="R52" s="19"/>
    </row>
    <row r="53" spans="1:18" ht="15" customHeight="1">
      <c r="A53" s="3" t="s">
        <v>354</v>
      </c>
      <c r="B53" s="4" t="s">
        <v>207</v>
      </c>
      <c r="C53" s="19"/>
      <c r="D53" s="19"/>
      <c r="E53" s="19"/>
      <c r="F53" s="59"/>
      <c r="G53" s="55"/>
      <c r="H53" s="19"/>
      <c r="I53" s="19"/>
      <c r="J53" s="54"/>
      <c r="K53" s="72"/>
      <c r="L53" s="19"/>
      <c r="M53" s="19"/>
      <c r="N53" s="59"/>
      <c r="O53" s="55"/>
      <c r="P53" s="19"/>
      <c r="Q53" s="19"/>
      <c r="R53" s="19"/>
    </row>
    <row r="54" spans="1:18" ht="15" customHeight="1">
      <c r="A54" s="31" t="s">
        <v>388</v>
      </c>
      <c r="B54" s="40" t="s">
        <v>208</v>
      </c>
      <c r="C54" s="19"/>
      <c r="D54" s="19"/>
      <c r="E54" s="19"/>
      <c r="F54" s="59"/>
      <c r="G54" s="55"/>
      <c r="H54" s="19"/>
      <c r="I54" s="19"/>
      <c r="J54" s="54"/>
      <c r="K54" s="72"/>
      <c r="L54" s="19"/>
      <c r="M54" s="19"/>
      <c r="N54" s="59"/>
      <c r="O54" s="55"/>
      <c r="P54" s="19"/>
      <c r="Q54" s="19"/>
      <c r="R54" s="19"/>
    </row>
    <row r="55" spans="1:18" ht="15" customHeight="1">
      <c r="A55" s="9" t="s">
        <v>371</v>
      </c>
      <c r="B55" s="4" t="s">
        <v>239</v>
      </c>
      <c r="C55" s="19"/>
      <c r="D55" s="19"/>
      <c r="E55" s="19"/>
      <c r="F55" s="59"/>
      <c r="G55" s="55"/>
      <c r="H55" s="19"/>
      <c r="I55" s="19"/>
      <c r="J55" s="54"/>
      <c r="K55" s="72"/>
      <c r="L55" s="19"/>
      <c r="M55" s="19"/>
      <c r="N55" s="59"/>
      <c r="O55" s="55"/>
      <c r="P55" s="19"/>
      <c r="Q55" s="19"/>
      <c r="R55" s="19"/>
    </row>
    <row r="56" spans="1:18" ht="15" customHeight="1">
      <c r="A56" s="9" t="s">
        <v>372</v>
      </c>
      <c r="B56" s="4" t="s">
        <v>240</v>
      </c>
      <c r="C56" s="19"/>
      <c r="D56" s="19"/>
      <c r="E56" s="19"/>
      <c r="F56" s="59"/>
      <c r="G56" s="55"/>
      <c r="H56" s="19"/>
      <c r="I56" s="19"/>
      <c r="J56" s="54"/>
      <c r="K56" s="72"/>
      <c r="L56" s="19"/>
      <c r="M56" s="19"/>
      <c r="N56" s="59"/>
      <c r="O56" s="55"/>
      <c r="P56" s="19"/>
      <c r="Q56" s="19"/>
      <c r="R56" s="19"/>
    </row>
    <row r="57" spans="1:18" ht="15" customHeight="1">
      <c r="A57" s="9" t="s">
        <v>241</v>
      </c>
      <c r="B57" s="4" t="s">
        <v>242</v>
      </c>
      <c r="C57" s="19"/>
      <c r="D57" s="19"/>
      <c r="E57" s="19"/>
      <c r="F57" s="59"/>
      <c r="G57" s="55"/>
      <c r="H57" s="19"/>
      <c r="I57" s="19"/>
      <c r="J57" s="54"/>
      <c r="K57" s="72"/>
      <c r="L57" s="19"/>
      <c r="M57" s="19"/>
      <c r="N57" s="59"/>
      <c r="O57" s="55"/>
      <c r="P57" s="19"/>
      <c r="Q57" s="19"/>
      <c r="R57" s="19"/>
    </row>
    <row r="58" spans="1:18" ht="15" customHeight="1">
      <c r="A58" s="9" t="s">
        <v>373</v>
      </c>
      <c r="B58" s="4" t="s">
        <v>243</v>
      </c>
      <c r="C58" s="19"/>
      <c r="D58" s="19"/>
      <c r="E58" s="19"/>
      <c r="F58" s="59"/>
      <c r="G58" s="55"/>
      <c r="H58" s="19"/>
      <c r="I58" s="19"/>
      <c r="J58" s="54"/>
      <c r="K58" s="72"/>
      <c r="L58" s="19"/>
      <c r="M58" s="19"/>
      <c r="N58" s="59"/>
      <c r="O58" s="55"/>
      <c r="P58" s="19"/>
      <c r="Q58" s="19"/>
      <c r="R58" s="19"/>
    </row>
    <row r="59" spans="1:18" ht="15" customHeight="1">
      <c r="A59" s="9" t="s">
        <v>244</v>
      </c>
      <c r="B59" s="4" t="s">
        <v>245</v>
      </c>
      <c r="C59" s="19"/>
      <c r="D59" s="19"/>
      <c r="E59" s="19"/>
      <c r="F59" s="59"/>
      <c r="G59" s="55"/>
      <c r="H59" s="19"/>
      <c r="I59" s="19"/>
      <c r="J59" s="54"/>
      <c r="K59" s="72"/>
      <c r="L59" s="19"/>
      <c r="M59" s="19"/>
      <c r="N59" s="59"/>
      <c r="O59" s="55"/>
      <c r="P59" s="19"/>
      <c r="Q59" s="19"/>
      <c r="R59" s="19"/>
    </row>
    <row r="60" spans="1:18" ht="15" customHeight="1">
      <c r="A60" s="31" t="s">
        <v>393</v>
      </c>
      <c r="B60" s="40" t="s">
        <v>246</v>
      </c>
      <c r="C60" s="19"/>
      <c r="D60" s="19"/>
      <c r="E60" s="19"/>
      <c r="F60" s="59"/>
      <c r="G60" s="55"/>
      <c r="H60" s="19"/>
      <c r="I60" s="19"/>
      <c r="J60" s="54"/>
      <c r="K60" s="72"/>
      <c r="L60" s="19"/>
      <c r="M60" s="19"/>
      <c r="N60" s="59"/>
      <c r="O60" s="55"/>
      <c r="P60" s="19"/>
      <c r="Q60" s="19"/>
      <c r="R60" s="19"/>
    </row>
    <row r="61" spans="1:18" ht="15" customHeight="1">
      <c r="A61" s="9" t="s">
        <v>252</v>
      </c>
      <c r="B61" s="4" t="s">
        <v>253</v>
      </c>
      <c r="C61" s="19"/>
      <c r="D61" s="19"/>
      <c r="E61" s="19"/>
      <c r="F61" s="59"/>
      <c r="G61" s="55"/>
      <c r="H61" s="19"/>
      <c r="I61" s="19"/>
      <c r="J61" s="54"/>
      <c r="K61" s="72"/>
      <c r="L61" s="19"/>
      <c r="M61" s="19"/>
      <c r="N61" s="59"/>
      <c r="O61" s="55"/>
      <c r="P61" s="19"/>
      <c r="Q61" s="19"/>
      <c r="R61" s="19"/>
    </row>
    <row r="62" spans="1:18" ht="15" customHeight="1">
      <c r="A62" s="3" t="s">
        <v>376</v>
      </c>
      <c r="B62" s="4" t="s">
        <v>254</v>
      </c>
      <c r="C62" s="19"/>
      <c r="D62" s="19"/>
      <c r="E62" s="19"/>
      <c r="F62" s="59"/>
      <c r="G62" s="55"/>
      <c r="H62" s="19"/>
      <c r="I62" s="19"/>
      <c r="J62" s="54"/>
      <c r="K62" s="72"/>
      <c r="L62" s="19"/>
      <c r="M62" s="19"/>
      <c r="N62" s="59"/>
      <c r="O62" s="55"/>
      <c r="P62" s="19"/>
      <c r="Q62" s="19"/>
      <c r="R62" s="19"/>
    </row>
    <row r="63" spans="1:18" ht="15" customHeight="1">
      <c r="A63" s="9" t="s">
        <v>377</v>
      </c>
      <c r="B63" s="4" t="s">
        <v>255</v>
      </c>
      <c r="C63" s="19"/>
      <c r="D63" s="19"/>
      <c r="E63" s="19"/>
      <c r="F63" s="59"/>
      <c r="G63" s="55"/>
      <c r="H63" s="19"/>
      <c r="I63" s="19"/>
      <c r="J63" s="54"/>
      <c r="K63" s="72"/>
      <c r="L63" s="19"/>
      <c r="M63" s="19"/>
      <c r="N63" s="59"/>
      <c r="O63" s="55"/>
      <c r="P63" s="19"/>
      <c r="Q63" s="19"/>
      <c r="R63" s="19"/>
    </row>
    <row r="64" spans="1:18" ht="15" customHeight="1">
      <c r="A64" s="31" t="s">
        <v>396</v>
      </c>
      <c r="B64" s="40" t="s">
        <v>256</v>
      </c>
      <c r="C64" s="19"/>
      <c r="D64" s="19"/>
      <c r="E64" s="19"/>
      <c r="F64" s="59"/>
      <c r="G64" s="55"/>
      <c r="H64" s="19"/>
      <c r="I64" s="19"/>
      <c r="J64" s="54"/>
      <c r="K64" s="72"/>
      <c r="L64" s="19"/>
      <c r="M64" s="19"/>
      <c r="N64" s="59"/>
      <c r="O64" s="55"/>
      <c r="P64" s="19"/>
      <c r="Q64" s="19"/>
      <c r="R64" s="19"/>
    </row>
    <row r="65" spans="1:18" ht="15" customHeight="1">
      <c r="A65" s="43" t="s">
        <v>405</v>
      </c>
      <c r="B65" s="46"/>
      <c r="C65" s="19"/>
      <c r="D65" s="19"/>
      <c r="E65" s="19"/>
      <c r="F65" s="59"/>
      <c r="G65" s="55"/>
      <c r="H65" s="19"/>
      <c r="I65" s="19"/>
      <c r="J65" s="54"/>
      <c r="K65" s="72"/>
      <c r="L65" s="19"/>
      <c r="M65" s="19"/>
      <c r="N65" s="59"/>
      <c r="O65" s="55"/>
      <c r="P65" s="19"/>
      <c r="Q65" s="19"/>
      <c r="R65" s="19"/>
    </row>
    <row r="66" spans="1:18" ht="15.75">
      <c r="A66" s="37" t="s">
        <v>395</v>
      </c>
      <c r="B66" s="27" t="s">
        <v>257</v>
      </c>
      <c r="C66" s="19">
        <v>49608</v>
      </c>
      <c r="D66" s="19"/>
      <c r="E66" s="19"/>
      <c r="F66" s="59">
        <v>49608</v>
      </c>
      <c r="G66" s="55">
        <v>50420</v>
      </c>
      <c r="H66" s="19"/>
      <c r="I66" s="19"/>
      <c r="J66" s="54">
        <v>50420</v>
      </c>
      <c r="K66" s="72">
        <f>K48+K54+K60+K64</f>
        <v>50530</v>
      </c>
      <c r="L66" s="19"/>
      <c r="M66" s="19"/>
      <c r="N66" s="59">
        <f>N48</f>
        <v>52769</v>
      </c>
      <c r="O66" s="55">
        <f>O48+O54+O60+O64</f>
        <v>50584</v>
      </c>
      <c r="P66" s="19"/>
      <c r="Q66" s="19"/>
      <c r="R66" s="19">
        <f>R48</f>
        <v>52823</v>
      </c>
    </row>
    <row r="67" spans="1:18" ht="15.75">
      <c r="A67" s="49" t="s">
        <v>6</v>
      </c>
      <c r="B67" s="45"/>
      <c r="C67" s="19"/>
      <c r="D67" s="19"/>
      <c r="E67" s="19"/>
      <c r="F67" s="59"/>
      <c r="G67" s="55"/>
      <c r="H67" s="19"/>
      <c r="I67" s="19"/>
      <c r="J67" s="54"/>
      <c r="K67" s="72"/>
      <c r="L67" s="19"/>
      <c r="M67" s="19"/>
      <c r="N67" s="59"/>
      <c r="O67" s="55"/>
      <c r="P67" s="19"/>
      <c r="Q67" s="19"/>
      <c r="R67" s="19"/>
    </row>
    <row r="68" spans="1:18" ht="15.75">
      <c r="A68" s="49" t="s">
        <v>7</v>
      </c>
      <c r="B68" s="45"/>
      <c r="C68" s="19"/>
      <c r="D68" s="19"/>
      <c r="E68" s="19"/>
      <c r="F68" s="59"/>
      <c r="G68" s="55"/>
      <c r="H68" s="19"/>
      <c r="I68" s="19"/>
      <c r="J68" s="54"/>
      <c r="K68" s="72"/>
      <c r="L68" s="19"/>
      <c r="M68" s="19"/>
      <c r="N68" s="59"/>
      <c r="O68" s="55"/>
      <c r="P68" s="19"/>
      <c r="Q68" s="19"/>
      <c r="R68" s="19"/>
    </row>
    <row r="69" spans="1:18">
      <c r="A69" s="29" t="s">
        <v>378</v>
      </c>
      <c r="B69" s="3" t="s">
        <v>258</v>
      </c>
      <c r="C69" s="19"/>
      <c r="D69" s="19"/>
      <c r="E69" s="19"/>
      <c r="F69" s="59"/>
      <c r="G69" s="55"/>
      <c r="H69" s="19"/>
      <c r="I69" s="19"/>
      <c r="J69" s="54"/>
      <c r="K69" s="72"/>
      <c r="L69" s="19"/>
      <c r="M69" s="19"/>
      <c r="N69" s="59"/>
      <c r="O69" s="55"/>
      <c r="P69" s="19"/>
      <c r="Q69" s="19"/>
      <c r="R69" s="19"/>
    </row>
    <row r="70" spans="1:18">
      <c r="A70" s="9" t="s">
        <v>259</v>
      </c>
      <c r="B70" s="3" t="s">
        <v>260</v>
      </c>
      <c r="C70" s="19"/>
      <c r="D70" s="19"/>
      <c r="E70" s="19"/>
      <c r="F70" s="59"/>
      <c r="G70" s="55"/>
      <c r="H70" s="19"/>
      <c r="I70" s="19"/>
      <c r="J70" s="54"/>
      <c r="K70" s="72"/>
      <c r="L70" s="19"/>
      <c r="M70" s="19"/>
      <c r="N70" s="59"/>
      <c r="O70" s="55"/>
      <c r="P70" s="19"/>
      <c r="Q70" s="19"/>
      <c r="R70" s="19"/>
    </row>
    <row r="71" spans="1:18">
      <c r="A71" s="29" t="s">
        <v>379</v>
      </c>
      <c r="B71" s="3" t="s">
        <v>261</v>
      </c>
      <c r="C71" s="19"/>
      <c r="D71" s="19"/>
      <c r="E71" s="19"/>
      <c r="F71" s="59"/>
      <c r="G71" s="55"/>
      <c r="H71" s="19"/>
      <c r="I71" s="19"/>
      <c r="J71" s="54"/>
      <c r="K71" s="72"/>
      <c r="L71" s="19"/>
      <c r="M71" s="19"/>
      <c r="N71" s="59"/>
      <c r="O71" s="55"/>
      <c r="P71" s="19"/>
      <c r="Q71" s="19"/>
      <c r="R71" s="19"/>
    </row>
    <row r="72" spans="1:18">
      <c r="A72" s="11" t="s">
        <v>397</v>
      </c>
      <c r="B72" s="5" t="s">
        <v>262</v>
      </c>
      <c r="C72" s="19"/>
      <c r="D72" s="19"/>
      <c r="E72" s="19"/>
      <c r="F72" s="59"/>
      <c r="G72" s="55"/>
      <c r="H72" s="19"/>
      <c r="I72" s="19"/>
      <c r="J72" s="54"/>
      <c r="K72" s="72"/>
      <c r="L72" s="19"/>
      <c r="M72" s="19"/>
      <c r="N72" s="59"/>
      <c r="O72" s="55"/>
      <c r="P72" s="19"/>
      <c r="Q72" s="19"/>
      <c r="R72" s="19"/>
    </row>
    <row r="73" spans="1:18">
      <c r="A73" s="9" t="s">
        <v>380</v>
      </c>
      <c r="B73" s="3" t="s">
        <v>263</v>
      </c>
      <c r="C73" s="19"/>
      <c r="D73" s="19"/>
      <c r="E73" s="19"/>
      <c r="F73" s="59"/>
      <c r="G73" s="55"/>
      <c r="H73" s="19"/>
      <c r="I73" s="19"/>
      <c r="J73" s="54"/>
      <c r="K73" s="72"/>
      <c r="L73" s="19"/>
      <c r="M73" s="19"/>
      <c r="N73" s="59"/>
      <c r="O73" s="55"/>
      <c r="P73" s="19"/>
      <c r="Q73" s="19"/>
      <c r="R73" s="19"/>
    </row>
    <row r="74" spans="1:18">
      <c r="A74" s="29" t="s">
        <v>264</v>
      </c>
      <c r="B74" s="3" t="s">
        <v>265</v>
      </c>
      <c r="C74" s="19"/>
      <c r="D74" s="19"/>
      <c r="E74" s="19"/>
      <c r="F74" s="59"/>
      <c r="G74" s="55"/>
      <c r="H74" s="19"/>
      <c r="I74" s="19"/>
      <c r="J74" s="54"/>
      <c r="K74" s="72"/>
      <c r="L74" s="19"/>
      <c r="M74" s="19"/>
      <c r="N74" s="59"/>
      <c r="O74" s="55"/>
      <c r="P74" s="19"/>
      <c r="Q74" s="19"/>
      <c r="R74" s="19"/>
    </row>
    <row r="75" spans="1:18">
      <c r="A75" s="9" t="s">
        <v>381</v>
      </c>
      <c r="B75" s="3" t="s">
        <v>266</v>
      </c>
      <c r="C75" s="19"/>
      <c r="D75" s="19"/>
      <c r="E75" s="19"/>
      <c r="F75" s="59"/>
      <c r="G75" s="55"/>
      <c r="H75" s="19"/>
      <c r="I75" s="19"/>
      <c r="J75" s="54"/>
      <c r="K75" s="72"/>
      <c r="L75" s="19"/>
      <c r="M75" s="19"/>
      <c r="N75" s="59"/>
      <c r="O75" s="55"/>
      <c r="P75" s="19"/>
      <c r="Q75" s="19"/>
      <c r="R75" s="19"/>
    </row>
    <row r="76" spans="1:18">
      <c r="A76" s="29" t="s">
        <v>267</v>
      </c>
      <c r="B76" s="3" t="s">
        <v>268</v>
      </c>
      <c r="C76" s="19"/>
      <c r="D76" s="19"/>
      <c r="E76" s="19"/>
      <c r="F76" s="59"/>
      <c r="G76" s="55"/>
      <c r="H76" s="19"/>
      <c r="I76" s="19"/>
      <c r="J76" s="54"/>
      <c r="K76" s="72"/>
      <c r="L76" s="19"/>
      <c r="M76" s="19"/>
      <c r="N76" s="59"/>
      <c r="O76" s="55"/>
      <c r="P76" s="19"/>
      <c r="Q76" s="19"/>
      <c r="R76" s="19"/>
    </row>
    <row r="77" spans="1:18">
      <c r="A77" s="10" t="s">
        <v>398</v>
      </c>
      <c r="B77" s="5" t="s">
        <v>269</v>
      </c>
      <c r="C77" s="19"/>
      <c r="D77" s="19"/>
      <c r="E77" s="19"/>
      <c r="F77" s="59"/>
      <c r="G77" s="55"/>
      <c r="H77" s="19"/>
      <c r="I77" s="19"/>
      <c r="J77" s="54"/>
      <c r="K77" s="72"/>
      <c r="L77" s="19"/>
      <c r="M77" s="19"/>
      <c r="N77" s="59"/>
      <c r="O77" s="55"/>
      <c r="P77" s="19"/>
      <c r="Q77" s="19"/>
      <c r="R77" s="19"/>
    </row>
    <row r="78" spans="1:18">
      <c r="A78" s="3" t="s">
        <v>411</v>
      </c>
      <c r="B78" s="3" t="s">
        <v>270</v>
      </c>
      <c r="C78" s="19">
        <v>8000</v>
      </c>
      <c r="D78" s="19"/>
      <c r="E78" s="19"/>
      <c r="F78" s="59">
        <v>8000</v>
      </c>
      <c r="G78" s="55">
        <v>8000</v>
      </c>
      <c r="H78" s="19"/>
      <c r="I78" s="19"/>
      <c r="J78" s="54">
        <v>8000</v>
      </c>
      <c r="K78" s="72">
        <v>11742</v>
      </c>
      <c r="L78" s="19"/>
      <c r="M78" s="19"/>
      <c r="N78" s="59">
        <v>11742</v>
      </c>
      <c r="O78" s="55">
        <v>11742</v>
      </c>
      <c r="P78" s="19"/>
      <c r="Q78" s="19"/>
      <c r="R78" s="19">
        <v>11742</v>
      </c>
    </row>
    <row r="79" spans="1:18">
      <c r="A79" s="3" t="s">
        <v>412</v>
      </c>
      <c r="B79" s="3" t="s">
        <v>270</v>
      </c>
      <c r="C79" s="19"/>
      <c r="D79" s="19"/>
      <c r="E79" s="19"/>
      <c r="F79" s="59"/>
      <c r="G79" s="55"/>
      <c r="H79" s="19"/>
      <c r="I79" s="19"/>
      <c r="J79" s="54"/>
      <c r="K79" s="72"/>
      <c r="L79" s="19"/>
      <c r="M79" s="19"/>
      <c r="N79" s="59"/>
      <c r="O79" s="55"/>
      <c r="P79" s="19"/>
      <c r="Q79" s="19"/>
      <c r="R79" s="19"/>
    </row>
    <row r="80" spans="1:18">
      <c r="A80" s="3" t="s">
        <v>409</v>
      </c>
      <c r="B80" s="3" t="s">
        <v>271</v>
      </c>
      <c r="C80" s="19"/>
      <c r="D80" s="19"/>
      <c r="E80" s="19"/>
      <c r="F80" s="59"/>
      <c r="G80" s="55"/>
      <c r="H80" s="19"/>
      <c r="I80" s="19"/>
      <c r="J80" s="54"/>
      <c r="K80" s="72"/>
      <c r="L80" s="19"/>
      <c r="M80" s="19"/>
      <c r="N80" s="59"/>
      <c r="O80" s="55"/>
      <c r="P80" s="19"/>
      <c r="Q80" s="19"/>
      <c r="R80" s="19"/>
    </row>
    <row r="81" spans="1:18">
      <c r="A81" s="3" t="s">
        <v>410</v>
      </c>
      <c r="B81" s="3" t="s">
        <v>271</v>
      </c>
      <c r="C81" s="19"/>
      <c r="D81" s="19"/>
      <c r="E81" s="19"/>
      <c r="F81" s="59"/>
      <c r="G81" s="55"/>
      <c r="H81" s="19"/>
      <c r="I81" s="19"/>
      <c r="J81" s="54"/>
      <c r="K81" s="72"/>
      <c r="L81" s="19"/>
      <c r="M81" s="19"/>
      <c r="N81" s="59"/>
      <c r="O81" s="55"/>
      <c r="P81" s="19"/>
      <c r="Q81" s="19"/>
      <c r="R81" s="19"/>
    </row>
    <row r="82" spans="1:18">
      <c r="A82" s="5" t="s">
        <v>399</v>
      </c>
      <c r="B82" s="5" t="s">
        <v>272</v>
      </c>
      <c r="C82" s="19">
        <v>8000</v>
      </c>
      <c r="D82" s="19"/>
      <c r="E82" s="19"/>
      <c r="F82" s="59">
        <v>8000</v>
      </c>
      <c r="G82" s="55">
        <v>8000</v>
      </c>
      <c r="H82" s="19"/>
      <c r="I82" s="19"/>
      <c r="J82" s="54">
        <v>8000</v>
      </c>
      <c r="K82" s="72">
        <v>11742</v>
      </c>
      <c r="L82" s="19"/>
      <c r="M82" s="19"/>
      <c r="N82" s="59">
        <v>11742</v>
      </c>
      <c r="O82" s="55">
        <v>11742</v>
      </c>
      <c r="P82" s="19"/>
      <c r="Q82" s="19"/>
      <c r="R82" s="19">
        <v>11742</v>
      </c>
    </row>
    <row r="83" spans="1:18">
      <c r="A83" s="29" t="s">
        <v>273</v>
      </c>
      <c r="B83" s="3" t="s">
        <v>274</v>
      </c>
      <c r="C83" s="19"/>
      <c r="D83" s="19"/>
      <c r="E83" s="19"/>
      <c r="F83" s="59"/>
      <c r="G83" s="55"/>
      <c r="H83" s="19"/>
      <c r="I83" s="19"/>
      <c r="J83" s="54"/>
      <c r="K83" s="72"/>
      <c r="L83" s="19"/>
      <c r="M83" s="19"/>
      <c r="N83" s="59"/>
      <c r="O83" s="55"/>
      <c r="P83" s="19"/>
      <c r="Q83" s="19"/>
      <c r="R83" s="19"/>
    </row>
    <row r="84" spans="1:18">
      <c r="A84" s="29" t="s">
        <v>275</v>
      </c>
      <c r="B84" s="3" t="s">
        <v>276</v>
      </c>
      <c r="C84" s="19"/>
      <c r="D84" s="19"/>
      <c r="E84" s="19"/>
      <c r="F84" s="59"/>
      <c r="G84" s="55"/>
      <c r="H84" s="19"/>
      <c r="I84" s="19"/>
      <c r="J84" s="54"/>
      <c r="K84" s="72"/>
      <c r="L84" s="19"/>
      <c r="M84" s="19"/>
      <c r="N84" s="59"/>
      <c r="O84" s="55"/>
      <c r="P84" s="19"/>
      <c r="Q84" s="19"/>
      <c r="R84" s="19"/>
    </row>
    <row r="85" spans="1:18">
      <c r="A85" s="29" t="s">
        <v>277</v>
      </c>
      <c r="B85" s="3" t="s">
        <v>278</v>
      </c>
      <c r="C85" s="19"/>
      <c r="D85" s="19"/>
      <c r="E85" s="19"/>
      <c r="F85" s="59"/>
      <c r="G85" s="55"/>
      <c r="H85" s="19"/>
      <c r="I85" s="19"/>
      <c r="J85" s="54"/>
      <c r="K85" s="72"/>
      <c r="L85" s="19"/>
      <c r="M85" s="19"/>
      <c r="N85" s="59"/>
      <c r="O85" s="55"/>
      <c r="P85" s="19"/>
      <c r="Q85" s="19"/>
      <c r="R85" s="19"/>
    </row>
    <row r="86" spans="1:18">
      <c r="A86" s="29" t="s">
        <v>279</v>
      </c>
      <c r="B86" s="3" t="s">
        <v>280</v>
      </c>
      <c r="C86" s="19"/>
      <c r="D86" s="19"/>
      <c r="E86" s="19"/>
      <c r="F86" s="59"/>
      <c r="G86" s="55"/>
      <c r="H86" s="19"/>
      <c r="I86" s="19"/>
      <c r="J86" s="54"/>
      <c r="K86" s="72"/>
      <c r="L86" s="19"/>
      <c r="M86" s="19"/>
      <c r="N86" s="59"/>
      <c r="O86" s="55"/>
      <c r="P86" s="19"/>
      <c r="Q86" s="19"/>
      <c r="R86" s="19"/>
    </row>
    <row r="87" spans="1:18">
      <c r="A87" s="9" t="s">
        <v>382</v>
      </c>
      <c r="B87" s="3" t="s">
        <v>281</v>
      </c>
      <c r="C87" s="19"/>
      <c r="D87" s="19"/>
      <c r="E87" s="19"/>
      <c r="F87" s="59"/>
      <c r="G87" s="55"/>
      <c r="H87" s="19"/>
      <c r="I87" s="19"/>
      <c r="J87" s="54"/>
      <c r="K87" s="72"/>
      <c r="L87" s="19"/>
      <c r="M87" s="19"/>
      <c r="N87" s="59"/>
      <c r="O87" s="55"/>
      <c r="P87" s="19"/>
      <c r="Q87" s="19"/>
      <c r="R87" s="19"/>
    </row>
    <row r="88" spans="1:18">
      <c r="A88" s="11" t="s">
        <v>400</v>
      </c>
      <c r="B88" s="5" t="s">
        <v>282</v>
      </c>
      <c r="C88" s="19">
        <v>8000</v>
      </c>
      <c r="D88" s="19"/>
      <c r="E88" s="19"/>
      <c r="F88" s="59">
        <v>8000</v>
      </c>
      <c r="G88" s="55">
        <v>8000</v>
      </c>
      <c r="H88" s="19"/>
      <c r="I88" s="19"/>
      <c r="J88" s="54">
        <v>8000</v>
      </c>
      <c r="K88" s="72">
        <v>11742</v>
      </c>
      <c r="L88" s="19"/>
      <c r="M88" s="19"/>
      <c r="N88" s="59">
        <v>11742</v>
      </c>
      <c r="O88" s="55">
        <v>11742</v>
      </c>
      <c r="P88" s="19"/>
      <c r="Q88" s="19"/>
      <c r="R88" s="19">
        <v>11742</v>
      </c>
    </row>
    <row r="89" spans="1:18">
      <c r="A89" s="9" t="s">
        <v>283</v>
      </c>
      <c r="B89" s="3" t="s">
        <v>284</v>
      </c>
      <c r="C89" s="19"/>
      <c r="D89" s="19"/>
      <c r="E89" s="19"/>
      <c r="F89" s="59"/>
      <c r="G89" s="55"/>
      <c r="H89" s="19"/>
      <c r="I89" s="19"/>
      <c r="J89" s="54"/>
      <c r="K89" s="72"/>
      <c r="L89" s="19"/>
      <c r="M89" s="19"/>
      <c r="N89" s="59"/>
      <c r="O89" s="55"/>
      <c r="P89" s="19"/>
      <c r="Q89" s="19"/>
      <c r="R89" s="19"/>
    </row>
    <row r="90" spans="1:18">
      <c r="A90" s="9" t="s">
        <v>285</v>
      </c>
      <c r="B90" s="3" t="s">
        <v>286</v>
      </c>
      <c r="C90" s="19"/>
      <c r="D90" s="19"/>
      <c r="E90" s="19"/>
      <c r="F90" s="59"/>
      <c r="G90" s="55"/>
      <c r="H90" s="19"/>
      <c r="I90" s="19"/>
      <c r="J90" s="54"/>
      <c r="K90" s="72"/>
      <c r="L90" s="19"/>
      <c r="M90" s="19"/>
      <c r="N90" s="59"/>
      <c r="O90" s="55"/>
      <c r="P90" s="19"/>
      <c r="Q90" s="19"/>
      <c r="R90" s="19"/>
    </row>
    <row r="91" spans="1:18">
      <c r="A91" s="29" t="s">
        <v>287</v>
      </c>
      <c r="B91" s="3" t="s">
        <v>288</v>
      </c>
      <c r="C91" s="19"/>
      <c r="D91" s="19"/>
      <c r="E91" s="19"/>
      <c r="F91" s="59"/>
      <c r="G91" s="55"/>
      <c r="H91" s="19"/>
      <c r="I91" s="19"/>
      <c r="J91" s="54"/>
      <c r="K91" s="72"/>
      <c r="L91" s="19"/>
      <c r="M91" s="19"/>
      <c r="N91" s="59"/>
      <c r="O91" s="55"/>
      <c r="P91" s="19"/>
      <c r="Q91" s="19"/>
      <c r="R91" s="19"/>
    </row>
    <row r="92" spans="1:18">
      <c r="A92" s="29" t="s">
        <v>383</v>
      </c>
      <c r="B92" s="3" t="s">
        <v>289</v>
      </c>
      <c r="C92" s="19"/>
      <c r="D92" s="19"/>
      <c r="E92" s="19"/>
      <c r="F92" s="59"/>
      <c r="G92" s="55"/>
      <c r="H92" s="19"/>
      <c r="I92" s="19"/>
      <c r="J92" s="54"/>
      <c r="K92" s="72"/>
      <c r="L92" s="19"/>
      <c r="M92" s="19"/>
      <c r="N92" s="59"/>
      <c r="O92" s="55"/>
      <c r="P92" s="19"/>
      <c r="Q92" s="19"/>
      <c r="R92" s="19"/>
    </row>
    <row r="93" spans="1:18">
      <c r="A93" s="10" t="s">
        <v>401</v>
      </c>
      <c r="B93" s="5" t="s">
        <v>290</v>
      </c>
      <c r="C93" s="19"/>
      <c r="D93" s="19"/>
      <c r="E93" s="19"/>
      <c r="F93" s="59"/>
      <c r="G93" s="55"/>
      <c r="H93" s="19"/>
      <c r="I93" s="19"/>
      <c r="J93" s="54"/>
      <c r="K93" s="72"/>
      <c r="L93" s="19"/>
      <c r="M93" s="19"/>
      <c r="N93" s="59"/>
      <c r="O93" s="55"/>
      <c r="P93" s="19"/>
      <c r="Q93" s="19"/>
      <c r="R93" s="19"/>
    </row>
    <row r="94" spans="1:18">
      <c r="A94" s="11" t="s">
        <v>291</v>
      </c>
      <c r="B94" s="5" t="s">
        <v>292</v>
      </c>
      <c r="C94" s="19"/>
      <c r="D94" s="19"/>
      <c r="E94" s="19"/>
      <c r="F94" s="59"/>
      <c r="G94" s="55"/>
      <c r="H94" s="19"/>
      <c r="I94" s="19"/>
      <c r="J94" s="54"/>
      <c r="K94" s="72"/>
      <c r="L94" s="19"/>
      <c r="M94" s="19"/>
      <c r="N94" s="59"/>
      <c r="O94" s="55"/>
      <c r="P94" s="19"/>
      <c r="Q94" s="19"/>
      <c r="R94" s="19"/>
    </row>
    <row r="95" spans="1:18" ht="15.75">
      <c r="A95" s="32" t="s">
        <v>402</v>
      </c>
      <c r="B95" s="33" t="s">
        <v>293</v>
      </c>
      <c r="C95" s="19">
        <v>8000</v>
      </c>
      <c r="D95" s="19"/>
      <c r="E95" s="19"/>
      <c r="F95" s="59">
        <v>8000</v>
      </c>
      <c r="G95" s="55">
        <v>8000</v>
      </c>
      <c r="H95" s="19"/>
      <c r="I95" s="19"/>
      <c r="J95" s="54">
        <v>8000</v>
      </c>
      <c r="K95" s="72">
        <v>11742</v>
      </c>
      <c r="L95" s="19"/>
      <c r="M95" s="19"/>
      <c r="N95" s="59">
        <v>11742</v>
      </c>
      <c r="O95" s="55">
        <v>11742</v>
      </c>
      <c r="P95" s="19"/>
      <c r="Q95" s="19"/>
      <c r="R95" s="19">
        <v>11742</v>
      </c>
    </row>
    <row r="96" spans="1:18" ht="15.75">
      <c r="A96" s="35" t="s">
        <v>385</v>
      </c>
      <c r="B96" s="36"/>
      <c r="C96" s="19">
        <v>57608</v>
      </c>
      <c r="D96" s="19"/>
      <c r="E96" s="19"/>
      <c r="F96" s="59">
        <v>57608</v>
      </c>
      <c r="G96" s="55">
        <v>58420</v>
      </c>
      <c r="H96" s="19"/>
      <c r="I96" s="19"/>
      <c r="J96" s="54">
        <v>58420</v>
      </c>
      <c r="K96" s="72">
        <f>K66+K95</f>
        <v>62272</v>
      </c>
      <c r="L96" s="19"/>
      <c r="M96" s="19"/>
      <c r="N96" s="59">
        <f>N66+N95</f>
        <v>64511</v>
      </c>
      <c r="O96" s="55">
        <f>O66+O95</f>
        <v>62326</v>
      </c>
      <c r="P96" s="19"/>
      <c r="Q96" s="19"/>
      <c r="R96" s="19">
        <f>R66+R95</f>
        <v>64565</v>
      </c>
    </row>
  </sheetData>
  <mergeCells count="6">
    <mergeCell ref="O4:R4"/>
    <mergeCell ref="K4:N4"/>
    <mergeCell ref="A1:F1"/>
    <mergeCell ref="A2:F2"/>
    <mergeCell ref="C4:F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8" scale="49" orientation="portrait" verticalDpi="300" r:id="rId1"/>
  <headerFooter>
    <oddHeader>&amp;C2. melléklet 16/2015. (XI.12)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5"/>
  <sheetViews>
    <sheetView view="pageLayout" zoomScaleNormal="100" workbookViewId="0">
      <selection activeCell="E19" sqref="E19"/>
    </sheetView>
  </sheetViews>
  <sheetFormatPr defaultRowHeight="15"/>
  <cols>
    <col min="1" max="1" width="22.85546875" customWidth="1"/>
    <col min="2" max="2" width="16" customWidth="1"/>
    <col min="3" max="3" width="10.7109375" customWidth="1"/>
    <col min="4" max="4" width="6.85546875" customWidth="1"/>
    <col min="5" max="5" width="7.5703125" customWidth="1"/>
    <col min="6" max="6" width="16.5703125" customWidth="1"/>
    <col min="7" max="7" width="18.140625" customWidth="1"/>
    <col min="8" max="8" width="17.42578125" customWidth="1"/>
  </cols>
  <sheetData>
    <row r="1" spans="1:8">
      <c r="A1" s="77" t="s">
        <v>420</v>
      </c>
      <c r="B1" s="84"/>
      <c r="C1" s="84"/>
      <c r="D1" s="84"/>
      <c r="E1" s="84"/>
      <c r="F1" s="84"/>
      <c r="G1" s="84"/>
      <c r="H1" s="84"/>
    </row>
    <row r="2" spans="1:8">
      <c r="A2" s="80" t="s">
        <v>421</v>
      </c>
      <c r="B2" s="78"/>
      <c r="C2" s="78"/>
      <c r="D2" s="78"/>
      <c r="E2" s="78"/>
      <c r="F2" s="78"/>
      <c r="G2" s="78"/>
      <c r="H2" s="78"/>
    </row>
    <row r="3" spans="1:8" ht="18">
      <c r="A3" s="62"/>
    </row>
    <row r="4" spans="1:8">
      <c r="A4" s="63" t="s">
        <v>422</v>
      </c>
    </row>
    <row r="5" spans="1:8" ht="66" customHeight="1">
      <c r="A5" s="1" t="s">
        <v>8</v>
      </c>
      <c r="B5" s="2" t="s">
        <v>9</v>
      </c>
      <c r="C5" s="64" t="s">
        <v>423</v>
      </c>
      <c r="D5" s="64"/>
      <c r="E5" s="64" t="s">
        <v>424</v>
      </c>
      <c r="F5" s="64" t="s">
        <v>425</v>
      </c>
      <c r="G5" s="64" t="s">
        <v>425</v>
      </c>
      <c r="H5" s="65" t="s">
        <v>426</v>
      </c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>
      <c r="A8" s="19"/>
      <c r="B8" s="19"/>
      <c r="C8" s="19"/>
      <c r="D8" s="19"/>
      <c r="E8" s="19"/>
      <c r="F8" s="19"/>
      <c r="G8" s="19"/>
      <c r="H8" s="19"/>
    </row>
    <row r="9" spans="1:8">
      <c r="A9" s="19"/>
      <c r="B9" s="19"/>
      <c r="C9" s="19"/>
      <c r="D9" s="19"/>
      <c r="E9" s="19"/>
      <c r="F9" s="19"/>
      <c r="G9" s="19"/>
      <c r="H9" s="19"/>
    </row>
    <row r="10" spans="1:8">
      <c r="A10" s="11" t="s">
        <v>427</v>
      </c>
      <c r="B10" s="6" t="s">
        <v>109</v>
      </c>
      <c r="C10" s="66">
        <v>7509</v>
      </c>
      <c r="D10" s="19"/>
      <c r="E10" s="19"/>
      <c r="F10" s="19"/>
      <c r="G10" s="19"/>
      <c r="H10" s="66">
        <v>7509</v>
      </c>
    </row>
    <row r="11" spans="1:8">
      <c r="A11" s="11"/>
      <c r="B11" s="6"/>
      <c r="C11" s="19"/>
      <c r="D11" s="19"/>
      <c r="E11" s="19"/>
      <c r="F11" s="19"/>
      <c r="G11" s="19"/>
      <c r="H11" s="19"/>
    </row>
    <row r="12" spans="1:8">
      <c r="A12" s="11"/>
      <c r="B12" s="6"/>
      <c r="C12" s="19"/>
      <c r="D12" s="19"/>
      <c r="E12" s="19"/>
      <c r="F12" s="19"/>
      <c r="G12" s="19"/>
      <c r="H12" s="19"/>
    </row>
    <row r="13" spans="1:8">
      <c r="A13" s="11"/>
      <c r="B13" s="6"/>
      <c r="C13" s="19"/>
      <c r="D13" s="19"/>
      <c r="E13" s="19"/>
      <c r="F13" s="19"/>
      <c r="G13" s="19"/>
      <c r="H13" s="19"/>
    </row>
    <row r="14" spans="1:8">
      <c r="A14" s="11"/>
      <c r="B14" s="6"/>
      <c r="C14" s="19"/>
      <c r="D14" s="19"/>
      <c r="E14" s="19"/>
      <c r="F14" s="19"/>
      <c r="G14" s="19"/>
      <c r="H14" s="19"/>
    </row>
    <row r="15" spans="1:8">
      <c r="A15" s="11" t="s">
        <v>428</v>
      </c>
      <c r="B15" s="6" t="s">
        <v>109</v>
      </c>
      <c r="C15" s="19">
        <v>0</v>
      </c>
      <c r="D15" s="19"/>
      <c r="E15" s="19"/>
      <c r="F15" s="19"/>
      <c r="G15" s="19"/>
      <c r="H15" s="19">
        <v>0</v>
      </c>
    </row>
  </sheetData>
  <mergeCells count="2">
    <mergeCell ref="A1:H1"/>
    <mergeCell ref="A2:H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&amp;C3. melléklet 16/2015. (XI.12)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15"/>
  <sheetViews>
    <sheetView tabSelected="1" view="pageLayout" zoomScaleNormal="100" workbookViewId="0">
      <selection activeCell="G52" sqref="G52"/>
    </sheetView>
  </sheetViews>
  <sheetFormatPr defaultRowHeight="15"/>
  <cols>
    <col min="1" max="1" width="90.7109375" customWidth="1"/>
    <col min="3" max="3" width="19.28515625" customWidth="1"/>
  </cols>
  <sheetData>
    <row r="1" spans="1:3">
      <c r="A1" s="77">
        <v>0</v>
      </c>
      <c r="B1" s="78"/>
      <c r="C1" s="78"/>
    </row>
    <row r="2" spans="1:3">
      <c r="A2" s="80" t="s">
        <v>429</v>
      </c>
      <c r="B2" s="78"/>
      <c r="C2" s="78"/>
    </row>
    <row r="3" spans="1:3" ht="18">
      <c r="A3" s="61"/>
      <c r="B3" s="60"/>
      <c r="C3" s="60"/>
    </row>
    <row r="4" spans="1:3">
      <c r="A4" s="67" t="s">
        <v>422</v>
      </c>
    </row>
    <row r="5" spans="1:3" ht="25.5">
      <c r="A5" s="53" t="s">
        <v>430</v>
      </c>
      <c r="B5" s="2" t="s">
        <v>9</v>
      </c>
      <c r="C5" s="68" t="s">
        <v>459</v>
      </c>
    </row>
    <row r="6" spans="1:3">
      <c r="A6" s="9" t="s">
        <v>431</v>
      </c>
      <c r="B6" s="4" t="s">
        <v>99</v>
      </c>
      <c r="C6" s="19"/>
    </row>
    <row r="7" spans="1:3">
      <c r="A7" s="9" t="s">
        <v>432</v>
      </c>
      <c r="B7" s="4" t="s">
        <v>99</v>
      </c>
      <c r="C7" s="19"/>
    </row>
    <row r="8" spans="1:3">
      <c r="A8" s="9" t="s">
        <v>433</v>
      </c>
      <c r="B8" s="4" t="s">
        <v>99</v>
      </c>
      <c r="C8" s="19"/>
    </row>
    <row r="9" spans="1:3">
      <c r="A9" s="9" t="s">
        <v>434</v>
      </c>
      <c r="B9" s="4" t="s">
        <v>99</v>
      </c>
      <c r="C9" s="19"/>
    </row>
    <row r="10" spans="1:3">
      <c r="A10" s="9" t="s">
        <v>435</v>
      </c>
      <c r="B10" s="4" t="s">
        <v>99</v>
      </c>
      <c r="C10" s="19"/>
    </row>
    <row r="11" spans="1:3">
      <c r="A11" s="9" t="s">
        <v>436</v>
      </c>
      <c r="B11" s="4" t="s">
        <v>99</v>
      </c>
      <c r="C11" s="19"/>
    </row>
    <row r="12" spans="1:3">
      <c r="A12" s="9" t="s">
        <v>437</v>
      </c>
      <c r="B12" s="4" t="s">
        <v>99</v>
      </c>
      <c r="C12" s="19"/>
    </row>
    <row r="13" spans="1:3">
      <c r="A13" s="9" t="s">
        <v>438</v>
      </c>
      <c r="B13" s="4" t="s">
        <v>99</v>
      </c>
      <c r="C13" s="19"/>
    </row>
    <row r="14" spans="1:3">
      <c r="A14" s="9" t="s">
        <v>439</v>
      </c>
      <c r="B14" s="4" t="s">
        <v>99</v>
      </c>
      <c r="C14" s="19"/>
    </row>
    <row r="15" spans="1:3">
      <c r="A15" s="9" t="s">
        <v>440</v>
      </c>
      <c r="B15" s="4" t="s">
        <v>99</v>
      </c>
      <c r="C15" s="19"/>
    </row>
    <row r="16" spans="1:3" ht="25.5">
      <c r="A16" s="69" t="s">
        <v>303</v>
      </c>
      <c r="B16" s="6" t="s">
        <v>99</v>
      </c>
      <c r="C16" s="19"/>
    </row>
    <row r="17" spans="1:3">
      <c r="A17" s="9" t="s">
        <v>431</v>
      </c>
      <c r="B17" s="4" t="s">
        <v>100</v>
      </c>
      <c r="C17" s="19"/>
    </row>
    <row r="18" spans="1:3">
      <c r="A18" s="9" t="s">
        <v>432</v>
      </c>
      <c r="B18" s="4" t="s">
        <v>100</v>
      </c>
      <c r="C18" s="19"/>
    </row>
    <row r="19" spans="1:3">
      <c r="A19" s="9" t="s">
        <v>433</v>
      </c>
      <c r="B19" s="4" t="s">
        <v>100</v>
      </c>
      <c r="C19" s="19"/>
    </row>
    <row r="20" spans="1:3">
      <c r="A20" s="9" t="s">
        <v>434</v>
      </c>
      <c r="B20" s="4" t="s">
        <v>100</v>
      </c>
      <c r="C20" s="19"/>
    </row>
    <row r="21" spans="1:3">
      <c r="A21" s="9" t="s">
        <v>435</v>
      </c>
      <c r="B21" s="4" t="s">
        <v>100</v>
      </c>
      <c r="C21" s="19"/>
    </row>
    <row r="22" spans="1:3">
      <c r="A22" s="9" t="s">
        <v>436</v>
      </c>
      <c r="B22" s="4" t="s">
        <v>100</v>
      </c>
      <c r="C22" s="19"/>
    </row>
    <row r="23" spans="1:3">
      <c r="A23" s="9" t="s">
        <v>437</v>
      </c>
      <c r="B23" s="4" t="s">
        <v>100</v>
      </c>
      <c r="C23" s="19"/>
    </row>
    <row r="24" spans="1:3">
      <c r="A24" s="9" t="s">
        <v>438</v>
      </c>
      <c r="B24" s="4" t="s">
        <v>100</v>
      </c>
      <c r="C24" s="19"/>
    </row>
    <row r="25" spans="1:3">
      <c r="A25" s="9" t="s">
        <v>439</v>
      </c>
      <c r="B25" s="4" t="s">
        <v>100</v>
      </c>
      <c r="C25" s="19"/>
    </row>
    <row r="26" spans="1:3">
      <c r="A26" s="9" t="s">
        <v>440</v>
      </c>
      <c r="B26" s="4" t="s">
        <v>100</v>
      </c>
      <c r="C26" s="19"/>
    </row>
    <row r="27" spans="1:3" ht="25.5">
      <c r="A27" s="69" t="s">
        <v>441</v>
      </c>
      <c r="B27" s="6" t="s">
        <v>100</v>
      </c>
      <c r="C27" s="19"/>
    </row>
    <row r="28" spans="1:3">
      <c r="A28" s="9" t="s">
        <v>431</v>
      </c>
      <c r="B28" s="4" t="s">
        <v>101</v>
      </c>
      <c r="C28" s="19"/>
    </row>
    <row r="29" spans="1:3">
      <c r="A29" s="9" t="s">
        <v>432</v>
      </c>
      <c r="B29" s="4" t="s">
        <v>101</v>
      </c>
      <c r="C29" s="19"/>
    </row>
    <row r="30" spans="1:3">
      <c r="A30" s="9" t="s">
        <v>433</v>
      </c>
      <c r="B30" s="4" t="s">
        <v>101</v>
      </c>
      <c r="C30" s="19"/>
    </row>
    <row r="31" spans="1:3">
      <c r="A31" s="9" t="s">
        <v>434</v>
      </c>
      <c r="B31" s="4" t="s">
        <v>101</v>
      </c>
      <c r="C31" s="19"/>
    </row>
    <row r="32" spans="1:3">
      <c r="A32" s="9" t="s">
        <v>435</v>
      </c>
      <c r="B32" s="4" t="s">
        <v>101</v>
      </c>
      <c r="C32" s="19"/>
    </row>
    <row r="33" spans="1:3">
      <c r="A33" s="9" t="s">
        <v>436</v>
      </c>
      <c r="B33" s="4" t="s">
        <v>101</v>
      </c>
      <c r="C33" s="19"/>
    </row>
    <row r="34" spans="1:3">
      <c r="A34" s="9" t="s">
        <v>437</v>
      </c>
      <c r="B34" s="4" t="s">
        <v>101</v>
      </c>
      <c r="C34" s="19">
        <v>1943</v>
      </c>
    </row>
    <row r="35" spans="1:3">
      <c r="A35" s="9" t="s">
        <v>438</v>
      </c>
      <c r="B35" s="4" t="s">
        <v>101</v>
      </c>
      <c r="C35" s="19">
        <v>85</v>
      </c>
    </row>
    <row r="36" spans="1:3">
      <c r="A36" s="9" t="s">
        <v>439</v>
      </c>
      <c r="B36" s="4" t="s">
        <v>101</v>
      </c>
      <c r="C36" s="19"/>
    </row>
    <row r="37" spans="1:3">
      <c r="A37" s="9" t="s">
        <v>440</v>
      </c>
      <c r="B37" s="4" t="s">
        <v>101</v>
      </c>
      <c r="C37" s="19"/>
    </row>
    <row r="38" spans="1:3">
      <c r="A38" s="69" t="s">
        <v>304</v>
      </c>
      <c r="B38" s="6" t="s">
        <v>101</v>
      </c>
      <c r="C38" s="66">
        <v>2028</v>
      </c>
    </row>
    <row r="39" spans="1:3">
      <c r="A39" s="9" t="s">
        <v>442</v>
      </c>
      <c r="B39" s="3" t="s">
        <v>103</v>
      </c>
      <c r="C39" s="19"/>
    </row>
    <row r="40" spans="1:3">
      <c r="A40" s="9" t="s">
        <v>443</v>
      </c>
      <c r="B40" s="3" t="s">
        <v>103</v>
      </c>
      <c r="C40" s="19"/>
    </row>
    <row r="41" spans="1:3">
      <c r="A41" s="9" t="s">
        <v>444</v>
      </c>
      <c r="B41" s="3" t="s">
        <v>103</v>
      </c>
      <c r="C41" s="19"/>
    </row>
    <row r="42" spans="1:3">
      <c r="A42" s="3" t="s">
        <v>445</v>
      </c>
      <c r="B42" s="3" t="s">
        <v>103</v>
      </c>
      <c r="C42" s="19"/>
    </row>
    <row r="43" spans="1:3">
      <c r="A43" s="3" t="s">
        <v>446</v>
      </c>
      <c r="B43" s="3" t="s">
        <v>103</v>
      </c>
      <c r="C43" s="19"/>
    </row>
    <row r="44" spans="1:3">
      <c r="A44" s="3" t="s">
        <v>447</v>
      </c>
      <c r="B44" s="3" t="s">
        <v>103</v>
      </c>
      <c r="C44" s="19"/>
    </row>
    <row r="45" spans="1:3">
      <c r="A45" s="9" t="s">
        <v>448</v>
      </c>
      <c r="B45" s="3" t="s">
        <v>103</v>
      </c>
      <c r="C45" s="19"/>
    </row>
    <row r="46" spans="1:3">
      <c r="A46" s="9" t="s">
        <v>449</v>
      </c>
      <c r="B46" s="3" t="s">
        <v>103</v>
      </c>
      <c r="C46" s="19"/>
    </row>
    <row r="47" spans="1:3">
      <c r="A47" s="9" t="s">
        <v>450</v>
      </c>
      <c r="B47" s="3" t="s">
        <v>103</v>
      </c>
      <c r="C47" s="19"/>
    </row>
    <row r="48" spans="1:3">
      <c r="A48" s="9" t="s">
        <v>451</v>
      </c>
      <c r="B48" s="3" t="s">
        <v>103</v>
      </c>
      <c r="C48" s="19"/>
    </row>
    <row r="49" spans="1:3" ht="25.5">
      <c r="A49" s="69" t="s">
        <v>452</v>
      </c>
      <c r="B49" s="6" t="s">
        <v>103</v>
      </c>
      <c r="C49" s="19"/>
    </row>
    <row r="50" spans="1:3">
      <c r="A50" s="9" t="s">
        <v>442</v>
      </c>
      <c r="B50" s="3" t="s">
        <v>108</v>
      </c>
      <c r="C50" s="19"/>
    </row>
    <row r="51" spans="1:3">
      <c r="A51" s="9" t="s">
        <v>443</v>
      </c>
      <c r="B51" s="3" t="s">
        <v>108</v>
      </c>
      <c r="C51" s="66">
        <v>1700</v>
      </c>
    </row>
    <row r="52" spans="1:3">
      <c r="A52" s="9" t="s">
        <v>444</v>
      </c>
      <c r="B52" s="3" t="s">
        <v>108</v>
      </c>
      <c r="C52" s="19"/>
    </row>
    <row r="53" spans="1:3">
      <c r="A53" s="3" t="s">
        <v>445</v>
      </c>
      <c r="B53" s="3" t="s">
        <v>108</v>
      </c>
      <c r="C53" s="19"/>
    </row>
    <row r="54" spans="1:3">
      <c r="A54" s="3" t="s">
        <v>446</v>
      </c>
      <c r="B54" s="3" t="s">
        <v>108</v>
      </c>
      <c r="C54" s="19"/>
    </row>
    <row r="55" spans="1:3">
      <c r="A55" s="3" t="s">
        <v>447</v>
      </c>
      <c r="B55" s="3" t="s">
        <v>108</v>
      </c>
      <c r="C55" s="19"/>
    </row>
    <row r="56" spans="1:3">
      <c r="A56" s="9" t="s">
        <v>448</v>
      </c>
      <c r="B56" s="3" t="s">
        <v>108</v>
      </c>
      <c r="C56" s="19"/>
    </row>
    <row r="57" spans="1:3">
      <c r="A57" s="9" t="s">
        <v>453</v>
      </c>
      <c r="B57" s="3" t="s">
        <v>108</v>
      </c>
      <c r="C57" s="19"/>
    </row>
    <row r="58" spans="1:3">
      <c r="A58" s="9" t="s">
        <v>450</v>
      </c>
      <c r="B58" s="3" t="s">
        <v>108</v>
      </c>
      <c r="C58" s="19"/>
    </row>
    <row r="59" spans="1:3">
      <c r="A59" s="9" t="s">
        <v>451</v>
      </c>
      <c r="B59" s="3" t="s">
        <v>108</v>
      </c>
      <c r="C59" s="19"/>
    </row>
    <row r="60" spans="1:3">
      <c r="A60" s="11" t="s">
        <v>454</v>
      </c>
      <c r="B60" s="6" t="s">
        <v>108</v>
      </c>
      <c r="C60" s="66">
        <v>1700</v>
      </c>
    </row>
    <row r="61" spans="1:3">
      <c r="A61" s="9" t="s">
        <v>431</v>
      </c>
      <c r="B61" s="4" t="s">
        <v>136</v>
      </c>
      <c r="C61" s="19"/>
    </row>
    <row r="62" spans="1:3">
      <c r="A62" s="9" t="s">
        <v>432</v>
      </c>
      <c r="B62" s="4" t="s">
        <v>136</v>
      </c>
      <c r="C62" s="19"/>
    </row>
    <row r="63" spans="1:3">
      <c r="A63" s="9" t="s">
        <v>433</v>
      </c>
      <c r="B63" s="4" t="s">
        <v>136</v>
      </c>
      <c r="C63" s="19"/>
    </row>
    <row r="64" spans="1:3">
      <c r="A64" s="9" t="s">
        <v>434</v>
      </c>
      <c r="B64" s="4" t="s">
        <v>136</v>
      </c>
      <c r="C64" s="19"/>
    </row>
    <row r="65" spans="1:3">
      <c r="A65" s="9" t="s">
        <v>435</v>
      </c>
      <c r="B65" s="4" t="s">
        <v>136</v>
      </c>
      <c r="C65" s="19"/>
    </row>
    <row r="66" spans="1:3">
      <c r="A66" s="9" t="s">
        <v>436</v>
      </c>
      <c r="B66" s="4" t="s">
        <v>136</v>
      </c>
      <c r="C66" s="19"/>
    </row>
    <row r="67" spans="1:3">
      <c r="A67" s="9" t="s">
        <v>437</v>
      </c>
      <c r="B67" s="4" t="s">
        <v>136</v>
      </c>
      <c r="C67" s="19"/>
    </row>
    <row r="68" spans="1:3">
      <c r="A68" s="9" t="s">
        <v>438</v>
      </c>
      <c r="B68" s="4" t="s">
        <v>136</v>
      </c>
      <c r="C68" s="19"/>
    </row>
    <row r="69" spans="1:3">
      <c r="A69" s="9" t="s">
        <v>439</v>
      </c>
      <c r="B69" s="4" t="s">
        <v>136</v>
      </c>
      <c r="C69" s="19"/>
    </row>
    <row r="70" spans="1:3">
      <c r="A70" s="9" t="s">
        <v>440</v>
      </c>
      <c r="B70" s="4" t="s">
        <v>136</v>
      </c>
      <c r="C70" s="19"/>
    </row>
    <row r="71" spans="1:3" ht="25.5">
      <c r="A71" s="69" t="s">
        <v>455</v>
      </c>
      <c r="B71" s="6" t="s">
        <v>136</v>
      </c>
      <c r="C71" s="19"/>
    </row>
    <row r="72" spans="1:3">
      <c r="A72" s="9" t="s">
        <v>431</v>
      </c>
      <c r="B72" s="4" t="s">
        <v>137</v>
      </c>
      <c r="C72" s="19"/>
    </row>
    <row r="73" spans="1:3">
      <c r="A73" s="9" t="s">
        <v>432</v>
      </c>
      <c r="B73" s="4" t="s">
        <v>137</v>
      </c>
      <c r="C73" s="19"/>
    </row>
    <row r="74" spans="1:3">
      <c r="A74" s="9" t="s">
        <v>433</v>
      </c>
      <c r="B74" s="4" t="s">
        <v>137</v>
      </c>
      <c r="C74" s="19"/>
    </row>
    <row r="75" spans="1:3">
      <c r="A75" s="9" t="s">
        <v>434</v>
      </c>
      <c r="B75" s="4" t="s">
        <v>137</v>
      </c>
      <c r="C75" s="19"/>
    </row>
    <row r="76" spans="1:3">
      <c r="A76" s="9" t="s">
        <v>435</v>
      </c>
      <c r="B76" s="4" t="s">
        <v>137</v>
      </c>
      <c r="C76" s="19"/>
    </row>
    <row r="77" spans="1:3">
      <c r="A77" s="9" t="s">
        <v>436</v>
      </c>
      <c r="B77" s="4" t="s">
        <v>137</v>
      </c>
      <c r="C77" s="19"/>
    </row>
    <row r="78" spans="1:3">
      <c r="A78" s="9" t="s">
        <v>437</v>
      </c>
      <c r="B78" s="4" t="s">
        <v>137</v>
      </c>
      <c r="C78" s="19"/>
    </row>
    <row r="79" spans="1:3">
      <c r="A79" s="9" t="s">
        <v>438</v>
      </c>
      <c r="B79" s="4" t="s">
        <v>137</v>
      </c>
      <c r="C79" s="19"/>
    </row>
    <row r="80" spans="1:3">
      <c r="A80" s="9" t="s">
        <v>439</v>
      </c>
      <c r="B80" s="4" t="s">
        <v>137</v>
      </c>
      <c r="C80" s="19"/>
    </row>
    <row r="81" spans="1:3">
      <c r="A81" s="9" t="s">
        <v>440</v>
      </c>
      <c r="B81" s="4" t="s">
        <v>137</v>
      </c>
      <c r="C81" s="19"/>
    </row>
    <row r="82" spans="1:3" ht="25.5">
      <c r="A82" s="69" t="s">
        <v>456</v>
      </c>
      <c r="B82" s="6" t="s">
        <v>137</v>
      </c>
      <c r="C82" s="19"/>
    </row>
    <row r="83" spans="1:3">
      <c r="A83" s="9" t="s">
        <v>431</v>
      </c>
      <c r="B83" s="4" t="s">
        <v>138</v>
      </c>
      <c r="C83" s="19"/>
    </row>
    <row r="84" spans="1:3">
      <c r="A84" s="9" t="s">
        <v>432</v>
      </c>
      <c r="B84" s="4" t="s">
        <v>138</v>
      </c>
      <c r="C84" s="19"/>
    </row>
    <row r="85" spans="1:3">
      <c r="A85" s="9" t="s">
        <v>433</v>
      </c>
      <c r="B85" s="4" t="s">
        <v>138</v>
      </c>
      <c r="C85" s="19"/>
    </row>
    <row r="86" spans="1:3">
      <c r="A86" s="9" t="s">
        <v>434</v>
      </c>
      <c r="B86" s="4" t="s">
        <v>138</v>
      </c>
      <c r="C86" s="19"/>
    </row>
    <row r="87" spans="1:3">
      <c r="A87" s="9" t="s">
        <v>435</v>
      </c>
      <c r="B87" s="4" t="s">
        <v>138</v>
      </c>
      <c r="C87" s="19"/>
    </row>
    <row r="88" spans="1:3">
      <c r="A88" s="9" t="s">
        <v>436</v>
      </c>
      <c r="B88" s="4" t="s">
        <v>138</v>
      </c>
      <c r="C88" s="19"/>
    </row>
    <row r="89" spans="1:3">
      <c r="A89" s="9" t="s">
        <v>437</v>
      </c>
      <c r="B89" s="4" t="s">
        <v>138</v>
      </c>
      <c r="C89" s="19"/>
    </row>
    <row r="90" spans="1:3">
      <c r="A90" s="9" t="s">
        <v>438</v>
      </c>
      <c r="B90" s="4" t="s">
        <v>138</v>
      </c>
      <c r="C90" s="19"/>
    </row>
    <row r="91" spans="1:3">
      <c r="A91" s="9" t="s">
        <v>439</v>
      </c>
      <c r="B91" s="4" t="s">
        <v>138</v>
      </c>
      <c r="C91" s="19"/>
    </row>
    <row r="92" spans="1:3">
      <c r="A92" s="9" t="s">
        <v>440</v>
      </c>
      <c r="B92" s="4" t="s">
        <v>138</v>
      </c>
      <c r="C92" s="19"/>
    </row>
    <row r="93" spans="1:3">
      <c r="A93" s="69" t="s">
        <v>457</v>
      </c>
      <c r="B93" s="6" t="s">
        <v>138</v>
      </c>
      <c r="C93" s="19"/>
    </row>
    <row r="94" spans="1:3">
      <c r="A94" s="9" t="s">
        <v>442</v>
      </c>
      <c r="B94" s="3" t="s">
        <v>140</v>
      </c>
      <c r="C94" s="19"/>
    </row>
    <row r="95" spans="1:3">
      <c r="A95" s="9" t="s">
        <v>443</v>
      </c>
      <c r="B95" s="4" t="s">
        <v>140</v>
      </c>
      <c r="C95" s="19"/>
    </row>
    <row r="96" spans="1:3">
      <c r="A96" s="9" t="s">
        <v>444</v>
      </c>
      <c r="B96" s="3" t="s">
        <v>140</v>
      </c>
      <c r="C96" s="19"/>
    </row>
    <row r="97" spans="1:3">
      <c r="A97" s="3" t="s">
        <v>445</v>
      </c>
      <c r="B97" s="4" t="s">
        <v>140</v>
      </c>
      <c r="C97" s="19"/>
    </row>
    <row r="98" spans="1:3">
      <c r="A98" s="3" t="s">
        <v>446</v>
      </c>
      <c r="B98" s="3" t="s">
        <v>140</v>
      </c>
      <c r="C98" s="19"/>
    </row>
    <row r="99" spans="1:3">
      <c r="A99" s="3" t="s">
        <v>447</v>
      </c>
      <c r="B99" s="4" t="s">
        <v>140</v>
      </c>
      <c r="C99" s="19"/>
    </row>
    <row r="100" spans="1:3">
      <c r="A100" s="9" t="s">
        <v>448</v>
      </c>
      <c r="B100" s="3" t="s">
        <v>140</v>
      </c>
      <c r="C100" s="19"/>
    </row>
    <row r="101" spans="1:3">
      <c r="A101" s="9" t="s">
        <v>453</v>
      </c>
      <c r="B101" s="4" t="s">
        <v>140</v>
      </c>
      <c r="C101" s="19"/>
    </row>
    <row r="102" spans="1:3">
      <c r="A102" s="9" t="s">
        <v>450</v>
      </c>
      <c r="B102" s="3" t="s">
        <v>140</v>
      </c>
      <c r="C102" s="19"/>
    </row>
    <row r="103" spans="1:3">
      <c r="A103" s="9" t="s">
        <v>451</v>
      </c>
      <c r="B103" s="4" t="s">
        <v>140</v>
      </c>
      <c r="C103" s="19"/>
    </row>
    <row r="104" spans="1:3" ht="25.5">
      <c r="A104" s="69" t="s">
        <v>458</v>
      </c>
      <c r="B104" s="6" t="s">
        <v>140</v>
      </c>
      <c r="C104" s="19"/>
    </row>
    <row r="105" spans="1:3">
      <c r="A105" s="9" t="s">
        <v>442</v>
      </c>
      <c r="B105" s="3" t="s">
        <v>143</v>
      </c>
      <c r="C105" s="19"/>
    </row>
    <row r="106" spans="1:3">
      <c r="A106" s="9" t="s">
        <v>443</v>
      </c>
      <c r="B106" s="3" t="s">
        <v>143</v>
      </c>
      <c r="C106" s="19"/>
    </row>
    <row r="107" spans="1:3">
      <c r="A107" s="9" t="s">
        <v>444</v>
      </c>
      <c r="B107" s="3" t="s">
        <v>143</v>
      </c>
      <c r="C107" s="19"/>
    </row>
    <row r="108" spans="1:3">
      <c r="A108" s="3" t="s">
        <v>445</v>
      </c>
      <c r="B108" s="3" t="s">
        <v>143</v>
      </c>
      <c r="C108" s="19"/>
    </row>
    <row r="109" spans="1:3">
      <c r="A109" s="3" t="s">
        <v>446</v>
      </c>
      <c r="B109" s="3" t="s">
        <v>143</v>
      </c>
      <c r="C109" s="19"/>
    </row>
    <row r="110" spans="1:3">
      <c r="A110" s="3" t="s">
        <v>447</v>
      </c>
      <c r="B110" s="3" t="s">
        <v>143</v>
      </c>
      <c r="C110" s="19"/>
    </row>
    <row r="111" spans="1:3">
      <c r="A111" s="9" t="s">
        <v>448</v>
      </c>
      <c r="B111" s="3" t="s">
        <v>143</v>
      </c>
      <c r="C111" s="19"/>
    </row>
    <row r="112" spans="1:3">
      <c r="A112" s="9" t="s">
        <v>453</v>
      </c>
      <c r="B112" s="3" t="s">
        <v>143</v>
      </c>
      <c r="C112" s="19"/>
    </row>
    <row r="113" spans="1:3">
      <c r="A113" s="9" t="s">
        <v>450</v>
      </c>
      <c r="B113" s="3" t="s">
        <v>143</v>
      </c>
      <c r="C113" s="19"/>
    </row>
    <row r="114" spans="1:3">
      <c r="A114" s="9" t="s">
        <v>451</v>
      </c>
      <c r="B114" s="3" t="s">
        <v>143</v>
      </c>
      <c r="C114" s="19"/>
    </row>
    <row r="115" spans="1:3">
      <c r="A115" s="11" t="s">
        <v>339</v>
      </c>
      <c r="B115" s="6" t="s">
        <v>143</v>
      </c>
      <c r="C115" s="19"/>
    </row>
  </sheetData>
  <mergeCells count="2">
    <mergeCell ref="A1:C1"/>
    <mergeCell ref="A2:C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headerFooter>
    <oddHeader>&amp;C4. melléklet 16/2015. (XI.12)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 User</cp:lastModifiedBy>
  <cp:lastPrinted>2015-09-01T12:12:21Z</cp:lastPrinted>
  <dcterms:created xsi:type="dcterms:W3CDTF">2014-01-03T21:48:14Z</dcterms:created>
  <dcterms:modified xsi:type="dcterms:W3CDTF">2015-11-11T11:42:06Z</dcterms:modified>
</cp:coreProperties>
</file>