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Titles" localSheetId="0">'Városfennt.2015'!$1:$3</definedName>
    <definedName name="_xlnm.Print_Area" localSheetId="0">'Városfennt.2015'!$A$1:$U$52</definedName>
  </definedNames>
  <calcPr fullCalcOnLoad="1"/>
</workbook>
</file>

<file path=xl/sharedStrings.xml><?xml version="1.0" encoding="utf-8"?>
<sst xmlns="http://schemas.openxmlformats.org/spreadsheetml/2006/main" count="115" uniqueCount="81">
  <si>
    <t>Sor-szám</t>
  </si>
  <si>
    <t>Önkormányzat városfenntartási kiadásai</t>
  </si>
  <si>
    <t>KIADÁSOK</t>
  </si>
  <si>
    <t>Kötelező feladat</t>
  </si>
  <si>
    <t>Önként vállalt feladat</t>
  </si>
  <si>
    <t>Személyi</t>
  </si>
  <si>
    <t>Járulék</t>
  </si>
  <si>
    <t>Dologi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</si>
  <si>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</si>
  <si>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</si>
  <si>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</si>
  <si>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</si>
  <si>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</si>
  <si>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</si>
  <si>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</si>
  <si>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</si>
  <si>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</si>
  <si>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</si>
  <si>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</si>
  <si>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</si>
  <si>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</si>
  <si>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</si>
  <si>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</si>
  <si>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</si>
  <si>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</si>
  <si>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</si>
  <si>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</si>
  <si>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Összesen: (1.3.)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</si>
  <si>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</si>
  <si>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</si>
  <si>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</si>
  <si>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</si>
  <si>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</si>
  <si>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</si>
  <si>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</si>
  <si>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</si>
  <si>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</si>
  <si>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</si>
  <si>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</si>
  <si>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</si>
  <si>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</si>
  <si>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</si>
  <si>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</si>
  <si>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</si>
  <si>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</si>
  <si>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</si>
  <si>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</si>
  <si>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 xml:space="preserve"> - egyéb városgazdálkodási kiadások</t>
  </si>
  <si>
    <t>4.</t>
  </si>
  <si>
    <t>Környezetvédelem, vízgazdálkodás, hulladékgazdálkodás</t>
  </si>
  <si>
    <t xml:space="preserve"> - vízgazdálkodás, vízkárelhárítás</t>
  </si>
  <si>
    <t>Összesen: (a)</t>
  </si>
  <si>
    <t>5.</t>
  </si>
  <si>
    <t>Víziközmű-szolgáltatás, közbiztonság</t>
  </si>
  <si>
    <t xml:space="preserve"> - közkút, közkifolyó éves vízellátása</t>
  </si>
  <si>
    <t xml:space="preserve"> - szivattyúcsere 4-es ivóvízkútban</t>
  </si>
  <si>
    <t xml:space="preserve"> - térfigyelő rendszer karbantartása</t>
  </si>
  <si>
    <t>6.</t>
  </si>
  <si>
    <t>Egyéb feladatok</t>
  </si>
  <si>
    <t xml:space="preserve"> - strand üzemeltetése, karbantartása</t>
  </si>
  <si>
    <t xml:space="preserve"> - egyéb üzemeltetési feladat </t>
  </si>
  <si>
    <t xml:space="preserve"> - PSK felújításhoz támogatás</t>
  </si>
  <si>
    <t xml:space="preserve"> - közfoglalkoztatás</t>
  </si>
  <si>
    <t>e.</t>
  </si>
  <si>
    <t>f.</t>
  </si>
  <si>
    <t xml:space="preserve"> - Közcélú iroda költsége (2 hó)</t>
  </si>
  <si>
    <t>g.</t>
  </si>
  <si>
    <t xml:space="preserve"> - 3 fő önkormányzatnál foglalkoztatott</t>
  </si>
  <si>
    <t>h.</t>
  </si>
  <si>
    <t xml:space="preserve"> - Pénzeszköz átadás VG N Kft.-nek település gondnoki feladatokra</t>
  </si>
  <si>
    <t>Összesen: (a+b+c+d+e+f+g+h)</t>
  </si>
  <si>
    <t>MINDÖSSZESEN:</t>
  </si>
  <si>
    <t>2015. évi eredeti előirányzatből</t>
  </si>
  <si>
    <t>2015. évi költségvetés eredeti ei.</t>
  </si>
  <si>
    <t>Mód. ei.</t>
  </si>
  <si>
    <t>Mód. előirányzatból</t>
  </si>
  <si>
    <t>Teljesítés</t>
  </si>
  <si>
    <t xml:space="preserve"> - Városgazd.Kft. műk.célú pénze. átadás</t>
  </si>
  <si>
    <t>i.</t>
  </si>
  <si>
    <t>Városgazdálkodási Kft részére kölcsön</t>
  </si>
  <si>
    <t>2015. évi teljesítésből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</si>
</sst>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3" fontId="3" fillId="0" borderId="10" xfId="55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/>
    </xf>
    <xf numFmtId="0" fontId="7" fillId="0" borderId="10" xfId="54" applyFont="1" applyBorder="1" applyAlignment="1">
      <alignment vertical="center" wrapText="1"/>
      <protection/>
    </xf>
    <xf numFmtId="3" fontId="8" fillId="0" borderId="10" xfId="55" applyNumberFormat="1" applyFont="1" applyBorder="1" applyAlignment="1">
      <alignment horizontal="right"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3" fillId="33" borderId="10" xfId="55" applyNumberFormat="1" applyFont="1" applyFill="1" applyBorder="1" applyAlignment="1">
      <alignment vertical="center"/>
      <protection/>
    </xf>
    <xf numFmtId="3" fontId="3" fillId="34" borderId="10" xfId="55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49" fontId="3" fillId="0" borderId="11" xfId="55" applyNumberFormat="1" applyFont="1" applyBorder="1" applyAlignment="1">
      <alignment horizontal="center" vertical="center"/>
      <protection/>
    </xf>
    <xf numFmtId="3" fontId="3" fillId="0" borderId="12" xfId="55" applyNumberFormat="1" applyFont="1" applyBorder="1" applyAlignment="1">
      <alignment horizontal="right" vertical="center"/>
      <protection/>
    </xf>
    <xf numFmtId="49" fontId="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3" fontId="8" fillId="0" borderId="12" xfId="55" applyNumberFormat="1" applyFont="1" applyBorder="1" applyAlignment="1">
      <alignment vertical="center"/>
      <protection/>
    </xf>
    <xf numFmtId="3" fontId="8" fillId="0" borderId="12" xfId="55" applyNumberFormat="1" applyFont="1" applyBorder="1" applyAlignment="1">
      <alignment horizontal="right" vertical="center"/>
      <protection/>
    </xf>
    <xf numFmtId="3" fontId="3" fillId="34" borderId="12" xfId="55" applyNumberFormat="1" applyFont="1" applyFill="1" applyBorder="1" applyAlignment="1">
      <alignment horizontal="right" vertical="center"/>
      <protection/>
    </xf>
    <xf numFmtId="49" fontId="6" fillId="0" borderId="13" xfId="0" applyNumberFormat="1" applyFont="1" applyBorder="1" applyAlignment="1">
      <alignment horizontal="center" vertical="center"/>
    </xf>
    <xf numFmtId="0" fontId="4" fillId="35" borderId="10" xfId="54" applyFont="1" applyFill="1" applyBorder="1" applyAlignment="1">
      <alignment vertical="center" wrapText="1"/>
      <protection/>
    </xf>
    <xf numFmtId="3" fontId="3" fillId="35" borderId="10" xfId="55" applyNumberFormat="1" applyFont="1" applyFill="1" applyBorder="1" applyAlignment="1">
      <alignment horizontal="right" vertical="center"/>
      <protection/>
    </xf>
    <xf numFmtId="3" fontId="3" fillId="35" borderId="12" xfId="55" applyNumberFormat="1" applyFont="1" applyFill="1" applyBorder="1" applyAlignment="1">
      <alignment horizontal="right" vertical="center"/>
      <protection/>
    </xf>
    <xf numFmtId="3" fontId="3" fillId="35" borderId="10" xfId="55" applyNumberFormat="1" applyFont="1" applyFill="1" applyBorder="1" applyAlignment="1">
      <alignment vertical="center"/>
      <protection/>
    </xf>
    <xf numFmtId="0" fontId="4" fillId="36" borderId="14" xfId="54" applyFont="1" applyFill="1" applyBorder="1" applyAlignment="1">
      <alignment vertical="center" wrapText="1"/>
      <protection/>
    </xf>
    <xf numFmtId="3" fontId="3" fillId="36" borderId="14" xfId="55" applyNumberFormat="1" applyFont="1" applyFill="1" applyBorder="1" applyAlignment="1">
      <alignment horizontal="right" vertical="center"/>
      <protection/>
    </xf>
    <xf numFmtId="3" fontId="3" fillId="36" borderId="15" xfId="55" applyNumberFormat="1" applyFont="1" applyFill="1" applyBorder="1" applyAlignment="1">
      <alignment horizontal="right" vertical="center"/>
      <protection/>
    </xf>
    <xf numFmtId="3" fontId="5" fillId="0" borderId="16" xfId="55" applyNumberFormat="1" applyFont="1" applyBorder="1" applyAlignment="1">
      <alignment horizontal="center" vertical="center"/>
      <protection/>
    </xf>
    <xf numFmtId="3" fontId="5" fillId="0" borderId="17" xfId="55" applyNumberFormat="1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3" fontId="5" fillId="0" borderId="0" xfId="55" applyNumberFormat="1" applyFont="1" applyBorder="1" applyAlignment="1">
      <alignment vertical="center"/>
      <protection/>
    </xf>
    <xf numFmtId="0" fontId="6" fillId="37" borderId="10" xfId="0" applyFont="1" applyFill="1" applyBorder="1" applyAlignment="1">
      <alignment/>
    </xf>
    <xf numFmtId="3" fontId="8" fillId="37" borderId="10" xfId="55" applyNumberFormat="1" applyFont="1" applyFill="1" applyBorder="1" applyAlignment="1">
      <alignment horizontal="right"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3" fontId="8" fillId="37" borderId="10" xfId="55" applyNumberFormat="1" applyFont="1" applyFill="1" applyBorder="1" applyAlignment="1">
      <alignment vertical="center"/>
      <protection/>
    </xf>
    <xf numFmtId="3" fontId="3" fillId="37" borderId="12" xfId="55" applyNumberFormat="1" applyFont="1" applyFill="1" applyBorder="1" applyAlignment="1">
      <alignment horizontal="right" vertical="center"/>
      <protection/>
    </xf>
    <xf numFmtId="0" fontId="6" fillId="37" borderId="12" xfId="0" applyFont="1" applyFill="1" applyBorder="1" applyAlignment="1">
      <alignment/>
    </xf>
    <xf numFmtId="3" fontId="8" fillId="37" borderId="12" xfId="55" applyNumberFormat="1" applyFont="1" applyFill="1" applyBorder="1" applyAlignment="1">
      <alignment vertical="center"/>
      <protection/>
    </xf>
    <xf numFmtId="3" fontId="8" fillId="37" borderId="12" xfId="55" applyNumberFormat="1" applyFont="1" applyFill="1" applyBorder="1" applyAlignment="1">
      <alignment horizontal="right" vertical="center"/>
      <protection/>
    </xf>
    <xf numFmtId="3" fontId="3" fillId="38" borderId="12" xfId="55" applyNumberFormat="1" applyFont="1" applyFill="1" applyBorder="1" applyAlignment="1">
      <alignment horizontal="right" vertical="center"/>
      <protection/>
    </xf>
    <xf numFmtId="49" fontId="3" fillId="0" borderId="18" xfId="55" applyNumberFormat="1" applyFont="1" applyBorder="1" applyAlignment="1">
      <alignment horizontal="center" vertical="center"/>
      <protection/>
    </xf>
    <xf numFmtId="0" fontId="4" fillId="0" borderId="19" xfId="54" applyFont="1" applyBorder="1" applyAlignment="1">
      <alignment vertical="center" wrapText="1"/>
      <protection/>
    </xf>
    <xf numFmtId="3" fontId="3" fillId="37" borderId="19" xfId="55" applyNumberFormat="1" applyFont="1" applyFill="1" applyBorder="1" applyAlignment="1">
      <alignment horizontal="right" vertical="center"/>
      <protection/>
    </xf>
    <xf numFmtId="3" fontId="3" fillId="0" borderId="19" xfId="55" applyNumberFormat="1" applyFont="1" applyBorder="1" applyAlignment="1">
      <alignment horizontal="right" vertical="center"/>
      <protection/>
    </xf>
    <xf numFmtId="3" fontId="3" fillId="37" borderId="20" xfId="55" applyNumberFormat="1" applyFont="1" applyFill="1" applyBorder="1" applyAlignment="1">
      <alignment horizontal="right" vertical="center"/>
      <protection/>
    </xf>
    <xf numFmtId="3" fontId="3" fillId="0" borderId="20" xfId="55" applyNumberFormat="1" applyFont="1" applyBorder="1" applyAlignment="1">
      <alignment horizontal="right" vertical="center"/>
      <protection/>
    </xf>
    <xf numFmtId="3" fontId="10" fillId="0" borderId="21" xfId="55" applyNumberFormat="1" applyFont="1" applyBorder="1" applyAlignment="1">
      <alignment horizontal="center" vertical="center" wrapText="1"/>
      <protection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28" xfId="55" applyFont="1" applyBorder="1" applyAlignment="1">
      <alignment horizontal="center" vertical="center" wrapText="1"/>
      <protection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5" fillId="0" borderId="16" xfId="55" applyNumberFormat="1" applyFont="1" applyBorder="1" applyAlignment="1">
      <alignment horizontal="center" vertical="center"/>
      <protection/>
    </xf>
    <xf numFmtId="3" fontId="5" fillId="0" borderId="29" xfId="55" applyNumberFormat="1" applyFont="1" applyBorder="1" applyAlignment="1">
      <alignment horizontal="center" vertical="center"/>
      <protection/>
    </xf>
    <xf numFmtId="3" fontId="10" fillId="0" borderId="25" xfId="55" applyNumberFormat="1" applyFont="1" applyBorder="1" applyAlignment="1">
      <alignment horizontal="center" vertical="center" wrapText="1"/>
      <protection/>
    </xf>
    <xf numFmtId="3" fontId="10" fillId="0" borderId="22" xfId="55" applyNumberFormat="1" applyFont="1" applyBorder="1" applyAlignment="1">
      <alignment horizontal="center" vertical="center" wrapText="1"/>
      <protection/>
    </xf>
    <xf numFmtId="3" fontId="10" fillId="0" borderId="30" xfId="55" applyNumberFormat="1" applyFont="1" applyBorder="1" applyAlignment="1">
      <alignment horizontal="center" vertical="center" wrapText="1"/>
      <protection/>
    </xf>
    <xf numFmtId="3" fontId="10" fillId="0" borderId="31" xfId="55" applyNumberFormat="1" applyFont="1" applyBorder="1" applyAlignment="1">
      <alignment horizontal="center" vertical="center" wrapText="1"/>
      <protection/>
    </xf>
    <xf numFmtId="3" fontId="10" fillId="0" borderId="32" xfId="55" applyNumberFormat="1" applyFont="1" applyBorder="1" applyAlignment="1">
      <alignment horizontal="center" vertical="center" wrapText="1"/>
      <protection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5" fillId="0" borderId="35" xfId="55" applyNumberFormat="1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SheetLayoutView="100" workbookViewId="0" topLeftCell="A1">
      <selection activeCell="X8" sqref="X8"/>
    </sheetView>
  </sheetViews>
  <sheetFormatPr defaultColWidth="9.140625" defaultRowHeight="12.75"/>
  <cols>
    <col min="1" max="1" width="6.8515625" style="0" customWidth="1"/>
    <col min="2" max="2" width="36.00390625" style="1" customWidth="1"/>
    <col min="3" max="3" width="13.421875" style="2" customWidth="1"/>
    <col min="4" max="4" width="9.421875" style="2" customWidth="1"/>
    <col min="5" max="5" width="8.140625" style="2" customWidth="1"/>
    <col min="6" max="6" width="8.00390625" style="2" customWidth="1"/>
    <col min="7" max="7" width="12.8515625" style="2" customWidth="1"/>
    <col min="8" max="8" width="9.7109375" style="3" customWidth="1"/>
    <col min="9" max="9" width="9.421875" style="3" customWidth="1"/>
    <col min="10" max="10" width="9.140625" style="3" customWidth="1"/>
    <col min="11" max="11" width="10.00390625" style="3" customWidth="1"/>
    <col min="12" max="12" width="9.00390625" style="3" customWidth="1"/>
    <col min="13" max="13" width="7.57421875" style="3" customWidth="1"/>
    <col min="14" max="14" width="11.421875" style="3" customWidth="1"/>
    <col min="15" max="15" width="12.421875" style="3" customWidth="1"/>
    <col min="16" max="16" width="10.00390625" style="3" customWidth="1"/>
    <col min="17" max="17" width="8.28125" style="3" customWidth="1"/>
    <col min="18" max="18" width="8.140625" style="3" customWidth="1"/>
    <col min="19" max="19" width="11.421875" style="3" customWidth="1"/>
    <col min="20" max="20" width="9.421875" style="3" customWidth="1"/>
    <col min="21" max="21" width="8.7109375" style="3" customWidth="1"/>
    <col min="22" max="16384" width="9.140625" style="4" customWidth="1"/>
  </cols>
  <sheetData>
    <row r="1" spans="1:23" s="37" customFormat="1" ht="33.75" customHeight="1" thickBot="1">
      <c r="A1" s="57" t="s">
        <v>0</v>
      </c>
      <c r="B1" s="60" t="s">
        <v>1</v>
      </c>
      <c r="C1" s="63" t="s">
        <v>73</v>
      </c>
      <c r="D1" s="66" t="s">
        <v>72</v>
      </c>
      <c r="E1" s="66"/>
      <c r="F1" s="66"/>
      <c r="G1" s="66"/>
      <c r="H1" s="66"/>
      <c r="I1" s="67"/>
      <c r="J1" s="35"/>
      <c r="K1" s="75" t="s">
        <v>75</v>
      </c>
      <c r="L1" s="66"/>
      <c r="M1" s="66"/>
      <c r="N1" s="67"/>
      <c r="O1" s="63" t="s">
        <v>76</v>
      </c>
      <c r="P1" s="75" t="s">
        <v>80</v>
      </c>
      <c r="Q1" s="66"/>
      <c r="R1" s="66"/>
      <c r="S1" s="66"/>
      <c r="T1" s="66"/>
      <c r="U1" s="67"/>
      <c r="V1" s="36"/>
      <c r="W1" s="38"/>
    </row>
    <row r="2" spans="1:21" s="37" customFormat="1" ht="33.75" customHeight="1" thickBot="1">
      <c r="A2" s="58"/>
      <c r="B2" s="61"/>
      <c r="C2" s="64"/>
      <c r="D2" s="70" t="s">
        <v>2</v>
      </c>
      <c r="E2" s="71"/>
      <c r="F2" s="71"/>
      <c r="G2" s="72"/>
      <c r="H2" s="73" t="s">
        <v>3</v>
      </c>
      <c r="I2" s="73" t="s">
        <v>4</v>
      </c>
      <c r="J2" s="63" t="s">
        <v>74</v>
      </c>
      <c r="K2" s="68" t="s">
        <v>2</v>
      </c>
      <c r="L2" s="69"/>
      <c r="M2" s="69"/>
      <c r="N2" s="69"/>
      <c r="O2" s="64"/>
      <c r="P2" s="68" t="s">
        <v>2</v>
      </c>
      <c r="Q2" s="69"/>
      <c r="R2" s="69"/>
      <c r="S2" s="69"/>
      <c r="T2" s="64" t="s">
        <v>3</v>
      </c>
      <c r="U2" s="64" t="s">
        <v>4</v>
      </c>
    </row>
    <row r="3" spans="1:21" s="37" customFormat="1" ht="66" customHeight="1" thickBot="1">
      <c r="A3" s="59"/>
      <c r="B3" s="62"/>
      <c r="C3" s="65"/>
      <c r="D3" s="54" t="s">
        <v>5</v>
      </c>
      <c r="E3" s="55" t="s">
        <v>6</v>
      </c>
      <c r="F3" s="55" t="s">
        <v>7</v>
      </c>
      <c r="G3" s="55" t="s">
        <v>8</v>
      </c>
      <c r="H3" s="74"/>
      <c r="I3" s="74"/>
      <c r="J3" s="65"/>
      <c r="K3" s="54" t="s">
        <v>5</v>
      </c>
      <c r="L3" s="56" t="s">
        <v>6</v>
      </c>
      <c r="M3" s="55" t="s">
        <v>7</v>
      </c>
      <c r="N3" s="56" t="s">
        <v>8</v>
      </c>
      <c r="O3" s="65"/>
      <c r="P3" s="54" t="s">
        <v>5</v>
      </c>
      <c r="Q3" s="56" t="s">
        <v>6</v>
      </c>
      <c r="R3" s="55" t="s">
        <v>7</v>
      </c>
      <c r="S3" s="56" t="s">
        <v>8</v>
      </c>
      <c r="T3" s="65"/>
      <c r="U3" s="65"/>
    </row>
    <row r="4" spans="1:21" s="5" customFormat="1" ht="14.25" customHeight="1">
      <c r="A4" s="48" t="s">
        <v>9</v>
      </c>
      <c r="B4" s="49" t="s">
        <v>10</v>
      </c>
      <c r="C4" s="50"/>
      <c r="D4" s="51"/>
      <c r="E4" s="51"/>
      <c r="F4" s="51"/>
      <c r="G4" s="51"/>
      <c r="H4" s="51"/>
      <c r="I4" s="51"/>
      <c r="J4" s="50"/>
      <c r="K4" s="51"/>
      <c r="L4" s="51"/>
      <c r="M4" s="51"/>
      <c r="N4" s="51"/>
      <c r="O4" s="52"/>
      <c r="P4" s="51"/>
      <c r="Q4" s="51"/>
      <c r="R4" s="51"/>
      <c r="S4" s="51"/>
      <c r="T4" s="51"/>
      <c r="U4" s="53"/>
    </row>
    <row r="5" spans="1:255" ht="26.25" customHeight="1">
      <c r="A5" s="21" t="s">
        <v>11</v>
      </c>
      <c r="B5" s="9" t="s">
        <v>12</v>
      </c>
      <c r="C5" s="39"/>
      <c r="D5" s="11"/>
      <c r="E5" s="11"/>
      <c r="F5" s="11"/>
      <c r="G5" s="11"/>
      <c r="H5" s="11"/>
      <c r="I5" s="11"/>
      <c r="J5" s="39"/>
      <c r="K5" s="11"/>
      <c r="L5" s="11"/>
      <c r="M5" s="11"/>
      <c r="N5" s="11"/>
      <c r="O5" s="44"/>
      <c r="P5" s="11"/>
      <c r="Q5" s="11"/>
      <c r="R5" s="11"/>
      <c r="S5" s="11"/>
      <c r="T5" s="11"/>
      <c r="U5" s="2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1" ht="28.5" customHeight="1">
      <c r="A6" s="23" t="s">
        <v>13</v>
      </c>
      <c r="B6" s="12" t="s">
        <v>14</v>
      </c>
      <c r="C6" s="40">
        <v>11073</v>
      </c>
      <c r="D6" s="13"/>
      <c r="E6" s="13"/>
      <c r="F6" s="13">
        <v>11073</v>
      </c>
      <c r="G6" s="13"/>
      <c r="H6" s="13">
        <f>C6</f>
        <v>11073</v>
      </c>
      <c r="I6" s="14"/>
      <c r="J6" s="40">
        <v>11073</v>
      </c>
      <c r="K6" s="14"/>
      <c r="L6" s="14"/>
      <c r="M6" s="13">
        <v>11073</v>
      </c>
      <c r="N6" s="14"/>
      <c r="O6" s="43">
        <v>11085</v>
      </c>
      <c r="P6" s="14"/>
      <c r="Q6" s="14"/>
      <c r="R6" s="13">
        <v>11085</v>
      </c>
      <c r="S6" s="14"/>
      <c r="T6" s="13">
        <v>11085</v>
      </c>
      <c r="U6" s="20"/>
    </row>
    <row r="7" spans="1:21" ht="30">
      <c r="A7" s="23" t="s">
        <v>15</v>
      </c>
      <c r="B7" s="12" t="s">
        <v>16</v>
      </c>
      <c r="C7" s="40">
        <v>2805</v>
      </c>
      <c r="D7" s="13"/>
      <c r="E7" s="13"/>
      <c r="F7" s="13">
        <v>2805</v>
      </c>
      <c r="G7" s="13"/>
      <c r="H7" s="13">
        <f>C7</f>
        <v>2805</v>
      </c>
      <c r="I7" s="14"/>
      <c r="J7" s="40">
        <v>2805</v>
      </c>
      <c r="K7" s="14"/>
      <c r="L7" s="14"/>
      <c r="M7" s="13">
        <v>2805</v>
      </c>
      <c r="N7" s="14"/>
      <c r="O7" s="43">
        <v>2824</v>
      </c>
      <c r="P7" s="14"/>
      <c r="Q7" s="14"/>
      <c r="R7" s="13">
        <v>2824</v>
      </c>
      <c r="S7" s="14"/>
      <c r="T7" s="13">
        <v>2824</v>
      </c>
      <c r="U7" s="20"/>
    </row>
    <row r="8" spans="1:21" ht="15">
      <c r="A8" s="23" t="s">
        <v>17</v>
      </c>
      <c r="B8" s="12" t="s">
        <v>18</v>
      </c>
      <c r="C8" s="40">
        <v>600</v>
      </c>
      <c r="D8" s="13"/>
      <c r="E8" s="13"/>
      <c r="F8" s="13">
        <v>600</v>
      </c>
      <c r="G8" s="13"/>
      <c r="H8" s="13">
        <f>C8</f>
        <v>600</v>
      </c>
      <c r="I8" s="14"/>
      <c r="J8" s="40">
        <v>600</v>
      </c>
      <c r="K8" s="14"/>
      <c r="L8" s="14"/>
      <c r="M8" s="13">
        <v>600</v>
      </c>
      <c r="N8" s="14"/>
      <c r="O8" s="43">
        <v>886</v>
      </c>
      <c r="P8" s="14"/>
      <c r="Q8" s="14"/>
      <c r="R8" s="13">
        <v>886</v>
      </c>
      <c r="S8" s="14"/>
      <c r="T8" s="13">
        <v>886</v>
      </c>
      <c r="U8" s="20"/>
    </row>
    <row r="9" spans="1:21" s="5" customFormat="1" ht="14.25" customHeight="1">
      <c r="A9" s="19"/>
      <c r="B9" s="28" t="s">
        <v>19</v>
      </c>
      <c r="C9" s="29">
        <f>SUM(C6:C8)</f>
        <v>14478</v>
      </c>
      <c r="D9" s="29">
        <f aca="true" t="shared" si="0" ref="D9:I9">D6+D7+D8</f>
        <v>0</v>
      </c>
      <c r="E9" s="29">
        <f t="shared" si="0"/>
        <v>0</v>
      </c>
      <c r="F9" s="29">
        <f t="shared" si="0"/>
        <v>14478</v>
      </c>
      <c r="G9" s="29">
        <f t="shared" si="0"/>
        <v>0</v>
      </c>
      <c r="H9" s="29">
        <f t="shared" si="0"/>
        <v>14478</v>
      </c>
      <c r="I9" s="29">
        <f t="shared" si="0"/>
        <v>0</v>
      </c>
      <c r="J9" s="29">
        <f>SUM(J6:J8)</f>
        <v>14478</v>
      </c>
      <c r="K9" s="29"/>
      <c r="L9" s="29"/>
      <c r="M9" s="29">
        <f>SUM(M6:M8)</f>
        <v>14478</v>
      </c>
      <c r="N9" s="29"/>
      <c r="O9" s="30">
        <f>O6+O7+O8</f>
        <v>14795</v>
      </c>
      <c r="P9" s="29"/>
      <c r="Q9" s="29"/>
      <c r="R9" s="29">
        <f>SUM(R6:R8)</f>
        <v>14795</v>
      </c>
      <c r="S9" s="29"/>
      <c r="T9" s="29">
        <f>SUM(T6:T8)</f>
        <v>14795</v>
      </c>
      <c r="U9" s="30">
        <f>U6+U7+U8</f>
        <v>0</v>
      </c>
    </row>
    <row r="10" spans="1:255" ht="14.25" customHeight="1">
      <c r="A10" s="21" t="s">
        <v>20</v>
      </c>
      <c r="B10" s="9" t="s">
        <v>21</v>
      </c>
      <c r="C10" s="39"/>
      <c r="D10" s="11"/>
      <c r="E10" s="11"/>
      <c r="F10" s="11"/>
      <c r="G10" s="11"/>
      <c r="H10" s="11"/>
      <c r="I10" s="11"/>
      <c r="J10" s="39"/>
      <c r="K10" s="11"/>
      <c r="L10" s="11"/>
      <c r="M10" s="11"/>
      <c r="N10" s="11"/>
      <c r="O10" s="44"/>
      <c r="P10" s="11"/>
      <c r="Q10" s="11"/>
      <c r="R10" s="11"/>
      <c r="S10" s="11"/>
      <c r="T10" s="11"/>
      <c r="U10" s="2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1" s="5" customFormat="1" ht="30" customHeight="1">
      <c r="A11" s="19" t="s">
        <v>13</v>
      </c>
      <c r="B11" s="12" t="s">
        <v>22</v>
      </c>
      <c r="C11" s="40">
        <v>900</v>
      </c>
      <c r="D11" s="10"/>
      <c r="E11" s="15"/>
      <c r="F11" s="14">
        <v>900</v>
      </c>
      <c r="G11" s="14"/>
      <c r="H11" s="14"/>
      <c r="I11" s="14">
        <f>C11</f>
        <v>900</v>
      </c>
      <c r="J11" s="42">
        <v>900</v>
      </c>
      <c r="K11" s="14"/>
      <c r="L11" s="14"/>
      <c r="M11" s="14">
        <v>900</v>
      </c>
      <c r="N11" s="14"/>
      <c r="O11" s="45">
        <v>1435</v>
      </c>
      <c r="P11" s="14"/>
      <c r="Q11" s="14"/>
      <c r="R11" s="14">
        <v>1435</v>
      </c>
      <c r="S11" s="14"/>
      <c r="T11" s="14"/>
      <c r="U11" s="24">
        <v>1435</v>
      </c>
    </row>
    <row r="12" spans="1:21" s="5" customFormat="1" ht="29.25" customHeight="1">
      <c r="A12" s="19" t="s">
        <v>15</v>
      </c>
      <c r="B12" s="12" t="s">
        <v>23</v>
      </c>
      <c r="C12" s="40">
        <v>20685</v>
      </c>
      <c r="D12" s="10"/>
      <c r="E12" s="15"/>
      <c r="F12" s="14">
        <v>20685</v>
      </c>
      <c r="G12" s="14"/>
      <c r="H12" s="14">
        <f>C12</f>
        <v>20685</v>
      </c>
      <c r="I12" s="14"/>
      <c r="J12" s="42">
        <v>20685</v>
      </c>
      <c r="K12" s="14"/>
      <c r="L12" s="14"/>
      <c r="M12" s="14">
        <v>20685</v>
      </c>
      <c r="N12" s="14"/>
      <c r="O12" s="46">
        <v>19432</v>
      </c>
      <c r="P12" s="14"/>
      <c r="Q12" s="14"/>
      <c r="R12" s="14">
        <v>19432</v>
      </c>
      <c r="S12" s="14"/>
      <c r="T12" s="14">
        <v>19432</v>
      </c>
      <c r="U12" s="25"/>
    </row>
    <row r="13" spans="1:21" s="5" customFormat="1" ht="14.25" customHeight="1">
      <c r="A13" s="19"/>
      <c r="B13" s="28" t="s">
        <v>24</v>
      </c>
      <c r="C13" s="29">
        <f>SUM(C11:C12)</f>
        <v>21585</v>
      </c>
      <c r="D13" s="29">
        <f>D11</f>
        <v>0</v>
      </c>
      <c r="E13" s="29">
        <f>E11</f>
        <v>0</v>
      </c>
      <c r="F13" s="29">
        <v>21585</v>
      </c>
      <c r="G13" s="29">
        <f>G11</f>
        <v>0</v>
      </c>
      <c r="H13" s="31">
        <f>SUM(H11:H12)</f>
        <v>20685</v>
      </c>
      <c r="I13" s="31">
        <f>SUM(I11:I12)</f>
        <v>900</v>
      </c>
      <c r="J13" s="31">
        <f>J11+J12</f>
        <v>21585</v>
      </c>
      <c r="K13" s="31"/>
      <c r="L13" s="31"/>
      <c r="M13" s="31">
        <f>M11+M12</f>
        <v>21585</v>
      </c>
      <c r="N13" s="31">
        <f>N11+N12</f>
        <v>0</v>
      </c>
      <c r="O13" s="31">
        <f>O11+O12</f>
        <v>20867</v>
      </c>
      <c r="P13" s="31"/>
      <c r="Q13" s="31"/>
      <c r="R13" s="31">
        <f>R11+R12</f>
        <v>20867</v>
      </c>
      <c r="S13" s="31"/>
      <c r="T13" s="31">
        <f>T11+T12</f>
        <v>19432</v>
      </c>
      <c r="U13" s="30">
        <f>U11</f>
        <v>1435</v>
      </c>
    </row>
    <row r="14" spans="1:255" ht="14.25" customHeight="1">
      <c r="A14" s="21" t="s">
        <v>25</v>
      </c>
      <c r="B14" s="9" t="s">
        <v>26</v>
      </c>
      <c r="C14" s="41">
        <v>3646</v>
      </c>
      <c r="D14" s="17">
        <v>0</v>
      </c>
      <c r="E14" s="17">
        <v>0</v>
      </c>
      <c r="F14" s="17">
        <v>3646</v>
      </c>
      <c r="G14" s="17">
        <v>0</v>
      </c>
      <c r="H14" s="17">
        <f>C14</f>
        <v>3646</v>
      </c>
      <c r="I14" s="17">
        <v>0</v>
      </c>
      <c r="J14" s="31">
        <v>3646</v>
      </c>
      <c r="K14" s="17"/>
      <c r="L14" s="17"/>
      <c r="M14" s="16">
        <v>3646</v>
      </c>
      <c r="N14" s="17"/>
      <c r="O14" s="47">
        <v>4729</v>
      </c>
      <c r="P14" s="17"/>
      <c r="Q14" s="17"/>
      <c r="R14" s="16">
        <v>4729</v>
      </c>
      <c r="S14" s="17"/>
      <c r="T14" s="16">
        <v>4729</v>
      </c>
      <c r="U14" s="2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1" s="5" customFormat="1" ht="14.25" customHeight="1">
      <c r="A15" s="19"/>
      <c r="B15" s="28" t="s">
        <v>27</v>
      </c>
      <c r="C15" s="29">
        <v>3646</v>
      </c>
      <c r="D15" s="31">
        <v>0</v>
      </c>
      <c r="E15" s="31">
        <v>0</v>
      </c>
      <c r="F15" s="31">
        <v>3646</v>
      </c>
      <c r="G15" s="31">
        <v>0</v>
      </c>
      <c r="H15" s="31">
        <f>C15</f>
        <v>3646</v>
      </c>
      <c r="I15" s="31">
        <v>0</v>
      </c>
      <c r="J15" s="31">
        <v>3646</v>
      </c>
      <c r="K15" s="31"/>
      <c r="L15" s="31"/>
      <c r="M15" s="31">
        <v>3646</v>
      </c>
      <c r="N15" s="31"/>
      <c r="O15" s="30">
        <v>4729</v>
      </c>
      <c r="P15" s="31"/>
      <c r="Q15" s="31"/>
      <c r="R15" s="31">
        <v>4729</v>
      </c>
      <c r="S15" s="31"/>
      <c r="T15" s="31">
        <v>4729</v>
      </c>
      <c r="U15" s="30"/>
    </row>
    <row r="16" spans="1:255" ht="14.25" customHeight="1">
      <c r="A16" s="21" t="s">
        <v>28</v>
      </c>
      <c r="B16" s="9" t="s">
        <v>29</v>
      </c>
      <c r="C16" s="39"/>
      <c r="D16" s="11"/>
      <c r="E16" s="11"/>
      <c r="F16" s="11"/>
      <c r="G16" s="11"/>
      <c r="H16" s="11"/>
      <c r="I16" s="11"/>
      <c r="J16" s="39"/>
      <c r="K16" s="11"/>
      <c r="L16" s="11"/>
      <c r="M16" s="11"/>
      <c r="N16" s="11"/>
      <c r="O16" s="44"/>
      <c r="P16" s="11"/>
      <c r="Q16" s="11"/>
      <c r="R16" s="11"/>
      <c r="S16" s="11"/>
      <c r="T16" s="11"/>
      <c r="U16" s="2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1" ht="30">
      <c r="A17" s="23" t="s">
        <v>13</v>
      </c>
      <c r="B17" s="18" t="s">
        <v>30</v>
      </c>
      <c r="C17" s="40">
        <v>4677</v>
      </c>
      <c r="D17" s="13"/>
      <c r="E17" s="13"/>
      <c r="F17" s="13">
        <v>4677</v>
      </c>
      <c r="G17" s="13"/>
      <c r="H17" s="13">
        <f>C17</f>
        <v>4677</v>
      </c>
      <c r="I17" s="14"/>
      <c r="J17" s="42">
        <v>4677</v>
      </c>
      <c r="K17" s="14"/>
      <c r="L17" s="14"/>
      <c r="M17" s="14">
        <v>4677</v>
      </c>
      <c r="N17" s="14"/>
      <c r="O17" s="43">
        <v>4677</v>
      </c>
      <c r="P17" s="14"/>
      <c r="Q17" s="14"/>
      <c r="R17" s="14">
        <v>4677</v>
      </c>
      <c r="S17" s="14"/>
      <c r="T17" s="14">
        <v>4677</v>
      </c>
      <c r="U17" s="20"/>
    </row>
    <row r="18" spans="1:21" ht="15">
      <c r="A18" s="23" t="s">
        <v>15</v>
      </c>
      <c r="B18" s="12" t="s">
        <v>31</v>
      </c>
      <c r="C18" s="40">
        <v>2000</v>
      </c>
      <c r="D18" s="13"/>
      <c r="E18" s="13"/>
      <c r="F18" s="13">
        <v>2000</v>
      </c>
      <c r="G18" s="13"/>
      <c r="H18" s="13">
        <f>C18</f>
        <v>2000</v>
      </c>
      <c r="I18" s="14"/>
      <c r="J18" s="42">
        <v>2000</v>
      </c>
      <c r="K18" s="14"/>
      <c r="L18" s="14"/>
      <c r="M18" s="14">
        <v>2000</v>
      </c>
      <c r="N18" s="14"/>
      <c r="O18" s="43">
        <v>1204</v>
      </c>
      <c r="P18" s="14"/>
      <c r="Q18" s="14"/>
      <c r="R18" s="14">
        <v>1204</v>
      </c>
      <c r="S18" s="14"/>
      <c r="T18" s="14">
        <v>1204</v>
      </c>
      <c r="U18" s="20"/>
    </row>
    <row r="19" spans="1:21" ht="15.75" customHeight="1">
      <c r="A19" s="23" t="s">
        <v>17</v>
      </c>
      <c r="B19" s="12" t="s">
        <v>32</v>
      </c>
      <c r="C19" s="40">
        <v>6650</v>
      </c>
      <c r="D19" s="13"/>
      <c r="E19" s="13"/>
      <c r="F19" s="13">
        <v>6650</v>
      </c>
      <c r="G19" s="13"/>
      <c r="H19" s="13">
        <f>C19</f>
        <v>6650</v>
      </c>
      <c r="I19" s="14"/>
      <c r="J19" s="42">
        <v>6650</v>
      </c>
      <c r="K19" s="14"/>
      <c r="L19" s="14"/>
      <c r="M19" s="14">
        <v>6650</v>
      </c>
      <c r="N19" s="14"/>
      <c r="O19" s="43">
        <v>937</v>
      </c>
      <c r="P19" s="14"/>
      <c r="Q19" s="14"/>
      <c r="R19" s="14">
        <v>937</v>
      </c>
      <c r="S19" s="14"/>
      <c r="T19" s="14">
        <v>937</v>
      </c>
      <c r="U19" s="20"/>
    </row>
    <row r="20" spans="1:21" ht="30">
      <c r="A20" s="23" t="s">
        <v>33</v>
      </c>
      <c r="B20" s="12" t="s">
        <v>34</v>
      </c>
      <c r="C20" s="40">
        <v>500</v>
      </c>
      <c r="D20" s="13"/>
      <c r="E20" s="13"/>
      <c r="F20" s="13">
        <v>500</v>
      </c>
      <c r="G20" s="13"/>
      <c r="H20" s="13">
        <f>C20</f>
        <v>500</v>
      </c>
      <c r="I20" s="14"/>
      <c r="J20" s="42">
        <v>500</v>
      </c>
      <c r="K20" s="14"/>
      <c r="L20" s="14"/>
      <c r="M20" s="14">
        <v>500</v>
      </c>
      <c r="N20" s="14"/>
      <c r="O20" s="43"/>
      <c r="P20" s="14"/>
      <c r="Q20" s="14"/>
      <c r="R20" s="14"/>
      <c r="S20" s="14"/>
      <c r="T20" s="14"/>
      <c r="U20" s="20"/>
    </row>
    <row r="21" spans="1:21" s="5" customFormat="1" ht="14.25" customHeight="1">
      <c r="A21" s="19"/>
      <c r="B21" s="28" t="s">
        <v>35</v>
      </c>
      <c r="C21" s="29">
        <f>SUM(C17:C20)</f>
        <v>13827</v>
      </c>
      <c r="D21" s="29">
        <f aca="true" t="shared" si="1" ref="D21:I21">D17+D18+D19+D20</f>
        <v>0</v>
      </c>
      <c r="E21" s="29">
        <f t="shared" si="1"/>
        <v>0</v>
      </c>
      <c r="F21" s="29">
        <f t="shared" si="1"/>
        <v>13827</v>
      </c>
      <c r="G21" s="29">
        <f t="shared" si="1"/>
        <v>0</v>
      </c>
      <c r="H21" s="29">
        <f t="shared" si="1"/>
        <v>13827</v>
      </c>
      <c r="I21" s="29">
        <f t="shared" si="1"/>
        <v>0</v>
      </c>
      <c r="J21" s="29">
        <f>SUM(J17:J20)</f>
        <v>13827</v>
      </c>
      <c r="K21" s="29"/>
      <c r="L21" s="29"/>
      <c r="M21" s="29">
        <f>SUM(M17:M20)</f>
        <v>13827</v>
      </c>
      <c r="N21" s="29"/>
      <c r="O21" s="30">
        <f>O17+O18+O19+O20</f>
        <v>6818</v>
      </c>
      <c r="P21" s="29"/>
      <c r="Q21" s="29"/>
      <c r="R21" s="29">
        <f>SUM(R17:R20)</f>
        <v>6818</v>
      </c>
      <c r="S21" s="29"/>
      <c r="T21" s="29">
        <f>SUM(T17:T20)</f>
        <v>6818</v>
      </c>
      <c r="U21" s="30">
        <f>U17+U18+U19+U20</f>
        <v>0</v>
      </c>
    </row>
    <row r="22" spans="1:255" ht="14.25" customHeight="1">
      <c r="A22" s="21" t="s">
        <v>36</v>
      </c>
      <c r="B22" s="9" t="s">
        <v>37</v>
      </c>
      <c r="C22" s="39"/>
      <c r="D22" s="11"/>
      <c r="E22" s="11"/>
      <c r="F22" s="11"/>
      <c r="G22" s="11"/>
      <c r="H22" s="11"/>
      <c r="I22" s="11"/>
      <c r="J22" s="39"/>
      <c r="K22" s="11"/>
      <c r="L22" s="11"/>
      <c r="M22" s="11"/>
      <c r="N22" s="11"/>
      <c r="O22" s="44"/>
      <c r="P22" s="11"/>
      <c r="Q22" s="11"/>
      <c r="R22" s="11"/>
      <c r="S22" s="11"/>
      <c r="T22" s="11"/>
      <c r="U22" s="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1" ht="15.75" customHeight="1">
      <c r="A23" s="23" t="s">
        <v>13</v>
      </c>
      <c r="B23" s="12" t="s">
        <v>38</v>
      </c>
      <c r="C23" s="40">
        <v>500</v>
      </c>
      <c r="D23" s="13"/>
      <c r="E23" s="13"/>
      <c r="F23" s="13">
        <v>500</v>
      </c>
      <c r="G23" s="13"/>
      <c r="H23" s="13">
        <f>C23</f>
        <v>500</v>
      </c>
      <c r="I23" s="14"/>
      <c r="J23" s="42">
        <v>500</v>
      </c>
      <c r="K23" s="14"/>
      <c r="L23" s="14"/>
      <c r="M23" s="14">
        <v>500</v>
      </c>
      <c r="N23" s="14"/>
      <c r="O23" s="43"/>
      <c r="P23" s="14"/>
      <c r="Q23" s="14"/>
      <c r="R23" s="14"/>
      <c r="S23" s="14"/>
      <c r="T23" s="14"/>
      <c r="U23" s="20"/>
    </row>
    <row r="24" spans="1:21" ht="15">
      <c r="A24" s="23" t="s">
        <v>15</v>
      </c>
      <c r="B24" s="12" t="s">
        <v>39</v>
      </c>
      <c r="C24" s="40">
        <v>800</v>
      </c>
      <c r="D24" s="13"/>
      <c r="E24" s="13"/>
      <c r="F24" s="13">
        <v>800</v>
      </c>
      <c r="G24" s="13"/>
      <c r="H24" s="13">
        <f>C24</f>
        <v>800</v>
      </c>
      <c r="I24" s="14"/>
      <c r="J24" s="42">
        <v>800</v>
      </c>
      <c r="K24" s="14"/>
      <c r="L24" s="14"/>
      <c r="M24" s="14">
        <v>800</v>
      </c>
      <c r="N24" s="14"/>
      <c r="O24" s="43">
        <v>640</v>
      </c>
      <c r="P24" s="14"/>
      <c r="Q24" s="14"/>
      <c r="R24" s="14">
        <v>640</v>
      </c>
      <c r="S24" s="14"/>
      <c r="T24" s="14">
        <v>640</v>
      </c>
      <c r="U24" s="20"/>
    </row>
    <row r="25" spans="1:21" ht="15.75" customHeight="1">
      <c r="A25" s="23" t="s">
        <v>17</v>
      </c>
      <c r="B25" s="12" t="s">
        <v>40</v>
      </c>
      <c r="C25" s="40">
        <v>700</v>
      </c>
      <c r="D25" s="13"/>
      <c r="E25" s="13"/>
      <c r="F25" s="13">
        <v>700</v>
      </c>
      <c r="G25" s="13"/>
      <c r="H25" s="13">
        <f>C25</f>
        <v>700</v>
      </c>
      <c r="I25" s="14"/>
      <c r="J25" s="42">
        <v>700</v>
      </c>
      <c r="K25" s="14"/>
      <c r="L25" s="14"/>
      <c r="M25" s="14">
        <v>700</v>
      </c>
      <c r="N25" s="14"/>
      <c r="O25" s="43">
        <v>700</v>
      </c>
      <c r="P25" s="14"/>
      <c r="Q25" s="14"/>
      <c r="R25" s="14">
        <v>700</v>
      </c>
      <c r="S25" s="14"/>
      <c r="T25" s="14">
        <v>700</v>
      </c>
      <c r="U25" s="20"/>
    </row>
    <row r="26" spans="1:21" s="5" customFormat="1" ht="14.25" customHeight="1">
      <c r="A26" s="19"/>
      <c r="B26" s="28" t="s">
        <v>41</v>
      </c>
      <c r="C26" s="29">
        <f>SUM(C23:C25)</f>
        <v>2000</v>
      </c>
      <c r="D26" s="29">
        <f aca="true" t="shared" si="2" ref="D26:I26">D23+D24+D25</f>
        <v>0</v>
      </c>
      <c r="E26" s="29">
        <f t="shared" si="2"/>
        <v>0</v>
      </c>
      <c r="F26" s="29">
        <f t="shared" si="2"/>
        <v>2000</v>
      </c>
      <c r="G26" s="29">
        <f t="shared" si="2"/>
        <v>0</v>
      </c>
      <c r="H26" s="29">
        <f t="shared" si="2"/>
        <v>2000</v>
      </c>
      <c r="I26" s="29">
        <f t="shared" si="2"/>
        <v>0</v>
      </c>
      <c r="J26" s="29">
        <f>SUM(J23:J25)</f>
        <v>2000</v>
      </c>
      <c r="K26" s="29"/>
      <c r="L26" s="29"/>
      <c r="M26" s="29">
        <f>SUM(M23:M25)</f>
        <v>2000</v>
      </c>
      <c r="N26" s="29"/>
      <c r="O26" s="30">
        <f>O23+O24+O25</f>
        <v>1340</v>
      </c>
      <c r="P26" s="29"/>
      <c r="Q26" s="29"/>
      <c r="R26" s="29">
        <f>SUM(R23:R25)</f>
        <v>1340</v>
      </c>
      <c r="S26" s="29"/>
      <c r="T26" s="29">
        <f>SUM(T23:T25)</f>
        <v>1340</v>
      </c>
      <c r="U26" s="30">
        <f>U23+U24+U25</f>
        <v>0</v>
      </c>
    </row>
    <row r="27" spans="1:255" ht="14.25" customHeight="1">
      <c r="A27" s="21" t="s">
        <v>42</v>
      </c>
      <c r="B27" s="9" t="s">
        <v>43</v>
      </c>
      <c r="C27" s="39"/>
      <c r="D27" s="11"/>
      <c r="E27" s="11"/>
      <c r="F27" s="11"/>
      <c r="G27" s="11"/>
      <c r="H27" s="11"/>
      <c r="I27" s="11"/>
      <c r="J27" s="39"/>
      <c r="K27" s="11"/>
      <c r="L27" s="11"/>
      <c r="M27" s="11"/>
      <c r="N27" s="11"/>
      <c r="O27" s="44"/>
      <c r="P27" s="11"/>
      <c r="Q27" s="11"/>
      <c r="R27" s="11"/>
      <c r="S27" s="11"/>
      <c r="T27" s="11"/>
      <c r="U27" s="22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1" ht="15">
      <c r="A28" s="23" t="s">
        <v>13</v>
      </c>
      <c r="B28" s="12" t="s">
        <v>44</v>
      </c>
      <c r="C28" s="40">
        <v>3000</v>
      </c>
      <c r="D28" s="13"/>
      <c r="E28" s="13"/>
      <c r="F28" s="13">
        <v>3000</v>
      </c>
      <c r="G28" s="13"/>
      <c r="H28" s="13">
        <f>C28</f>
        <v>3000</v>
      </c>
      <c r="I28" s="14"/>
      <c r="J28" s="42">
        <v>3000</v>
      </c>
      <c r="K28" s="14"/>
      <c r="L28" s="14"/>
      <c r="M28" s="14">
        <v>3000</v>
      </c>
      <c r="N28" s="14"/>
      <c r="O28" s="43">
        <v>5983</v>
      </c>
      <c r="P28" s="14"/>
      <c r="Q28" s="14"/>
      <c r="R28" s="14">
        <v>5983</v>
      </c>
      <c r="S28" s="14"/>
      <c r="T28" s="14">
        <v>5983</v>
      </c>
      <c r="U28" s="20"/>
    </row>
    <row r="29" spans="1:21" ht="30">
      <c r="A29" s="23" t="s">
        <v>15</v>
      </c>
      <c r="B29" s="12" t="s">
        <v>45</v>
      </c>
      <c r="C29" s="40">
        <v>2000</v>
      </c>
      <c r="D29" s="13"/>
      <c r="E29" s="13"/>
      <c r="F29" s="13">
        <v>2000</v>
      </c>
      <c r="G29" s="13"/>
      <c r="H29" s="13">
        <f>C29</f>
        <v>2000</v>
      </c>
      <c r="I29" s="14"/>
      <c r="J29" s="42">
        <v>2000</v>
      </c>
      <c r="K29" s="14"/>
      <c r="L29" s="14"/>
      <c r="M29" s="14">
        <v>2000</v>
      </c>
      <c r="N29" s="14"/>
      <c r="O29" s="43">
        <v>1187</v>
      </c>
      <c r="P29" s="14"/>
      <c r="Q29" s="14"/>
      <c r="R29" s="14">
        <v>1187</v>
      </c>
      <c r="S29" s="14"/>
      <c r="T29" s="14">
        <v>1187</v>
      </c>
      <c r="U29" s="20"/>
    </row>
    <row r="30" spans="1:21" ht="15">
      <c r="A30" s="23" t="s">
        <v>17</v>
      </c>
      <c r="B30" s="12" t="s">
        <v>46</v>
      </c>
      <c r="C30" s="40">
        <v>1484</v>
      </c>
      <c r="D30" s="13"/>
      <c r="E30" s="13"/>
      <c r="F30" s="13">
        <v>1484</v>
      </c>
      <c r="G30" s="13"/>
      <c r="H30" s="13">
        <f>C30</f>
        <v>1484</v>
      </c>
      <c r="I30" s="14"/>
      <c r="J30" s="42">
        <v>1484</v>
      </c>
      <c r="K30" s="14"/>
      <c r="L30" s="14"/>
      <c r="M30" s="14">
        <v>1484</v>
      </c>
      <c r="N30" s="14"/>
      <c r="O30" s="43">
        <v>1485</v>
      </c>
      <c r="P30" s="14"/>
      <c r="Q30" s="14"/>
      <c r="R30" s="14">
        <v>1485</v>
      </c>
      <c r="S30" s="14"/>
      <c r="T30" s="14">
        <v>1485</v>
      </c>
      <c r="U30" s="20"/>
    </row>
    <row r="31" spans="1:21" ht="15.75" customHeight="1">
      <c r="A31" s="23" t="s">
        <v>33</v>
      </c>
      <c r="B31" s="12" t="s">
        <v>47</v>
      </c>
      <c r="C31" s="40">
        <v>2500</v>
      </c>
      <c r="D31" s="13"/>
      <c r="E31" s="13"/>
      <c r="F31" s="13">
        <v>2500</v>
      </c>
      <c r="G31" s="13"/>
      <c r="H31" s="13">
        <f>C31</f>
        <v>2500</v>
      </c>
      <c r="I31" s="14"/>
      <c r="J31" s="42">
        <v>7549</v>
      </c>
      <c r="K31" s="14"/>
      <c r="L31" s="14"/>
      <c r="M31" s="14">
        <v>7549</v>
      </c>
      <c r="N31" s="14"/>
      <c r="O31" s="43">
        <v>18044</v>
      </c>
      <c r="P31" s="14"/>
      <c r="Q31" s="14"/>
      <c r="R31" s="14">
        <v>18044</v>
      </c>
      <c r="S31" s="14"/>
      <c r="T31" s="14">
        <v>18044</v>
      </c>
      <c r="U31" s="20"/>
    </row>
    <row r="32" spans="1:21" s="5" customFormat="1" ht="14.25" customHeight="1">
      <c r="A32" s="19"/>
      <c r="B32" s="28" t="s">
        <v>35</v>
      </c>
      <c r="C32" s="29">
        <f aca="true" t="shared" si="3" ref="C32:I32">SUM(C28:C31)</f>
        <v>8984</v>
      </c>
      <c r="D32" s="29">
        <f t="shared" si="3"/>
        <v>0</v>
      </c>
      <c r="E32" s="29">
        <f t="shared" si="3"/>
        <v>0</v>
      </c>
      <c r="F32" s="29">
        <f t="shared" si="3"/>
        <v>8984</v>
      </c>
      <c r="G32" s="29">
        <f t="shared" si="3"/>
        <v>0</v>
      </c>
      <c r="H32" s="29">
        <f t="shared" si="3"/>
        <v>8984</v>
      </c>
      <c r="I32" s="29">
        <f t="shared" si="3"/>
        <v>0</v>
      </c>
      <c r="J32" s="29">
        <f>SUM(J28:J31)</f>
        <v>14033</v>
      </c>
      <c r="K32" s="29"/>
      <c r="L32" s="29"/>
      <c r="M32" s="29">
        <f>SUM(M28:M31)</f>
        <v>14033</v>
      </c>
      <c r="N32" s="29"/>
      <c r="O32" s="30">
        <f>SUM(O28:O31)</f>
        <v>26699</v>
      </c>
      <c r="P32" s="29"/>
      <c r="Q32" s="29"/>
      <c r="R32" s="29">
        <f>SUM(R28:R31)</f>
        <v>26699</v>
      </c>
      <c r="S32" s="29"/>
      <c r="T32" s="29">
        <f>SUM(T28:T31)</f>
        <v>26699</v>
      </c>
      <c r="U32" s="30">
        <f>SUM(U28:U31)</f>
        <v>0</v>
      </c>
    </row>
    <row r="33" spans="1:255" ht="27.75" customHeight="1">
      <c r="A33" s="21" t="s">
        <v>48</v>
      </c>
      <c r="B33" s="9" t="s">
        <v>49</v>
      </c>
      <c r="C33" s="39"/>
      <c r="D33" s="11"/>
      <c r="E33" s="11"/>
      <c r="F33" s="11"/>
      <c r="G33" s="11"/>
      <c r="H33" s="11"/>
      <c r="I33" s="11"/>
      <c r="J33" s="39"/>
      <c r="K33" s="11"/>
      <c r="L33" s="11"/>
      <c r="M33" s="11"/>
      <c r="N33" s="11"/>
      <c r="O33" s="44"/>
      <c r="P33" s="11"/>
      <c r="Q33" s="11"/>
      <c r="R33" s="11"/>
      <c r="S33" s="11"/>
      <c r="T33" s="11"/>
      <c r="U33" s="22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1" ht="15">
      <c r="A34" s="23" t="s">
        <v>13</v>
      </c>
      <c r="B34" s="12" t="s">
        <v>50</v>
      </c>
      <c r="C34" s="40">
        <v>576</v>
      </c>
      <c r="D34" s="13"/>
      <c r="E34" s="13"/>
      <c r="F34" s="13">
        <f>300+251+25</f>
        <v>576</v>
      </c>
      <c r="G34" s="13"/>
      <c r="H34" s="13">
        <f>C34</f>
        <v>576</v>
      </c>
      <c r="I34" s="14"/>
      <c r="J34" s="42">
        <v>576</v>
      </c>
      <c r="K34" s="14"/>
      <c r="L34" s="14"/>
      <c r="M34" s="14">
        <v>576</v>
      </c>
      <c r="N34" s="14"/>
      <c r="O34" s="43">
        <v>250</v>
      </c>
      <c r="P34" s="14"/>
      <c r="Q34" s="14"/>
      <c r="R34" s="14">
        <v>250</v>
      </c>
      <c r="S34" s="14"/>
      <c r="T34" s="14">
        <v>250</v>
      </c>
      <c r="U34" s="20"/>
    </row>
    <row r="35" spans="1:21" s="5" customFormat="1" ht="18" customHeight="1">
      <c r="A35" s="19"/>
      <c r="B35" s="28" t="s">
        <v>51</v>
      </c>
      <c r="C35" s="29">
        <f>SUM(C34)</f>
        <v>576</v>
      </c>
      <c r="D35" s="29">
        <f aca="true" t="shared" si="4" ref="D35:I35">SUM(D34:D34)</f>
        <v>0</v>
      </c>
      <c r="E35" s="29">
        <f t="shared" si="4"/>
        <v>0</v>
      </c>
      <c r="F35" s="29">
        <f t="shared" si="4"/>
        <v>576</v>
      </c>
      <c r="G35" s="29">
        <f t="shared" si="4"/>
        <v>0</v>
      </c>
      <c r="H35" s="29">
        <f t="shared" si="4"/>
        <v>576</v>
      </c>
      <c r="I35" s="29">
        <f t="shared" si="4"/>
        <v>0</v>
      </c>
      <c r="J35" s="29">
        <v>576</v>
      </c>
      <c r="K35" s="29"/>
      <c r="L35" s="29"/>
      <c r="M35" s="29">
        <v>576</v>
      </c>
      <c r="N35" s="29"/>
      <c r="O35" s="30">
        <f>SUM(O34:O34)</f>
        <v>250</v>
      </c>
      <c r="P35" s="29"/>
      <c r="Q35" s="29"/>
      <c r="R35" s="29">
        <v>250</v>
      </c>
      <c r="S35" s="29"/>
      <c r="T35" s="29">
        <v>250</v>
      </c>
      <c r="U35" s="30">
        <f>SUM(U34:U34)</f>
        <v>0</v>
      </c>
    </row>
    <row r="36" spans="1:255" ht="15">
      <c r="A36" s="21" t="s">
        <v>52</v>
      </c>
      <c r="B36" s="9" t="s">
        <v>53</v>
      </c>
      <c r="C36" s="39"/>
      <c r="D36" s="11"/>
      <c r="E36" s="11"/>
      <c r="F36" s="11"/>
      <c r="G36" s="11"/>
      <c r="H36" s="11"/>
      <c r="I36" s="11"/>
      <c r="J36" s="39"/>
      <c r="K36" s="11"/>
      <c r="L36" s="11"/>
      <c r="M36" s="11"/>
      <c r="N36" s="11"/>
      <c r="O36" s="44"/>
      <c r="P36" s="11"/>
      <c r="Q36" s="11"/>
      <c r="R36" s="11"/>
      <c r="S36" s="11"/>
      <c r="T36" s="11"/>
      <c r="U36" s="2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1" ht="15.75" customHeight="1">
      <c r="A37" s="23" t="s">
        <v>13</v>
      </c>
      <c r="B37" s="12" t="s">
        <v>54</v>
      </c>
      <c r="C37" s="40">
        <v>450</v>
      </c>
      <c r="D37" s="13"/>
      <c r="E37" s="13"/>
      <c r="F37" s="13">
        <v>450</v>
      </c>
      <c r="G37" s="13"/>
      <c r="H37" s="13">
        <f>C37</f>
        <v>450</v>
      </c>
      <c r="I37" s="14"/>
      <c r="J37" s="42">
        <v>450</v>
      </c>
      <c r="K37" s="14"/>
      <c r="L37" s="14"/>
      <c r="M37" s="14">
        <v>450</v>
      </c>
      <c r="N37" s="14"/>
      <c r="O37" s="43">
        <v>155</v>
      </c>
      <c r="P37" s="14"/>
      <c r="Q37" s="14"/>
      <c r="R37" s="14">
        <v>155</v>
      </c>
      <c r="S37" s="14"/>
      <c r="T37" s="14">
        <v>155</v>
      </c>
      <c r="U37" s="20"/>
    </row>
    <row r="38" spans="1:21" ht="15">
      <c r="A38" s="23" t="s">
        <v>15</v>
      </c>
      <c r="B38" s="12" t="s">
        <v>55</v>
      </c>
      <c r="C38" s="40">
        <v>263</v>
      </c>
      <c r="D38" s="13"/>
      <c r="E38" s="13"/>
      <c r="F38" s="13">
        <v>263</v>
      </c>
      <c r="G38" s="13"/>
      <c r="H38" s="13">
        <f>C38</f>
        <v>263</v>
      </c>
      <c r="I38" s="14"/>
      <c r="J38" s="42">
        <v>263</v>
      </c>
      <c r="K38" s="14"/>
      <c r="L38" s="14"/>
      <c r="M38" s="14">
        <v>263</v>
      </c>
      <c r="N38" s="14"/>
      <c r="O38" s="43"/>
      <c r="P38" s="14"/>
      <c r="Q38" s="14"/>
      <c r="R38" s="14"/>
      <c r="S38" s="14"/>
      <c r="T38" s="14"/>
      <c r="U38" s="20"/>
    </row>
    <row r="39" spans="1:21" ht="15.75" customHeight="1">
      <c r="A39" s="23" t="s">
        <v>17</v>
      </c>
      <c r="B39" s="12" t="s">
        <v>56</v>
      </c>
      <c r="C39" s="40">
        <v>130</v>
      </c>
      <c r="D39" s="13"/>
      <c r="E39" s="13"/>
      <c r="F39" s="13">
        <v>130</v>
      </c>
      <c r="G39" s="13"/>
      <c r="H39" s="13">
        <f>C39</f>
        <v>130</v>
      </c>
      <c r="I39" s="14"/>
      <c r="J39" s="42">
        <v>130</v>
      </c>
      <c r="K39" s="14"/>
      <c r="L39" s="14"/>
      <c r="M39" s="14">
        <v>130</v>
      </c>
      <c r="N39" s="14"/>
      <c r="O39" s="43">
        <v>230</v>
      </c>
      <c r="P39" s="14"/>
      <c r="Q39" s="14"/>
      <c r="R39" s="14">
        <v>230</v>
      </c>
      <c r="S39" s="14"/>
      <c r="T39" s="14">
        <v>230</v>
      </c>
      <c r="U39" s="20"/>
    </row>
    <row r="40" spans="1:21" s="5" customFormat="1" ht="15">
      <c r="A40" s="19"/>
      <c r="B40" s="28" t="s">
        <v>41</v>
      </c>
      <c r="C40" s="29">
        <f>SUM(C37:C39)</f>
        <v>843</v>
      </c>
      <c r="D40" s="29">
        <f aca="true" t="shared" si="5" ref="D40:I40">SUM(D37:D39)</f>
        <v>0</v>
      </c>
      <c r="E40" s="29">
        <f t="shared" si="5"/>
        <v>0</v>
      </c>
      <c r="F40" s="29">
        <f t="shared" si="5"/>
        <v>843</v>
      </c>
      <c r="G40" s="29">
        <f t="shared" si="5"/>
        <v>0</v>
      </c>
      <c r="H40" s="29">
        <f t="shared" si="5"/>
        <v>843</v>
      </c>
      <c r="I40" s="29">
        <f t="shared" si="5"/>
        <v>0</v>
      </c>
      <c r="J40" s="29">
        <f>SUM(J37:J39)</f>
        <v>843</v>
      </c>
      <c r="K40" s="29"/>
      <c r="L40" s="29"/>
      <c r="M40" s="29">
        <f>SUM(M37:M39)</f>
        <v>843</v>
      </c>
      <c r="N40" s="29">
        <f>SUM(N37:N39)</f>
        <v>0</v>
      </c>
      <c r="O40" s="29">
        <f>SUM(O37:O39)</f>
        <v>385</v>
      </c>
      <c r="P40" s="29"/>
      <c r="Q40" s="29"/>
      <c r="R40" s="29">
        <f>SUM(R37:R39)</f>
        <v>385</v>
      </c>
      <c r="S40" s="29"/>
      <c r="T40" s="29">
        <f>SUM(T37:T39)</f>
        <v>385</v>
      </c>
      <c r="U40" s="30"/>
    </row>
    <row r="41" spans="1:255" ht="15.75" customHeight="1">
      <c r="A41" s="21" t="s">
        <v>57</v>
      </c>
      <c r="B41" s="9" t="s">
        <v>58</v>
      </c>
      <c r="C41" s="39"/>
      <c r="D41" s="11"/>
      <c r="E41" s="11"/>
      <c r="F41" s="11"/>
      <c r="G41" s="11"/>
      <c r="H41" s="11"/>
      <c r="I41" s="11"/>
      <c r="J41" s="39"/>
      <c r="K41" s="11"/>
      <c r="L41" s="11"/>
      <c r="M41" s="11"/>
      <c r="N41" s="11"/>
      <c r="O41" s="44"/>
      <c r="P41" s="11"/>
      <c r="Q41" s="11"/>
      <c r="R41" s="11"/>
      <c r="S41" s="11"/>
      <c r="T41" s="11"/>
      <c r="U41" s="2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1" ht="15">
      <c r="A42" s="23" t="s">
        <v>13</v>
      </c>
      <c r="B42" s="12" t="s">
        <v>59</v>
      </c>
      <c r="C42" s="40">
        <v>10000</v>
      </c>
      <c r="D42" s="13"/>
      <c r="E42" s="13"/>
      <c r="F42" s="13">
        <v>10000</v>
      </c>
      <c r="G42" s="13"/>
      <c r="H42" s="13"/>
      <c r="I42" s="14">
        <f aca="true" t="shared" si="6" ref="I42:I49">C42</f>
        <v>10000</v>
      </c>
      <c r="J42" s="42">
        <v>10000</v>
      </c>
      <c r="K42" s="14"/>
      <c r="L42" s="14"/>
      <c r="M42" s="14"/>
      <c r="N42" s="14">
        <v>10000</v>
      </c>
      <c r="O42" s="43">
        <v>12351</v>
      </c>
      <c r="P42" s="14"/>
      <c r="Q42" s="14"/>
      <c r="R42" s="14">
        <v>2351</v>
      </c>
      <c r="S42" s="14">
        <v>10000</v>
      </c>
      <c r="T42" s="14"/>
      <c r="U42" s="20">
        <v>12351</v>
      </c>
    </row>
    <row r="43" spans="1:21" ht="15.75" customHeight="1">
      <c r="A43" s="23" t="s">
        <v>15</v>
      </c>
      <c r="B43" s="12" t="s">
        <v>60</v>
      </c>
      <c r="C43" s="40">
        <v>0</v>
      </c>
      <c r="D43" s="13"/>
      <c r="E43" s="13"/>
      <c r="F43" s="13"/>
      <c r="G43" s="13"/>
      <c r="H43" s="13"/>
      <c r="I43" s="14">
        <f t="shared" si="6"/>
        <v>0</v>
      </c>
      <c r="J43" s="42"/>
      <c r="K43" s="14"/>
      <c r="L43" s="14"/>
      <c r="M43" s="14"/>
      <c r="N43" s="14"/>
      <c r="O43" s="43"/>
      <c r="P43" s="14"/>
      <c r="Q43" s="14"/>
      <c r="R43" s="14"/>
      <c r="S43" s="14"/>
      <c r="T43" s="14"/>
      <c r="U43" s="20"/>
    </row>
    <row r="44" spans="1:21" ht="15">
      <c r="A44" s="23" t="s">
        <v>17</v>
      </c>
      <c r="B44" s="12" t="s">
        <v>61</v>
      </c>
      <c r="C44" s="40">
        <v>2000</v>
      </c>
      <c r="D44" s="13"/>
      <c r="E44" s="13"/>
      <c r="F44" s="13"/>
      <c r="G44" s="13">
        <v>2000</v>
      </c>
      <c r="H44" s="13"/>
      <c r="I44" s="14">
        <f t="shared" si="6"/>
        <v>2000</v>
      </c>
      <c r="J44" s="42">
        <v>2000</v>
      </c>
      <c r="K44" s="14"/>
      <c r="L44" s="14"/>
      <c r="M44" s="14"/>
      <c r="N44" s="14">
        <v>2000</v>
      </c>
      <c r="O44" s="43">
        <v>2000</v>
      </c>
      <c r="P44" s="14"/>
      <c r="Q44" s="14"/>
      <c r="R44" s="14"/>
      <c r="S44" s="14">
        <v>2000</v>
      </c>
      <c r="T44" s="14"/>
      <c r="U44" s="20">
        <v>2000</v>
      </c>
    </row>
    <row r="45" spans="1:21" ht="15.75" customHeight="1">
      <c r="A45" s="23" t="s">
        <v>33</v>
      </c>
      <c r="B45" s="12" t="s">
        <v>62</v>
      </c>
      <c r="C45" s="40">
        <v>70501</v>
      </c>
      <c r="D45" s="13">
        <v>54882</v>
      </c>
      <c r="E45" s="13">
        <v>14819</v>
      </c>
      <c r="F45" s="13">
        <v>800</v>
      </c>
      <c r="G45" s="13"/>
      <c r="H45" s="13"/>
      <c r="I45" s="14">
        <f t="shared" si="6"/>
        <v>70501</v>
      </c>
      <c r="J45" s="42">
        <v>94579</v>
      </c>
      <c r="K45" s="14">
        <v>73297</v>
      </c>
      <c r="L45" s="14">
        <v>11850</v>
      </c>
      <c r="M45" s="14">
        <v>9432</v>
      </c>
      <c r="N45" s="14"/>
      <c r="O45" s="43">
        <v>88556</v>
      </c>
      <c r="P45" s="14">
        <v>69822</v>
      </c>
      <c r="Q45" s="14">
        <v>9680</v>
      </c>
      <c r="R45" s="14">
        <v>9054</v>
      </c>
      <c r="S45" s="14"/>
      <c r="T45" s="14"/>
      <c r="U45" s="20">
        <v>88556</v>
      </c>
    </row>
    <row r="46" spans="1:21" ht="30">
      <c r="A46" s="23" t="s">
        <v>63</v>
      </c>
      <c r="B46" s="12" t="s">
        <v>77</v>
      </c>
      <c r="C46" s="40">
        <v>22758</v>
      </c>
      <c r="D46" s="13"/>
      <c r="E46" s="13"/>
      <c r="F46" s="13"/>
      <c r="G46" s="13">
        <v>22758</v>
      </c>
      <c r="H46" s="13"/>
      <c r="I46" s="14">
        <f t="shared" si="6"/>
        <v>22758</v>
      </c>
      <c r="J46" s="42">
        <v>39523</v>
      </c>
      <c r="K46" s="14"/>
      <c r="L46" s="14"/>
      <c r="M46" s="14"/>
      <c r="N46" s="14">
        <v>39523</v>
      </c>
      <c r="O46" s="43">
        <v>47488</v>
      </c>
      <c r="P46" s="14"/>
      <c r="Q46" s="14"/>
      <c r="R46" s="14"/>
      <c r="S46" s="14">
        <v>47488</v>
      </c>
      <c r="T46" s="14"/>
      <c r="U46" s="20">
        <v>47488</v>
      </c>
    </row>
    <row r="47" spans="1:21" ht="15.75" customHeight="1">
      <c r="A47" s="23" t="s">
        <v>64</v>
      </c>
      <c r="B47" s="12" t="s">
        <v>65</v>
      </c>
      <c r="C47" s="40">
        <v>746</v>
      </c>
      <c r="D47" s="13">
        <v>746</v>
      </c>
      <c r="E47" s="13"/>
      <c r="F47" s="13"/>
      <c r="G47" s="13"/>
      <c r="H47" s="13"/>
      <c r="I47" s="14">
        <f t="shared" si="6"/>
        <v>746</v>
      </c>
      <c r="J47" s="42">
        <v>746</v>
      </c>
      <c r="K47" s="14"/>
      <c r="L47" s="14"/>
      <c r="M47" s="14">
        <v>746</v>
      </c>
      <c r="N47" s="14"/>
      <c r="O47" s="43"/>
      <c r="P47" s="14"/>
      <c r="Q47" s="14"/>
      <c r="R47" s="14"/>
      <c r="S47" s="14"/>
      <c r="T47" s="14"/>
      <c r="U47" s="20"/>
    </row>
    <row r="48" spans="1:21" ht="15">
      <c r="A48" s="23" t="s">
        <v>66</v>
      </c>
      <c r="B48" s="12" t="s">
        <v>67</v>
      </c>
      <c r="C48" s="40">
        <v>3198</v>
      </c>
      <c r="D48" s="13">
        <v>2518</v>
      </c>
      <c r="E48" s="13">
        <v>680</v>
      </c>
      <c r="F48" s="13"/>
      <c r="G48" s="13"/>
      <c r="H48" s="13"/>
      <c r="I48" s="14">
        <f t="shared" si="6"/>
        <v>3198</v>
      </c>
      <c r="J48" s="42">
        <v>3198</v>
      </c>
      <c r="K48" s="14">
        <v>2549</v>
      </c>
      <c r="L48" s="14">
        <v>649</v>
      </c>
      <c r="M48" s="14"/>
      <c r="N48" s="14"/>
      <c r="O48" s="43">
        <v>3257</v>
      </c>
      <c r="P48" s="14">
        <v>2568</v>
      </c>
      <c r="Q48" s="14">
        <v>689</v>
      </c>
      <c r="R48" s="14"/>
      <c r="S48" s="14"/>
      <c r="T48" s="14"/>
      <c r="U48" s="20">
        <v>3257</v>
      </c>
    </row>
    <row r="49" spans="1:21" ht="30">
      <c r="A49" s="23" t="s">
        <v>68</v>
      </c>
      <c r="B49" s="12" t="s">
        <v>69</v>
      </c>
      <c r="C49" s="40">
        <v>3000</v>
      </c>
      <c r="D49" s="13"/>
      <c r="E49" s="13"/>
      <c r="F49" s="13">
        <v>3000</v>
      </c>
      <c r="G49" s="13"/>
      <c r="H49" s="13"/>
      <c r="I49" s="14">
        <f t="shared" si="6"/>
        <v>3000</v>
      </c>
      <c r="J49" s="42">
        <v>3000</v>
      </c>
      <c r="K49" s="14"/>
      <c r="L49" s="14"/>
      <c r="M49" s="14"/>
      <c r="N49" s="14">
        <v>3000</v>
      </c>
      <c r="O49" s="43">
        <v>2700</v>
      </c>
      <c r="P49" s="14"/>
      <c r="Q49" s="14"/>
      <c r="R49" s="14"/>
      <c r="S49" s="14">
        <v>2700</v>
      </c>
      <c r="T49" s="14"/>
      <c r="U49" s="20">
        <v>2700</v>
      </c>
    </row>
    <row r="50" spans="1:21" ht="15">
      <c r="A50" s="23" t="s">
        <v>78</v>
      </c>
      <c r="B50" s="12" t="s">
        <v>79</v>
      </c>
      <c r="C50" s="40"/>
      <c r="D50" s="13"/>
      <c r="E50" s="13"/>
      <c r="F50" s="13"/>
      <c r="G50" s="13"/>
      <c r="H50" s="13"/>
      <c r="I50" s="14"/>
      <c r="J50" s="42">
        <v>7500</v>
      </c>
      <c r="K50" s="14"/>
      <c r="L50" s="14"/>
      <c r="M50" s="14"/>
      <c r="N50" s="14">
        <v>7500</v>
      </c>
      <c r="O50" s="43">
        <v>7500</v>
      </c>
      <c r="P50" s="14"/>
      <c r="Q50" s="14"/>
      <c r="R50" s="14"/>
      <c r="S50" s="14">
        <v>7500</v>
      </c>
      <c r="T50" s="14"/>
      <c r="U50" s="20">
        <v>7500</v>
      </c>
    </row>
    <row r="51" spans="1:21" ht="15">
      <c r="A51" s="23"/>
      <c r="B51" s="28" t="s">
        <v>70</v>
      </c>
      <c r="C51" s="29">
        <f aca="true" t="shared" si="7" ref="C51:I51">SUM(C42:C50)</f>
        <v>112203</v>
      </c>
      <c r="D51" s="29">
        <f t="shared" si="7"/>
        <v>58146</v>
      </c>
      <c r="E51" s="29">
        <f t="shared" si="7"/>
        <v>15499</v>
      </c>
      <c r="F51" s="29">
        <f t="shared" si="7"/>
        <v>13800</v>
      </c>
      <c r="G51" s="29">
        <f t="shared" si="7"/>
        <v>24758</v>
      </c>
      <c r="H51" s="29">
        <f t="shared" si="7"/>
        <v>0</v>
      </c>
      <c r="I51" s="29">
        <f t="shared" si="7"/>
        <v>112203</v>
      </c>
      <c r="J51" s="29">
        <f>SUM(J42:J50)</f>
        <v>160546</v>
      </c>
      <c r="K51" s="29">
        <f aca="true" t="shared" si="8" ref="K51:U51">SUM(K42:K50)</f>
        <v>75846</v>
      </c>
      <c r="L51" s="29">
        <f t="shared" si="8"/>
        <v>12499</v>
      </c>
      <c r="M51" s="29">
        <f t="shared" si="8"/>
        <v>10178</v>
      </c>
      <c r="N51" s="29">
        <f t="shared" si="8"/>
        <v>62023</v>
      </c>
      <c r="O51" s="29">
        <f t="shared" si="8"/>
        <v>163852</v>
      </c>
      <c r="P51" s="29">
        <f t="shared" si="8"/>
        <v>72390</v>
      </c>
      <c r="Q51" s="29">
        <f t="shared" si="8"/>
        <v>10369</v>
      </c>
      <c r="R51" s="29">
        <f t="shared" si="8"/>
        <v>11405</v>
      </c>
      <c r="S51" s="29">
        <f t="shared" si="8"/>
        <v>69688</v>
      </c>
      <c r="T51" s="29">
        <f t="shared" si="8"/>
        <v>0</v>
      </c>
      <c r="U51" s="29">
        <f t="shared" si="8"/>
        <v>163852</v>
      </c>
    </row>
    <row r="52" spans="1:21" ht="15" customHeight="1" thickBot="1">
      <c r="A52" s="27"/>
      <c r="B52" s="32" t="s">
        <v>71</v>
      </c>
      <c r="C52" s="33">
        <f>C9+C13+C15+C21+C26+C32+C35+C40+C51</f>
        <v>178142</v>
      </c>
      <c r="D52" s="33">
        <f aca="true" t="shared" si="9" ref="D52:U52">D9+D13+D15+D21+D26+D32+D35+D40+D51</f>
        <v>58146</v>
      </c>
      <c r="E52" s="33">
        <f t="shared" si="9"/>
        <v>15499</v>
      </c>
      <c r="F52" s="33">
        <f t="shared" si="9"/>
        <v>79739</v>
      </c>
      <c r="G52" s="33">
        <f t="shared" si="9"/>
        <v>24758</v>
      </c>
      <c r="H52" s="33">
        <f t="shared" si="9"/>
        <v>65039</v>
      </c>
      <c r="I52" s="33">
        <f t="shared" si="9"/>
        <v>113103</v>
      </c>
      <c r="J52" s="33">
        <f aca="true" t="shared" si="10" ref="J52:O52">J9+J13+J15+J21+J26+J32+J35+J40+J51</f>
        <v>231534</v>
      </c>
      <c r="K52" s="33">
        <f t="shared" si="10"/>
        <v>75846</v>
      </c>
      <c r="L52" s="33">
        <f t="shared" si="10"/>
        <v>12499</v>
      </c>
      <c r="M52" s="33">
        <f t="shared" si="10"/>
        <v>81166</v>
      </c>
      <c r="N52" s="33">
        <f t="shared" si="10"/>
        <v>62023</v>
      </c>
      <c r="O52" s="34">
        <f t="shared" si="10"/>
        <v>239735</v>
      </c>
      <c r="P52" s="33">
        <f t="shared" si="9"/>
        <v>72390</v>
      </c>
      <c r="Q52" s="33">
        <f t="shared" si="9"/>
        <v>10369</v>
      </c>
      <c r="R52" s="33">
        <f t="shared" si="9"/>
        <v>87288</v>
      </c>
      <c r="S52" s="33">
        <f t="shared" si="9"/>
        <v>69688</v>
      </c>
      <c r="T52" s="33">
        <f t="shared" si="9"/>
        <v>74448</v>
      </c>
      <c r="U52" s="34">
        <f t="shared" si="9"/>
        <v>165287</v>
      </c>
    </row>
    <row r="53" spans="2:4" ht="12.75">
      <c r="B53" s="6"/>
      <c r="D53" s="7"/>
    </row>
    <row r="54" spans="2:4" ht="12" customHeight="1">
      <c r="B54" s="8"/>
      <c r="D54" s="7"/>
    </row>
    <row r="55" spans="2:4" ht="12.75">
      <c r="B55" s="8"/>
      <c r="D55" s="7"/>
    </row>
    <row r="56" spans="2:4" ht="15.75" customHeight="1">
      <c r="B56" s="8"/>
      <c r="D56" s="7"/>
    </row>
  </sheetData>
  <sheetProtection selectLockedCells="1" selectUnlockedCells="1"/>
  <mergeCells count="15">
    <mergeCell ref="U2:U3"/>
    <mergeCell ref="P1:U1"/>
    <mergeCell ref="J2:J3"/>
    <mergeCell ref="K2:N2"/>
    <mergeCell ref="T2:T3"/>
    <mergeCell ref="A1:A3"/>
    <mergeCell ref="B1:B3"/>
    <mergeCell ref="C1:C3"/>
    <mergeCell ref="D1:I1"/>
    <mergeCell ref="P2:S2"/>
    <mergeCell ref="D2:G2"/>
    <mergeCell ref="H2:H3"/>
    <mergeCell ref="I2:I3"/>
    <mergeCell ref="K1:N1"/>
    <mergeCell ref="O1:O3"/>
  </mergeCells>
  <printOptions horizontalCentered="1"/>
  <pageMargins left="0.1968503937007874" right="0.3937007874015748" top="0.8661417322834646" bottom="0.15748031496062992" header="0.2362204724409449" footer="0.5118110236220472"/>
  <pageSetup horizontalDpi="600" verticalDpi="600" orientation="landscape" paperSize="9" scale="61" r:id="rId1"/>
  <headerFooter alignWithMargins="0">
    <oddHeader>&amp;LPásztó Városi Önkormányzat&amp;C&amp;"Arial,Félkövér"&amp;11Városi Önkormányzat városfenntartási kiadásai
2015. évi költségvetéshez&amp;R14. melléklet a .../2016. (.....) önkormányzati rendelethez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2016-04-20T12:21:39Z</cp:lastPrinted>
  <dcterms:modified xsi:type="dcterms:W3CDTF">2016-04-28T13:10:52Z</dcterms:modified>
  <cp:category/>
  <cp:version/>
  <cp:contentType/>
  <cp:contentStatus/>
</cp:coreProperties>
</file>