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'bevétel'!$A$1:$P$39</definedName>
  </definedNames>
  <calcPr fullCalcOnLoad="1"/>
</workbook>
</file>

<file path=xl/sharedStrings.xml><?xml version="1.0" encoding="utf-8"?>
<sst xmlns="http://schemas.openxmlformats.org/spreadsheetml/2006/main" count="126" uniqueCount="79">
  <si>
    <t>Közhatalmi bevételek</t>
  </si>
  <si>
    <t>Pénzmaradvány</t>
  </si>
  <si>
    <t xml:space="preserve">ÖSSZESEN 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</si>
  <si>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</si>
  <si>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</si>
  <si>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</si>
  <si>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</si>
  <si>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</si>
  <si>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</si>
  <si>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</si>
  <si>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</si>
  <si>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</si>
  <si>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</si>
  <si>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</si>
  <si>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</si>
  <si>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</si>
  <si>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</si>
  <si>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</si>
  <si>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</si>
  <si>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</si>
  <si>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</si>
  <si>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</si>
  <si>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</si>
  <si>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</si>
  <si>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</si>
  <si>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</si>
  <si>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</si>
  <si>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</si>
  <si>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</si>
  <si>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</si>
  <si>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</si>
  <si>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</si>
  <si>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</si>
  <si>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</si>
  <si>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</si>
  <si>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</si>
  <si>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</si>
  <si>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</si>
  <si>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</si>
  <si>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</si>
  <si>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</si>
  <si>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</si>
  <si>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</si>
  <si>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</si>
  <si>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</si>
  <si>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</si>
  <si>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</si>
  <si>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</si>
  <si>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</si>
  <si>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</si>
  <si>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</si>
  <si>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</si>
  <si>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</si>
  <si>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forintban</t>
  </si>
  <si>
    <t>Előirányzat</t>
  </si>
  <si>
    <t>Eredeti</t>
  </si>
  <si>
    <t>Módosított</t>
  </si>
  <si>
    <t>O</t>
  </si>
  <si>
    <t>Csabán Béla polgármester</t>
  </si>
  <si>
    <t>5.</t>
  </si>
  <si>
    <t>016010</t>
  </si>
  <si>
    <t>Országgyűlési, önkormányzati és európai parlamenti képviselőlasztásokhoz kapcsolódó tevékenységek</t>
  </si>
  <si>
    <t>6.</t>
  </si>
  <si>
    <t>7.</t>
  </si>
  <si>
    <t>8.</t>
  </si>
  <si>
    <t>3.</t>
  </si>
  <si>
    <t>4.</t>
  </si>
  <si>
    <t xml:space="preserve">                                             Tardosi Közös Önkormányzati Hivatal  2018. évi  költségvetés bevételi és kiadási előirányzatainak teljesítése feladatonként</t>
  </si>
  <si>
    <t>Tardosi Közös Önkormányzati Hivatal 2018. évi költségvetés bevételi és kiadási előirányzatainak teljesítése feladatonként</t>
  </si>
  <si>
    <t>Teljesítés</t>
  </si>
  <si>
    <t>TeljesÍtés</t>
  </si>
  <si>
    <t>1.</t>
  </si>
  <si>
    <t>2.</t>
  </si>
  <si>
    <t>9.</t>
  </si>
  <si>
    <t>10.</t>
  </si>
  <si>
    <t>11.</t>
  </si>
  <si>
    <t>12.</t>
  </si>
  <si>
    <t>6 .   melléklet      5/2019. (V.30.) számú önkormányzati rendelethez</t>
  </si>
  <si>
    <t xml:space="preserve"> 6 . melléklet     5/2019. (V.30.)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</si>
</sst>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17" xfId="0" applyFont="1" applyBorder="1" applyAlignment="1">
      <alignment wrapText="1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18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0" fillId="0" borderId="0" xfId="0" applyNumberFormat="1" applyAlignment="1">
      <alignment vertical="top"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21" xfId="0" applyFont="1" applyBorder="1" applyAlignment="1">
      <alignment wrapText="1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5" fillId="0" borderId="23" xfId="0" applyNumberFormat="1" applyFont="1" applyBorder="1" applyAlignment="1">
      <alignment/>
    </xf>
    <xf numFmtId="0" fontId="4" fillId="0" borderId="24" xfId="0" applyFont="1" applyBorder="1" applyAlignment="1">
      <alignment wrapText="1"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3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 vertical="center" textRotation="90" wrapText="1"/>
    </xf>
    <xf numFmtId="49" fontId="2" fillId="0" borderId="27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28" xfId="0" applyFont="1" applyBorder="1" applyAlignment="1">
      <alignment wrapText="1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5" fillId="0" borderId="30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49" fontId="39" fillId="0" borderId="15" xfId="0" applyNumberFormat="1" applyFont="1" applyBorder="1" applyAlignment="1">
      <alignment vertical="top"/>
    </xf>
    <xf numFmtId="0" fontId="39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49" fontId="7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top" shrinkToFit="1"/>
    </xf>
    <xf numFmtId="0" fontId="2" fillId="0" borderId="3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3" fontId="7" fillId="0" borderId="1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49" fontId="4" fillId="0" borderId="40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5" fillId="0" borderId="42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49" fontId="4" fillId="0" borderId="21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top" shrinkToFit="1"/>
    </xf>
    <xf numFmtId="0" fontId="2" fillId="0" borderId="11" xfId="0" applyFont="1" applyBorder="1" applyAlignment="1">
      <alignment wrapText="1"/>
    </xf>
    <xf numFmtId="49" fontId="39" fillId="0" borderId="15" xfId="0" applyNumberFormat="1" applyFont="1" applyBorder="1" applyAlignment="1">
      <alignment horizontal="center" vertical="top"/>
    </xf>
    <xf numFmtId="0" fontId="39" fillId="0" borderId="15" xfId="0" applyFont="1" applyBorder="1" applyAlignment="1">
      <alignment shrinkToFit="1"/>
    </xf>
    <xf numFmtId="3" fontId="39" fillId="0" borderId="15" xfId="0" applyNumberFormat="1" applyFont="1" applyBorder="1" applyAlignment="1">
      <alignment/>
    </xf>
    <xf numFmtId="49" fontId="4" fillId="0" borderId="46" xfId="0" applyNumberFormat="1" applyFont="1" applyBorder="1" applyAlignment="1">
      <alignment horizontal="center" vertical="center" shrinkToFit="1"/>
    </xf>
    <xf numFmtId="0" fontId="4" fillId="0" borderId="47" xfId="0" applyFont="1" applyBorder="1" applyAlignment="1">
      <alignment wrapText="1"/>
    </xf>
    <xf numFmtId="0" fontId="2" fillId="0" borderId="19" xfId="0" applyFont="1" applyBorder="1" applyAlignment="1">
      <alignment horizontal="center"/>
    </xf>
    <xf numFmtId="3" fontId="6" fillId="0" borderId="48" xfId="0" applyNumberFormat="1" applyFont="1" applyBorder="1" applyAlignment="1">
      <alignment/>
    </xf>
    <xf numFmtId="3" fontId="6" fillId="0" borderId="49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46" xfId="0" applyFont="1" applyBorder="1" applyAlignment="1">
      <alignment wrapText="1"/>
    </xf>
    <xf numFmtId="3" fontId="2" fillId="0" borderId="50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wrapText="1"/>
    </xf>
    <xf numFmtId="49" fontId="4" fillId="0" borderId="28" xfId="0" applyNumberFormat="1" applyFont="1" applyBorder="1" applyAlignment="1">
      <alignment horizontal="center" vertical="center" shrinkToFit="1"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5" fillId="0" borderId="53" xfId="0" applyNumberFormat="1" applyFon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5" fillId="0" borderId="57" xfId="0" applyNumberFormat="1" applyFon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5" fillId="0" borderId="43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60" xfId="0" applyNumberFormat="1" applyBorder="1" applyAlignment="1">
      <alignment/>
    </xf>
    <xf numFmtId="0" fontId="4" fillId="0" borderId="47" xfId="0" applyFont="1" applyFill="1" applyBorder="1" applyAlignment="1">
      <alignment wrapText="1"/>
    </xf>
    <xf numFmtId="3" fontId="5" fillId="0" borderId="29" xfId="0" applyNumberFormat="1" applyFont="1" applyBorder="1" applyAlignment="1">
      <alignment/>
    </xf>
    <xf numFmtId="3" fontId="0" fillId="0" borderId="61" xfId="0" applyNumberFormat="1" applyBorder="1" applyAlignment="1">
      <alignment/>
    </xf>
    <xf numFmtId="3" fontId="2" fillId="0" borderId="62" xfId="0" applyNumberFormat="1" applyFont="1" applyBorder="1" applyAlignment="1">
      <alignment/>
    </xf>
    <xf numFmtId="49" fontId="0" fillId="0" borderId="63" xfId="0" applyNumberFormat="1" applyBorder="1" applyAlignment="1">
      <alignment vertical="top"/>
    </xf>
    <xf numFmtId="0" fontId="0" fillId="0" borderId="63" xfId="0" applyBorder="1" applyAlignment="1">
      <alignment/>
    </xf>
    <xf numFmtId="0" fontId="2" fillId="0" borderId="63" xfId="0" applyFont="1" applyFill="1" applyBorder="1" applyAlignment="1">
      <alignment wrapText="1"/>
    </xf>
    <xf numFmtId="49" fontId="4" fillId="0" borderId="20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wrapText="1"/>
    </xf>
    <xf numFmtId="3" fontId="0" fillId="0" borderId="64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5" fillId="0" borderId="65" xfId="0" applyNumberFormat="1" applyFont="1" applyBorder="1" applyAlignment="1">
      <alignment/>
    </xf>
    <xf numFmtId="3" fontId="0" fillId="0" borderId="66" xfId="0" applyNumberFormat="1" applyBorder="1" applyAlignment="1">
      <alignment/>
    </xf>
    <xf numFmtId="0" fontId="0" fillId="0" borderId="67" xfId="0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0" fontId="4" fillId="0" borderId="15" xfId="0" applyFont="1" applyFill="1" applyBorder="1" applyAlignment="1">
      <alignment wrapText="1"/>
    </xf>
    <xf numFmtId="49" fontId="4" fillId="0" borderId="32" xfId="0" applyNumberFormat="1" applyFont="1" applyBorder="1" applyAlignment="1">
      <alignment horizontal="center" vertical="center"/>
    </xf>
    <xf numFmtId="3" fontId="6" fillId="0" borderId="63" xfId="0" applyNumberFormat="1" applyFont="1" applyBorder="1" applyAlignment="1">
      <alignment/>
    </xf>
    <xf numFmtId="3" fontId="0" fillId="0" borderId="63" xfId="0" applyNumberFormat="1" applyBorder="1" applyAlignment="1">
      <alignment/>
    </xf>
    <xf numFmtId="49" fontId="2" fillId="0" borderId="21" xfId="0" applyNumberFormat="1" applyFont="1" applyBorder="1" applyAlignment="1">
      <alignment horizontal="center"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9.421875" style="0" customWidth="1"/>
    <col min="4" max="4" width="11.00390625" style="0" customWidth="1"/>
    <col min="6" max="6" width="9.8515625" style="0" bestFit="1" customWidth="1"/>
    <col min="14" max="14" width="11.140625" style="0" customWidth="1"/>
  </cols>
  <sheetData>
    <row r="1" spans="1:16" ht="15">
      <c r="A1" s="139" t="s">
        <v>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5">
      <c r="A2" s="1"/>
      <c r="B2" s="2"/>
      <c r="C2" s="138" t="s">
        <v>68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2" t="s">
        <v>37</v>
      </c>
    </row>
    <row r="3" spans="1:16" ht="15.75" thickBot="1">
      <c r="A3" s="1"/>
      <c r="B3" s="21" t="s">
        <v>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1" t="s">
        <v>53</v>
      </c>
      <c r="O3" s="21"/>
      <c r="P3" s="21"/>
    </row>
    <row r="4" spans="1:16" ht="90.75" customHeight="1">
      <c r="A4" s="3"/>
      <c r="B4" s="25" t="s">
        <v>39</v>
      </c>
      <c r="C4" s="26" t="s">
        <v>40</v>
      </c>
      <c r="D4" s="26" t="s">
        <v>54</v>
      </c>
      <c r="E4" s="4" t="s">
        <v>45</v>
      </c>
      <c r="F4" s="4" t="s">
        <v>46</v>
      </c>
      <c r="G4" s="5" t="s">
        <v>47</v>
      </c>
      <c r="H4" s="5" t="s">
        <v>0</v>
      </c>
      <c r="I4" s="6" t="s">
        <v>48</v>
      </c>
      <c r="J4" s="4" t="s">
        <v>49</v>
      </c>
      <c r="K4" s="4" t="s">
        <v>50</v>
      </c>
      <c r="L4" s="6" t="s">
        <v>51</v>
      </c>
      <c r="M4" s="4" t="s">
        <v>1</v>
      </c>
      <c r="N4" s="7" t="s">
        <v>2</v>
      </c>
      <c r="O4" s="8"/>
      <c r="P4" s="9"/>
    </row>
    <row r="5" spans="1:16" ht="15.75" thickBot="1">
      <c r="A5" s="87"/>
      <c r="B5" s="10" t="s">
        <v>4</v>
      </c>
      <c r="C5" s="11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3" t="s">
        <v>15</v>
      </c>
      <c r="N5" s="13" t="s">
        <v>33</v>
      </c>
      <c r="O5" s="14"/>
      <c r="P5" s="14"/>
    </row>
    <row r="6" spans="1:16" ht="34.5" customHeight="1">
      <c r="A6" s="132" t="s">
        <v>71</v>
      </c>
      <c r="B6" s="85" t="s">
        <v>41</v>
      </c>
      <c r="C6" s="86" t="s">
        <v>42</v>
      </c>
      <c r="D6" s="50" t="s">
        <v>55</v>
      </c>
      <c r="E6" s="51"/>
      <c r="F6" s="52">
        <v>1581580</v>
      </c>
      <c r="G6" s="53"/>
      <c r="H6" s="53"/>
      <c r="I6" s="52">
        <v>310000</v>
      </c>
      <c r="J6" s="52"/>
      <c r="K6" s="52"/>
      <c r="L6" s="52"/>
      <c r="M6" s="54"/>
      <c r="N6" s="88">
        <f aca="true" t="shared" si="0" ref="N6:N16">SUM(E6:M6)</f>
        <v>1891580</v>
      </c>
      <c r="O6" s="18"/>
      <c r="P6" s="16"/>
    </row>
    <row r="7" spans="1:16" ht="34.5" customHeight="1">
      <c r="A7" s="132" t="s">
        <v>72</v>
      </c>
      <c r="B7" s="70"/>
      <c r="C7" s="38"/>
      <c r="D7" s="17" t="s">
        <v>56</v>
      </c>
      <c r="E7" s="39"/>
      <c r="F7" s="40">
        <v>1581580</v>
      </c>
      <c r="G7" s="41"/>
      <c r="H7" s="41"/>
      <c r="I7" s="40">
        <v>310000</v>
      </c>
      <c r="J7" s="40"/>
      <c r="K7" s="40"/>
      <c r="L7" s="40"/>
      <c r="M7" s="77"/>
      <c r="N7" s="88">
        <f t="shared" si="0"/>
        <v>1891580</v>
      </c>
      <c r="O7" s="18"/>
      <c r="P7" s="16"/>
    </row>
    <row r="8" spans="1:16" s="35" customFormat="1" ht="34.5" customHeight="1">
      <c r="A8" s="132" t="s">
        <v>65</v>
      </c>
      <c r="B8" s="70"/>
      <c r="C8" s="38"/>
      <c r="D8" s="114" t="s">
        <v>69</v>
      </c>
      <c r="E8" s="72"/>
      <c r="F8" s="73">
        <v>1581580</v>
      </c>
      <c r="G8" s="41"/>
      <c r="H8" s="41"/>
      <c r="I8" s="73">
        <v>246670</v>
      </c>
      <c r="J8" s="73"/>
      <c r="K8" s="73"/>
      <c r="L8" s="73"/>
      <c r="M8" s="77"/>
      <c r="N8" s="88">
        <f t="shared" si="0"/>
        <v>1828250</v>
      </c>
      <c r="O8" s="37"/>
      <c r="P8" s="16"/>
    </row>
    <row r="9" spans="1:16" ht="34.5" customHeight="1">
      <c r="A9" s="132" t="s">
        <v>66</v>
      </c>
      <c r="B9" s="71" t="s">
        <v>43</v>
      </c>
      <c r="C9" s="38" t="s">
        <v>44</v>
      </c>
      <c r="D9" s="17" t="s">
        <v>55</v>
      </c>
      <c r="E9" s="76"/>
      <c r="F9" s="74">
        <v>39094737</v>
      </c>
      <c r="G9" s="75"/>
      <c r="H9" s="75"/>
      <c r="I9" s="74"/>
      <c r="J9" s="74"/>
      <c r="K9" s="74"/>
      <c r="L9" s="74"/>
      <c r="M9" s="78">
        <v>109101</v>
      </c>
      <c r="N9" s="89">
        <f t="shared" si="0"/>
        <v>39203838</v>
      </c>
      <c r="O9" s="15"/>
      <c r="P9" s="16"/>
    </row>
    <row r="10" spans="1:16" ht="34.5" customHeight="1">
      <c r="A10" s="132" t="s">
        <v>59</v>
      </c>
      <c r="B10" s="79"/>
      <c r="C10" s="38"/>
      <c r="D10" s="38" t="s">
        <v>56</v>
      </c>
      <c r="E10" s="104"/>
      <c r="F10" s="110">
        <v>40540007</v>
      </c>
      <c r="G10" s="75"/>
      <c r="H10" s="75"/>
      <c r="I10" s="110"/>
      <c r="J10" s="110"/>
      <c r="K10" s="110"/>
      <c r="L10" s="110"/>
      <c r="M10" s="105">
        <v>89582</v>
      </c>
      <c r="N10" s="89">
        <f t="shared" si="0"/>
        <v>40629589</v>
      </c>
      <c r="O10" s="15"/>
      <c r="P10" s="16"/>
    </row>
    <row r="11" spans="1:16" s="35" customFormat="1" ht="34.5" customHeight="1">
      <c r="A11" s="132" t="s">
        <v>62</v>
      </c>
      <c r="B11" s="79"/>
      <c r="C11" s="38"/>
      <c r="D11" s="114" t="s">
        <v>69</v>
      </c>
      <c r="E11" s="104"/>
      <c r="F11" s="110">
        <v>40079000</v>
      </c>
      <c r="G11" s="75"/>
      <c r="H11" s="75"/>
      <c r="I11" s="110"/>
      <c r="J11" s="110"/>
      <c r="K11" s="110"/>
      <c r="L11" s="110"/>
      <c r="M11" s="105">
        <v>89582</v>
      </c>
      <c r="N11" s="89">
        <f t="shared" si="0"/>
        <v>40168582</v>
      </c>
      <c r="O11" s="37"/>
      <c r="P11" s="16"/>
    </row>
    <row r="12" spans="1:16" ht="34.5" customHeight="1">
      <c r="A12" s="132" t="s">
        <v>63</v>
      </c>
      <c r="B12" s="96" t="s">
        <v>60</v>
      </c>
      <c r="C12" s="17" t="s">
        <v>61</v>
      </c>
      <c r="D12" s="17" t="s">
        <v>55</v>
      </c>
      <c r="E12" s="104"/>
      <c r="F12" s="74"/>
      <c r="G12" s="75"/>
      <c r="H12" s="75"/>
      <c r="I12" s="74"/>
      <c r="J12" s="74"/>
      <c r="K12" s="74"/>
      <c r="L12" s="74"/>
      <c r="M12" s="105"/>
      <c r="N12" s="89">
        <f t="shared" si="0"/>
        <v>0</v>
      </c>
      <c r="O12" s="15"/>
      <c r="P12" s="16"/>
    </row>
    <row r="13" spans="1:16" ht="34.5" customHeight="1">
      <c r="A13" s="132" t="s">
        <v>64</v>
      </c>
      <c r="B13" s="79"/>
      <c r="C13" s="38"/>
      <c r="D13" s="38" t="s">
        <v>56</v>
      </c>
      <c r="E13" s="128"/>
      <c r="F13" s="73">
        <v>979613</v>
      </c>
      <c r="G13" s="41"/>
      <c r="H13" s="41"/>
      <c r="I13" s="73"/>
      <c r="J13" s="73"/>
      <c r="K13" s="73"/>
      <c r="L13" s="73"/>
      <c r="M13" s="129"/>
      <c r="N13" s="89">
        <f t="shared" si="0"/>
        <v>979613</v>
      </c>
      <c r="O13" s="15"/>
      <c r="P13" s="16"/>
    </row>
    <row r="14" spans="1:16" s="35" customFormat="1" ht="34.5" customHeight="1" thickBot="1">
      <c r="A14" s="132" t="s">
        <v>73</v>
      </c>
      <c r="B14" s="97"/>
      <c r="C14" s="98"/>
      <c r="D14" s="131" t="s">
        <v>69</v>
      </c>
      <c r="E14" s="100"/>
      <c r="F14" s="101">
        <v>979613</v>
      </c>
      <c r="G14" s="102"/>
      <c r="H14" s="102"/>
      <c r="I14" s="101"/>
      <c r="J14" s="101"/>
      <c r="K14" s="101"/>
      <c r="L14" s="101"/>
      <c r="M14" s="130"/>
      <c r="N14" s="89">
        <f t="shared" si="0"/>
        <v>979613</v>
      </c>
      <c r="O14" s="37"/>
      <c r="P14" s="16"/>
    </row>
    <row r="15" spans="1:16" s="20" customFormat="1" ht="34.5" customHeight="1">
      <c r="A15" s="132" t="s">
        <v>74</v>
      </c>
      <c r="B15" s="80"/>
      <c r="C15" s="81" t="s">
        <v>20</v>
      </c>
      <c r="D15" s="81" t="s">
        <v>55</v>
      </c>
      <c r="E15" s="65">
        <f>SUM(E6:E9)</f>
        <v>0</v>
      </c>
      <c r="F15" s="65">
        <f>SUM(F6+F9)</f>
        <v>40676317</v>
      </c>
      <c r="G15" s="65">
        <f aca="true" t="shared" si="1" ref="G15:M15">SUM(G6+G9)</f>
        <v>0</v>
      </c>
      <c r="H15" s="65">
        <f t="shared" si="1"/>
        <v>0</v>
      </c>
      <c r="I15" s="65">
        <f t="shared" si="1"/>
        <v>310000</v>
      </c>
      <c r="J15" s="65">
        <f t="shared" si="1"/>
        <v>0</v>
      </c>
      <c r="K15" s="65">
        <f t="shared" si="1"/>
        <v>0</v>
      </c>
      <c r="L15" s="65">
        <f t="shared" si="1"/>
        <v>0</v>
      </c>
      <c r="M15" s="65">
        <f t="shared" si="1"/>
        <v>109101</v>
      </c>
      <c r="N15" s="90">
        <f t="shared" si="0"/>
        <v>41095418</v>
      </c>
      <c r="O15" s="19"/>
      <c r="P15" s="16"/>
    </row>
    <row r="16" spans="1:16" ht="34.5" customHeight="1" thickBot="1">
      <c r="A16" s="132" t="s">
        <v>75</v>
      </c>
      <c r="B16" s="82"/>
      <c r="C16" s="83"/>
      <c r="D16" s="60" t="s">
        <v>56</v>
      </c>
      <c r="E16" s="84">
        <f>SUM(E7,E10)</f>
        <v>0</v>
      </c>
      <c r="F16" s="84">
        <f>SUM(F7,F10,F13)</f>
        <v>43101200</v>
      </c>
      <c r="G16" s="84">
        <f aca="true" t="shared" si="2" ref="G16:M16">SUM(G7,G10)</f>
        <v>0</v>
      </c>
      <c r="H16" s="84">
        <f t="shared" si="2"/>
        <v>0</v>
      </c>
      <c r="I16" s="84">
        <f t="shared" si="2"/>
        <v>310000</v>
      </c>
      <c r="J16" s="84">
        <f t="shared" si="2"/>
        <v>0</v>
      </c>
      <c r="K16" s="84">
        <f t="shared" si="2"/>
        <v>0</v>
      </c>
      <c r="L16" s="84">
        <f t="shared" si="2"/>
        <v>0</v>
      </c>
      <c r="M16" s="84">
        <f t="shared" si="2"/>
        <v>89582</v>
      </c>
      <c r="N16" s="91">
        <f t="shared" si="0"/>
        <v>43500782</v>
      </c>
      <c r="O16" s="15"/>
      <c r="P16" s="16"/>
    </row>
    <row r="17" spans="1:14" ht="28.5" customHeight="1" thickBot="1">
      <c r="A17" s="132" t="s">
        <v>76</v>
      </c>
      <c r="B17" s="119"/>
      <c r="C17" s="127"/>
      <c r="D17" s="120" t="s">
        <v>69</v>
      </c>
      <c r="E17" s="134">
        <f>SUM(E8+E11+E14)</f>
        <v>0</v>
      </c>
      <c r="F17" s="134">
        <f aca="true" t="shared" si="3" ref="F17:N17">SUM(F8+F11+F14)</f>
        <v>42640193</v>
      </c>
      <c r="G17" s="134">
        <f t="shared" si="3"/>
        <v>0</v>
      </c>
      <c r="H17" s="134">
        <f t="shared" si="3"/>
        <v>0</v>
      </c>
      <c r="I17" s="134">
        <f t="shared" si="3"/>
        <v>246670</v>
      </c>
      <c r="J17" s="134">
        <f t="shared" si="3"/>
        <v>0</v>
      </c>
      <c r="K17" s="134">
        <f t="shared" si="3"/>
        <v>0</v>
      </c>
      <c r="L17" s="134">
        <f t="shared" si="3"/>
        <v>0</v>
      </c>
      <c r="M17" s="134">
        <f t="shared" si="3"/>
        <v>89582</v>
      </c>
      <c r="N17" s="134">
        <f t="shared" si="3"/>
        <v>42976445</v>
      </c>
    </row>
    <row r="21" spans="6:11" ht="15">
      <c r="F21" t="s">
        <v>16</v>
      </c>
      <c r="K21" t="s">
        <v>18</v>
      </c>
    </row>
    <row r="22" spans="6:12" ht="15">
      <c r="F22" t="s">
        <v>17</v>
      </c>
      <c r="K22" s="138" t="s">
        <v>19</v>
      </c>
      <c r="L22" s="138"/>
    </row>
  </sheetData>
  <sheetProtection/>
  <mergeCells count="3">
    <mergeCell ref="C2:O2"/>
    <mergeCell ref="K22:L22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10.7109375" style="0" customWidth="1"/>
    <col min="5" max="5" width="12.00390625" style="0" bestFit="1" customWidth="1"/>
    <col min="6" max="7" width="10.8515625" style="0" bestFit="1" customWidth="1"/>
    <col min="8" max="15" width="9.28125" style="0" bestFit="1" customWidth="1"/>
    <col min="16" max="16" width="11.7109375" style="0" customWidth="1"/>
  </cols>
  <sheetData>
    <row r="1" spans="1:13" ht="15">
      <c r="A1" s="139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2:16" ht="15">
      <c r="B2" s="23"/>
      <c r="C2" s="140" t="s">
        <v>67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t="s">
        <v>38</v>
      </c>
    </row>
    <row r="3" spans="2:15" ht="15.75" thickBot="1">
      <c r="B3" s="48" t="s">
        <v>21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 t="s">
        <v>53</v>
      </c>
    </row>
    <row r="4" spans="1:16" ht="197.25" customHeight="1">
      <c r="A4" s="24"/>
      <c r="B4" s="25" t="s">
        <v>39</v>
      </c>
      <c r="C4" s="26" t="s">
        <v>40</v>
      </c>
      <c r="D4" s="26" t="s">
        <v>54</v>
      </c>
      <c r="E4" s="4" t="s">
        <v>22</v>
      </c>
      <c r="F4" s="4" t="s">
        <v>23</v>
      </c>
      <c r="G4" s="5" t="s">
        <v>24</v>
      </c>
      <c r="H4" s="5" t="s">
        <v>52</v>
      </c>
      <c r="I4" s="4" t="s">
        <v>25</v>
      </c>
      <c r="J4" s="4" t="s">
        <v>26</v>
      </c>
      <c r="K4" s="4" t="s">
        <v>27</v>
      </c>
      <c r="L4" s="4" t="s">
        <v>28</v>
      </c>
      <c r="M4" s="6" t="s">
        <v>29</v>
      </c>
      <c r="N4" s="4" t="s">
        <v>30</v>
      </c>
      <c r="O4" s="7" t="s">
        <v>31</v>
      </c>
      <c r="P4" s="46" t="s">
        <v>32</v>
      </c>
    </row>
    <row r="5" spans="1:16" ht="15.75" thickBot="1">
      <c r="A5" s="27"/>
      <c r="B5" s="28" t="s">
        <v>4</v>
      </c>
      <c r="C5" s="12" t="s">
        <v>5</v>
      </c>
      <c r="D5" s="12" t="s">
        <v>6</v>
      </c>
      <c r="E5" s="135" t="s">
        <v>7</v>
      </c>
      <c r="F5" s="29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33</v>
      </c>
      <c r="O5" s="47" t="s">
        <v>34</v>
      </c>
      <c r="P5" s="47" t="s">
        <v>57</v>
      </c>
    </row>
    <row r="6" spans="1:16" ht="34.5" customHeight="1">
      <c r="A6" s="55" t="s">
        <v>71</v>
      </c>
      <c r="B6" s="56" t="s">
        <v>41</v>
      </c>
      <c r="C6" s="50" t="s">
        <v>42</v>
      </c>
      <c r="D6" s="50" t="s">
        <v>55</v>
      </c>
      <c r="E6" s="137">
        <v>30999972</v>
      </c>
      <c r="F6" s="106">
        <v>6302546</v>
      </c>
      <c r="G6" s="107">
        <v>3792900</v>
      </c>
      <c r="H6" s="107"/>
      <c r="I6" s="106"/>
      <c r="J6" s="106"/>
      <c r="K6" s="106"/>
      <c r="L6" s="106"/>
      <c r="M6" s="106"/>
      <c r="N6" s="106"/>
      <c r="O6" s="108"/>
      <c r="P6" s="45">
        <f aca="true" t="shared" si="0" ref="P6:P11">SUM(E6:O6)</f>
        <v>41095418</v>
      </c>
    </row>
    <row r="7" spans="1:16" ht="34.5" customHeight="1">
      <c r="A7" s="55" t="s">
        <v>72</v>
      </c>
      <c r="B7" s="96"/>
      <c r="C7" s="42"/>
      <c r="D7" s="17" t="s">
        <v>56</v>
      </c>
      <c r="E7" s="104">
        <v>32209772</v>
      </c>
      <c r="F7" s="110">
        <v>6538016</v>
      </c>
      <c r="G7" s="111">
        <v>3773381</v>
      </c>
      <c r="H7" s="111"/>
      <c r="I7" s="112"/>
      <c r="J7" s="112"/>
      <c r="K7" s="112"/>
      <c r="L7" s="112"/>
      <c r="M7" s="112"/>
      <c r="N7" s="112"/>
      <c r="O7" s="113"/>
      <c r="P7" s="45">
        <f t="shared" si="0"/>
        <v>42521169</v>
      </c>
    </row>
    <row r="8" spans="1:16" s="35" customFormat="1" ht="34.5" customHeight="1">
      <c r="A8" s="55" t="s">
        <v>65</v>
      </c>
      <c r="B8" s="99"/>
      <c r="C8" s="42"/>
      <c r="D8" s="17" t="s">
        <v>70</v>
      </c>
      <c r="E8" s="104">
        <v>32149710</v>
      </c>
      <c r="F8" s="52">
        <v>6515761</v>
      </c>
      <c r="G8" s="115">
        <v>3212222</v>
      </c>
      <c r="H8" s="115"/>
      <c r="I8" s="51"/>
      <c r="J8" s="51"/>
      <c r="K8" s="51"/>
      <c r="L8" s="51"/>
      <c r="M8" s="51"/>
      <c r="N8" s="51"/>
      <c r="O8" s="116"/>
      <c r="P8" s="45">
        <f t="shared" si="0"/>
        <v>41877693</v>
      </c>
    </row>
    <row r="9" spans="1:16" ht="34.5" customHeight="1">
      <c r="A9" s="55" t="s">
        <v>66</v>
      </c>
      <c r="B9" s="99" t="s">
        <v>60</v>
      </c>
      <c r="C9" s="17" t="s">
        <v>61</v>
      </c>
      <c r="D9" s="17" t="s">
        <v>55</v>
      </c>
      <c r="E9" s="136"/>
      <c r="F9" s="52"/>
      <c r="G9" s="53"/>
      <c r="H9" s="53"/>
      <c r="I9" s="52"/>
      <c r="J9" s="52"/>
      <c r="K9" s="52"/>
      <c r="L9" s="52"/>
      <c r="M9" s="52"/>
      <c r="N9" s="52"/>
      <c r="O9" s="109"/>
      <c r="P9" s="93">
        <f t="shared" si="0"/>
        <v>0</v>
      </c>
    </row>
    <row r="10" spans="1:16" ht="34.5" customHeight="1" thickBot="1">
      <c r="A10" s="55" t="s">
        <v>59</v>
      </c>
      <c r="B10" s="85"/>
      <c r="C10" s="92"/>
      <c r="D10" s="86" t="s">
        <v>56</v>
      </c>
      <c r="E10" s="123">
        <v>738017</v>
      </c>
      <c r="F10" s="124">
        <v>140578</v>
      </c>
      <c r="G10" s="125">
        <v>101018</v>
      </c>
      <c r="H10" s="125"/>
      <c r="I10" s="124"/>
      <c r="J10" s="124"/>
      <c r="K10" s="124"/>
      <c r="L10" s="124"/>
      <c r="M10" s="124"/>
      <c r="N10" s="124"/>
      <c r="O10" s="126"/>
      <c r="P10" s="94">
        <f t="shared" si="0"/>
        <v>979613</v>
      </c>
    </row>
    <row r="11" spans="1:16" s="35" customFormat="1" ht="34.5" customHeight="1" thickBot="1">
      <c r="A11" s="55" t="s">
        <v>62</v>
      </c>
      <c r="B11" s="121"/>
      <c r="C11" s="122"/>
      <c r="D11" s="98" t="s">
        <v>70</v>
      </c>
      <c r="E11" s="100">
        <v>738017</v>
      </c>
      <c r="F11" s="101">
        <v>140578</v>
      </c>
      <c r="G11" s="102">
        <v>101018</v>
      </c>
      <c r="H11" s="102"/>
      <c r="I11" s="101"/>
      <c r="J11" s="101"/>
      <c r="K11" s="101"/>
      <c r="L11" s="101"/>
      <c r="M11" s="101"/>
      <c r="N11" s="101"/>
      <c r="O11" s="103"/>
      <c r="P11" s="117">
        <f t="shared" si="0"/>
        <v>979613</v>
      </c>
    </row>
    <row r="12" spans="1:17" s="20" customFormat="1" ht="34.5" customHeight="1">
      <c r="A12" s="61" t="s">
        <v>63</v>
      </c>
      <c r="B12" s="62"/>
      <c r="C12" s="63" t="s">
        <v>35</v>
      </c>
      <c r="D12" s="64" t="s">
        <v>55</v>
      </c>
      <c r="E12" s="65">
        <f>SUM(E6)</f>
        <v>30999972</v>
      </c>
      <c r="F12" s="65">
        <f aca="true" t="shared" si="1" ref="F12:P12">SUM(F6)</f>
        <v>6302546</v>
      </c>
      <c r="G12" s="65">
        <f t="shared" si="1"/>
        <v>3792900</v>
      </c>
      <c r="H12" s="65">
        <f t="shared" si="1"/>
        <v>0</v>
      </c>
      <c r="I12" s="65">
        <f t="shared" si="1"/>
        <v>0</v>
      </c>
      <c r="J12" s="65">
        <f t="shared" si="1"/>
        <v>0</v>
      </c>
      <c r="K12" s="65">
        <f t="shared" si="1"/>
        <v>0</v>
      </c>
      <c r="L12" s="65">
        <f t="shared" si="1"/>
        <v>0</v>
      </c>
      <c r="M12" s="65">
        <f t="shared" si="1"/>
        <v>0</v>
      </c>
      <c r="N12" s="65">
        <f t="shared" si="1"/>
        <v>0</v>
      </c>
      <c r="O12" s="67">
        <f t="shared" si="1"/>
        <v>0</v>
      </c>
      <c r="P12" s="69">
        <f t="shared" si="1"/>
        <v>41095418</v>
      </c>
      <c r="Q12" s="19"/>
    </row>
    <row r="13" spans="1:17" s="44" customFormat="1" ht="34.5" customHeight="1" thickBot="1">
      <c r="A13" s="57" t="s">
        <v>64</v>
      </c>
      <c r="B13" s="58"/>
      <c r="C13" s="59"/>
      <c r="D13" s="60" t="s">
        <v>56</v>
      </c>
      <c r="E13" s="66">
        <f>SUM(E7,E10)</f>
        <v>32947789</v>
      </c>
      <c r="F13" s="66">
        <f aca="true" t="shared" si="2" ref="F13:P13">SUM(F7,F10)</f>
        <v>6678594</v>
      </c>
      <c r="G13" s="66">
        <f t="shared" si="2"/>
        <v>3874399</v>
      </c>
      <c r="H13" s="66">
        <f t="shared" si="2"/>
        <v>0</v>
      </c>
      <c r="I13" s="66">
        <f t="shared" si="2"/>
        <v>0</v>
      </c>
      <c r="J13" s="66">
        <f t="shared" si="2"/>
        <v>0</v>
      </c>
      <c r="K13" s="66">
        <f t="shared" si="2"/>
        <v>0</v>
      </c>
      <c r="L13" s="66">
        <f t="shared" si="2"/>
        <v>0</v>
      </c>
      <c r="M13" s="66">
        <f t="shared" si="2"/>
        <v>0</v>
      </c>
      <c r="N13" s="66">
        <f t="shared" si="2"/>
        <v>0</v>
      </c>
      <c r="O13" s="68">
        <f t="shared" si="2"/>
        <v>0</v>
      </c>
      <c r="P13" s="95">
        <f t="shared" si="2"/>
        <v>43500782</v>
      </c>
      <c r="Q13" s="43"/>
    </row>
    <row r="14" spans="1:17" ht="28.5" customHeight="1" thickBot="1">
      <c r="A14" s="57" t="s">
        <v>73</v>
      </c>
      <c r="B14" s="118"/>
      <c r="C14" s="119"/>
      <c r="D14" s="120" t="s">
        <v>70</v>
      </c>
      <c r="E14" s="133">
        <f>SUM(E8+E11)</f>
        <v>32887727</v>
      </c>
      <c r="F14" s="133">
        <f aca="true" t="shared" si="3" ref="F14:O14">SUM(F8+F11)</f>
        <v>6656339</v>
      </c>
      <c r="G14" s="133">
        <f t="shared" si="3"/>
        <v>3313240</v>
      </c>
      <c r="H14" s="133">
        <f t="shared" si="3"/>
        <v>0</v>
      </c>
      <c r="I14" s="133">
        <f t="shared" si="3"/>
        <v>0</v>
      </c>
      <c r="J14" s="133">
        <f t="shared" si="3"/>
        <v>0</v>
      </c>
      <c r="K14" s="133">
        <f t="shared" si="3"/>
        <v>0</v>
      </c>
      <c r="L14" s="133">
        <f t="shared" si="3"/>
        <v>0</v>
      </c>
      <c r="M14" s="133">
        <f t="shared" si="3"/>
        <v>0</v>
      </c>
      <c r="N14" s="133">
        <f t="shared" si="3"/>
        <v>0</v>
      </c>
      <c r="O14" s="133">
        <f t="shared" si="3"/>
        <v>0</v>
      </c>
      <c r="P14" s="133">
        <f>SUM(P8+P11)</f>
        <v>42857306</v>
      </c>
      <c r="Q14" s="37"/>
    </row>
    <row r="15" spans="1:16" ht="15">
      <c r="A15" s="34"/>
      <c r="B15" s="31"/>
      <c r="E15" s="35"/>
      <c r="F15" s="35"/>
      <c r="G15" s="32"/>
      <c r="H15" s="32"/>
      <c r="J15" s="2"/>
      <c r="K15" s="2"/>
      <c r="L15" s="2"/>
      <c r="P15" s="33"/>
    </row>
    <row r="16" spans="1:16" ht="15">
      <c r="A16" s="30"/>
      <c r="B16" s="31"/>
      <c r="G16" s="36" t="s">
        <v>58</v>
      </c>
      <c r="H16" s="36"/>
      <c r="K16" s="36" t="s">
        <v>36</v>
      </c>
      <c r="P16" s="33"/>
    </row>
  </sheetData>
  <sheetProtection/>
  <mergeCells count="2">
    <mergeCell ref="A1:M1"/>
    <mergeCell ref="C2:O2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2019-05-20T07:27:40Z</cp:lastPrinted>
  <dcterms:created xsi:type="dcterms:W3CDTF">2012-02-01T19:21:41Z</dcterms:created>
  <dcterms:modified xsi:type="dcterms:W3CDTF">2019-05-30T12:16:21Z</dcterms:modified>
  <cp:category/>
  <cp:version/>
  <cp:contentType/>
  <cp:contentStatus/>
</cp:coreProperties>
</file>