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Tünde\Sárkeszi\Rendeletek\Kv. módosítás\"/>
    </mc:Choice>
  </mc:AlternateContent>
  <bookViews>
    <workbookView xWindow="0" yWindow="0" windowWidth="16170" windowHeight="5340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N53" i="1" l="1"/>
  <c r="M53" i="1"/>
  <c r="L53" i="1"/>
  <c r="K53" i="1"/>
  <c r="J53" i="1"/>
  <c r="H53" i="1"/>
  <c r="G53" i="1"/>
  <c r="F53" i="1"/>
  <c r="E53" i="1"/>
  <c r="D53" i="1"/>
  <c r="C53" i="1"/>
  <c r="O52" i="1"/>
  <c r="O53" i="1" s="1"/>
  <c r="I52" i="1"/>
  <c r="I53" i="1" s="1"/>
  <c r="N50" i="1"/>
  <c r="K50" i="1"/>
  <c r="J50" i="1"/>
  <c r="I50" i="1"/>
  <c r="H50" i="1"/>
  <c r="G50" i="1"/>
  <c r="F50" i="1"/>
  <c r="E50" i="1"/>
  <c r="D50" i="1"/>
  <c r="C50" i="1"/>
  <c r="N41" i="1"/>
  <c r="N54" i="1" s="1"/>
  <c r="M41" i="1"/>
  <c r="M54" i="1" s="1"/>
  <c r="K41" i="1"/>
  <c r="J41" i="1"/>
  <c r="H41" i="1"/>
  <c r="H54" i="1" s="1"/>
  <c r="F41" i="1"/>
  <c r="D41" i="1"/>
  <c r="D54" i="1" s="1"/>
  <c r="C41" i="1"/>
  <c r="C54" i="1" s="1"/>
  <c r="O40" i="1"/>
  <c r="I40" i="1"/>
  <c r="O39" i="1"/>
  <c r="I39" i="1"/>
  <c r="I38" i="1"/>
  <c r="O37" i="1"/>
  <c r="I37" i="1"/>
  <c r="O36" i="1"/>
  <c r="I36" i="1"/>
  <c r="O35" i="1"/>
  <c r="I35" i="1"/>
  <c r="O34" i="1"/>
  <c r="I34" i="1"/>
  <c r="O33" i="1"/>
  <c r="I33" i="1"/>
  <c r="O32" i="1"/>
  <c r="I32" i="1"/>
  <c r="O31" i="1"/>
  <c r="I31" i="1"/>
  <c r="O30" i="1"/>
  <c r="I30" i="1"/>
  <c r="O29" i="1"/>
  <c r="I29" i="1"/>
  <c r="O28" i="1"/>
  <c r="I28" i="1"/>
  <c r="O27" i="1"/>
  <c r="I27" i="1"/>
  <c r="O26" i="1"/>
  <c r="I26" i="1"/>
  <c r="O25" i="1"/>
  <c r="I25" i="1"/>
  <c r="O24" i="1"/>
  <c r="I24" i="1"/>
  <c r="O23" i="1"/>
  <c r="I23" i="1"/>
  <c r="O22" i="1"/>
  <c r="I22" i="1"/>
  <c r="O21" i="1"/>
  <c r="I21" i="1"/>
  <c r="O20" i="1"/>
  <c r="I20" i="1"/>
  <c r="O19" i="1"/>
  <c r="I19" i="1"/>
  <c r="O18" i="1"/>
  <c r="E18" i="1"/>
  <c r="E41" i="1" s="1"/>
  <c r="E54" i="1" s="1"/>
  <c r="O17" i="1"/>
  <c r="I17" i="1"/>
  <c r="O16" i="1"/>
  <c r="I16" i="1"/>
  <c r="I15" i="1"/>
  <c r="L15" i="1" s="1"/>
  <c r="O15" i="1" s="1"/>
  <c r="O14" i="1"/>
  <c r="I14" i="1"/>
  <c r="O13" i="1"/>
  <c r="G13" i="1"/>
  <c r="I13" i="1" s="1"/>
  <c r="I12" i="1"/>
  <c r="L12" i="1" s="1"/>
  <c r="O12" i="1" s="1"/>
  <c r="O11" i="1"/>
  <c r="I11" i="1"/>
  <c r="O10" i="1"/>
  <c r="I10" i="1"/>
  <c r="O9" i="1"/>
  <c r="I9" i="1"/>
  <c r="I8" i="1"/>
  <c r="K54" i="1" l="1"/>
  <c r="J54" i="1"/>
  <c r="L50" i="1"/>
  <c r="O50" i="1" s="1"/>
  <c r="F54" i="1"/>
  <c r="G41" i="1"/>
  <c r="G54" i="1" s="1"/>
  <c r="L8" i="1"/>
  <c r="I18" i="1"/>
  <c r="I41" i="1" s="1"/>
  <c r="I54" i="1" s="1"/>
  <c r="O8" i="1" l="1"/>
  <c r="L41" i="1"/>
  <c r="L54" i="1" s="1"/>
  <c r="O41" i="1" l="1"/>
  <c r="O54" i="1" s="1"/>
  <c r="L2" i="1" s="1"/>
  <c r="O42" i="1"/>
</calcChain>
</file>

<file path=xl/sharedStrings.xml><?xml version="1.0" encoding="utf-8"?>
<sst xmlns="http://schemas.openxmlformats.org/spreadsheetml/2006/main" count="79" uniqueCount="77">
  <si>
    <t>8. melléklet az  1/2020. (II.19.) önkormányzati rendelethez</t>
  </si>
  <si>
    <t>2/1</t>
  </si>
  <si>
    <t>Az önkormányzat 2020. évi bevételei és kiadásai kötelező, önként vállalt és állami feladatok szerinti megosztásban</t>
  </si>
  <si>
    <t xml:space="preserve"> forint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</si>
  <si>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</si>
  <si>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</si>
  <si>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</si>
  <si>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</si>
  <si>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</si>
  <si>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</si>
  <si>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</si>
  <si>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</si>
  <si>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</si>
  <si>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</si>
  <si>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</si>
  <si>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</si>
  <si>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</si>
  <si>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</si>
  <si>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Feladatok</t>
  </si>
  <si>
    <t>Kiadások</t>
  </si>
  <si>
    <t>Feladatra fordított bevételek</t>
  </si>
  <si>
    <t>megnevezés</t>
  </si>
  <si>
    <t>Személyi juttatások</t>
  </si>
  <si>
    <t>Munkaadókat terhelő járulékok</t>
  </si>
  <si>
    <t>Dologi kiadások</t>
  </si>
  <si>
    <t>Támogatások</t>
  </si>
  <si>
    <t>Felhalmozási kiadások</t>
  </si>
  <si>
    <t>Egyéb kiadások</t>
  </si>
  <si>
    <t>Összes kiadás</t>
  </si>
  <si>
    <t>Állami támogatás -beszámítás</t>
  </si>
  <si>
    <t>Saját bevételek</t>
  </si>
  <si>
    <t>Adóbevételek</t>
  </si>
  <si>
    <t>Finanszírozási bevételek</t>
  </si>
  <si>
    <t>Feladatra fordított  bevétel összesen</t>
  </si>
  <si>
    <t>Víztermelés, - kezelés,- ellátás</t>
  </si>
  <si>
    <t>Szennyvíz gyűjtése, tisztítása elhelyezése</t>
  </si>
  <si>
    <t>Települési  hulladékok kezelése</t>
  </si>
  <si>
    <t>Közutak, hidak, alagutak üzemeltetése, fenntartása</t>
  </si>
  <si>
    <t>Egyéb pénzügyi tevékenység</t>
  </si>
  <si>
    <t>Az önkormányzati vagyonnal való gazd.  feladatok</t>
  </si>
  <si>
    <t>Nem lakóingatlan bérbeadása, üzemeltetése (családi napközi, szolgáltató ház, önkormányzat épülete)</t>
  </si>
  <si>
    <t>Lakóingatlan bérbeadása, üzemeltetése</t>
  </si>
  <si>
    <t>Lakott terület kapcs.</t>
  </si>
  <si>
    <t>Zöldterületkezelés</t>
  </si>
  <si>
    <t>Önkormányzati jogalkotás</t>
  </si>
  <si>
    <t>Közvilágítás</t>
  </si>
  <si>
    <t>Város-, községgazdálkodási m.n.s. szolgáltatások</t>
  </si>
  <si>
    <t>Közművelődés</t>
  </si>
  <si>
    <t>Gyermekorvosi ellátás</t>
  </si>
  <si>
    <t>Fogorvosi ellátás</t>
  </si>
  <si>
    <t>Család- és növédelmi, egészségügyi gondozás</t>
  </si>
  <si>
    <t>Helyi közösségi szolgáltató tér biztosítása, működtetése</t>
  </si>
  <si>
    <t>Segélyek</t>
  </si>
  <si>
    <t>Közmunka</t>
  </si>
  <si>
    <t>Sportlétesítmények működtetése és fejlesztése</t>
  </si>
  <si>
    <t>Köztemető fenntartás és működtetés</t>
  </si>
  <si>
    <t>Ingatlan értékesítés</t>
  </si>
  <si>
    <t>Településrendezési terv módosítás</t>
  </si>
  <si>
    <t>Általános tartalék</t>
  </si>
  <si>
    <t>Központi ügyelet támogatása</t>
  </si>
  <si>
    <t>Családsegítés</t>
  </si>
  <si>
    <t xml:space="preserve">Gyermekjóléti szolgálat </t>
  </si>
  <si>
    <t>Szoc étkeztetés(szünidei étkeztetés)</t>
  </si>
  <si>
    <t>Házi segítségnyújtás</t>
  </si>
  <si>
    <t xml:space="preserve">Kistérségi társ.támogatás </t>
  </si>
  <si>
    <t>Polgári védelem</t>
  </si>
  <si>
    <t>Maradvány felhasználás</t>
  </si>
  <si>
    <t>Kötelező feladatok összesen:</t>
  </si>
  <si>
    <t>8. melléklet az  1/2020. (II. 24.) önkormányzati rendelethez</t>
  </si>
  <si>
    <t>2/2</t>
  </si>
  <si>
    <t xml:space="preserve">Állami feladat </t>
  </si>
  <si>
    <t>Állami feladat összesen:</t>
  </si>
  <si>
    <t xml:space="preserve">Önként vállalt feladatok </t>
  </si>
  <si>
    <t>Civil szervezetek támogatása</t>
  </si>
  <si>
    <t>Önként vállalt feladatok összesen:</t>
  </si>
  <si>
    <t>Mindösszesen:</t>
  </si>
  <si>
    <t>5. melléklet a 17/2020. (XII. 14.)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</si>
</sst>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u/>
      <sz val="12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 CE"/>
      <family val="2"/>
      <charset val="238"/>
    </font>
    <font>
      <sz val="12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95">
    <xf numFmtId="0" fontId="0" fillId="0" borderId="0" xfId="0"/>
    <xf numFmtId="0" fontId="1" fillId="0" borderId="0" xfId="0" applyFont="1" applyAlignment="1">
      <alignment horizontal="left"/>
    </xf>
    <xf numFmtId="3" fontId="0" fillId="0" borderId="0" xfId="0" applyNumberFormat="1"/>
    <xf numFmtId="49" fontId="0" fillId="0" borderId="0" xfId="0" applyNumberFormat="1"/>
    <xf numFmtId="0" fontId="0" fillId="0" borderId="1" xfId="0" applyBorder="1"/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3" fontId="3" fillId="0" borderId="4" xfId="0" applyNumberFormat="1" applyFont="1" applyBorder="1" applyAlignment="1">
      <alignment horizontal="center" wrapText="1"/>
    </xf>
    <xf numFmtId="0" fontId="0" fillId="0" borderId="8" xfId="0" applyBorder="1"/>
    <xf numFmtId="0" fontId="3" fillId="0" borderId="9" xfId="0" applyFont="1" applyBorder="1" applyAlignment="1">
      <alignment horizontal="center" textRotation="180" wrapText="1"/>
    </xf>
    <xf numFmtId="3" fontId="3" fillId="0" borderId="10" xfId="0" applyNumberFormat="1" applyFont="1" applyBorder="1" applyAlignment="1">
      <alignment horizontal="center" textRotation="180" wrapText="1"/>
    </xf>
    <xf numFmtId="0" fontId="3" fillId="0" borderId="10" xfId="0" applyFont="1" applyBorder="1" applyAlignment="1">
      <alignment horizontal="center" textRotation="180" wrapText="1"/>
    </xf>
    <xf numFmtId="0" fontId="6" fillId="0" borderId="10" xfId="0" applyFont="1" applyBorder="1" applyAlignment="1">
      <alignment horizontal="center" textRotation="180" wrapText="1"/>
    </xf>
    <xf numFmtId="0" fontId="3" fillId="0" borderId="11" xfId="0" applyFont="1" applyBorder="1" applyAlignment="1">
      <alignment horizontal="center" textRotation="180" wrapText="1"/>
    </xf>
    <xf numFmtId="0" fontId="3" fillId="0" borderId="12" xfId="0" applyFont="1" applyBorder="1" applyAlignment="1">
      <alignment horizontal="center" textRotation="180" wrapText="1"/>
    </xf>
    <xf numFmtId="0" fontId="3" fillId="0" borderId="13" xfId="0" applyFont="1" applyBorder="1" applyAlignment="1">
      <alignment horizontal="center" textRotation="180" wrapText="1"/>
    </xf>
    <xf numFmtId="0" fontId="3" fillId="0" borderId="14" xfId="0" applyFont="1" applyBorder="1" applyAlignment="1">
      <alignment horizontal="center" textRotation="180" wrapText="1"/>
    </xf>
    <xf numFmtId="0" fontId="7" fillId="0" borderId="15" xfId="0" applyFont="1" applyFill="1" applyBorder="1" applyAlignment="1">
      <alignment wrapText="1"/>
    </xf>
    <xf numFmtId="3" fontId="8" fillId="0" borderId="16" xfId="0" applyNumberFormat="1" applyFont="1" applyFill="1" applyBorder="1"/>
    <xf numFmtId="0" fontId="8" fillId="0" borderId="16" xfId="0" applyFont="1" applyFill="1" applyBorder="1"/>
    <xf numFmtId="0" fontId="6" fillId="0" borderId="16" xfId="0" applyFont="1" applyFill="1" applyBorder="1"/>
    <xf numFmtId="3" fontId="3" fillId="0" borderId="17" xfId="0" applyNumberFormat="1" applyFont="1" applyBorder="1"/>
    <xf numFmtId="3" fontId="8" fillId="0" borderId="18" xfId="0" applyNumberFormat="1" applyFont="1" applyBorder="1"/>
    <xf numFmtId="0" fontId="8" fillId="0" borderId="19" xfId="0" applyFont="1" applyBorder="1"/>
    <xf numFmtId="3" fontId="8" fillId="0" borderId="19" xfId="0" applyNumberFormat="1" applyFont="1" applyBorder="1"/>
    <xf numFmtId="3" fontId="3" fillId="0" borderId="20" xfId="0" applyNumberFormat="1" applyFont="1" applyBorder="1"/>
    <xf numFmtId="0" fontId="7" fillId="0" borderId="21" xfId="0" applyFont="1" applyFill="1" applyBorder="1" applyAlignment="1">
      <alignment wrapText="1"/>
    </xf>
    <xf numFmtId="3" fontId="8" fillId="0" borderId="22" xfId="0" applyNumberFormat="1" applyFont="1" applyFill="1" applyBorder="1"/>
    <xf numFmtId="0" fontId="8" fillId="0" borderId="22" xfId="0" applyFont="1" applyFill="1" applyBorder="1"/>
    <xf numFmtId="3" fontId="3" fillId="0" borderId="23" xfId="0" applyNumberFormat="1" applyFont="1" applyBorder="1"/>
    <xf numFmtId="3" fontId="8" fillId="0" borderId="21" xfId="0" applyNumberFormat="1" applyFont="1" applyBorder="1"/>
    <xf numFmtId="0" fontId="8" fillId="0" borderId="22" xfId="0" applyFont="1" applyBorder="1"/>
    <xf numFmtId="3" fontId="8" fillId="0" borderId="22" xfId="0" applyNumberFormat="1" applyFont="1" applyBorder="1"/>
    <xf numFmtId="3" fontId="3" fillId="0" borderId="24" xfId="0" applyNumberFormat="1" applyFont="1" applyBorder="1"/>
    <xf numFmtId="3" fontId="6" fillId="0" borderId="22" xfId="0" applyNumberFormat="1" applyFont="1" applyFill="1" applyBorder="1"/>
    <xf numFmtId="0" fontId="9" fillId="0" borderId="21" xfId="0" applyFont="1" applyFill="1" applyBorder="1" applyAlignment="1">
      <alignment wrapText="1"/>
    </xf>
    <xf numFmtId="0" fontId="10" fillId="0" borderId="21" xfId="1" applyFont="1" applyBorder="1"/>
    <xf numFmtId="0" fontId="7" fillId="0" borderId="21" xfId="0" applyFont="1" applyBorder="1" applyAlignment="1">
      <alignment wrapText="1"/>
    </xf>
    <xf numFmtId="3" fontId="11" fillId="0" borderId="22" xfId="0" applyNumberFormat="1" applyFont="1" applyBorder="1"/>
    <xf numFmtId="0" fontId="11" fillId="0" borderId="22" xfId="0" applyFont="1" applyBorder="1"/>
    <xf numFmtId="0" fontId="3" fillId="0" borderId="22" xfId="0" applyFont="1" applyBorder="1"/>
    <xf numFmtId="0" fontId="7" fillId="0" borderId="21" xfId="0" applyFont="1" applyBorder="1"/>
    <xf numFmtId="3" fontId="3" fillId="0" borderId="23" xfId="0" applyNumberFormat="1" applyFont="1" applyFill="1" applyBorder="1"/>
    <xf numFmtId="3" fontId="8" fillId="0" borderId="21" xfId="0" applyNumberFormat="1" applyFont="1" applyFill="1" applyBorder="1"/>
    <xf numFmtId="0" fontId="3" fillId="0" borderId="22" xfId="0" applyFont="1" applyFill="1" applyBorder="1"/>
    <xf numFmtId="3" fontId="3" fillId="0" borderId="24" xfId="0" applyNumberFormat="1" applyFont="1" applyFill="1" applyBorder="1"/>
    <xf numFmtId="3" fontId="11" fillId="0" borderId="22" xfId="0" applyNumberFormat="1" applyFont="1" applyFill="1" applyBorder="1"/>
    <xf numFmtId="0" fontId="11" fillId="0" borderId="22" xfId="0" applyFont="1" applyFill="1" applyBorder="1"/>
    <xf numFmtId="0" fontId="7" fillId="0" borderId="25" xfId="0" applyFont="1" applyFill="1" applyBorder="1" applyAlignment="1">
      <alignment wrapText="1"/>
    </xf>
    <xf numFmtId="3" fontId="11" fillId="0" borderId="26" xfId="0" applyNumberFormat="1" applyFont="1" applyFill="1" applyBorder="1"/>
    <xf numFmtId="0" fontId="11" fillId="0" borderId="26" xfId="0" applyFont="1" applyFill="1" applyBorder="1"/>
    <xf numFmtId="0" fontId="3" fillId="0" borderId="26" xfId="0" applyFont="1" applyFill="1" applyBorder="1"/>
    <xf numFmtId="0" fontId="8" fillId="0" borderId="26" xfId="0" applyFont="1" applyFill="1" applyBorder="1"/>
    <xf numFmtId="3" fontId="3" fillId="0" borderId="27" xfId="0" applyNumberFormat="1" applyFont="1" applyFill="1" applyBorder="1"/>
    <xf numFmtId="3" fontId="8" fillId="0" borderId="25" xfId="0" applyNumberFormat="1" applyFont="1" applyFill="1" applyBorder="1"/>
    <xf numFmtId="3" fontId="8" fillId="0" borderId="26" xfId="0" applyNumberFormat="1" applyFont="1" applyFill="1" applyBorder="1"/>
    <xf numFmtId="3" fontId="3" fillId="0" borderId="28" xfId="0" applyNumberFormat="1" applyFont="1" applyFill="1" applyBorder="1"/>
    <xf numFmtId="0" fontId="4" fillId="2" borderId="1" xfId="0" applyFont="1" applyFill="1" applyBorder="1" applyAlignment="1">
      <alignment wrapText="1"/>
    </xf>
    <xf numFmtId="3" fontId="3" fillId="2" borderId="1" xfId="0" applyNumberFormat="1" applyFont="1" applyFill="1" applyBorder="1"/>
    <xf numFmtId="0" fontId="0" fillId="0" borderId="0" xfId="0" applyFill="1" applyBorder="1"/>
    <xf numFmtId="0" fontId="4" fillId="0" borderId="0" xfId="0" applyFont="1" applyFill="1" applyBorder="1" applyAlignment="1">
      <alignment wrapText="1"/>
    </xf>
    <xf numFmtId="3" fontId="3" fillId="0" borderId="0" xfId="0" applyNumberFormat="1" applyFont="1" applyFill="1" applyBorder="1"/>
    <xf numFmtId="0" fontId="0" fillId="0" borderId="5" xfId="0" applyBorder="1"/>
    <xf numFmtId="0" fontId="7" fillId="0" borderId="31" xfId="0" applyFont="1" applyFill="1" applyBorder="1" applyAlignment="1">
      <alignment wrapText="1"/>
    </xf>
    <xf numFmtId="3" fontId="8" fillId="0" borderId="32" xfId="0" applyNumberFormat="1" applyFont="1" applyFill="1" applyBorder="1"/>
    <xf numFmtId="0" fontId="8" fillId="0" borderId="32" xfId="0" applyFont="1" applyFill="1" applyBorder="1"/>
    <xf numFmtId="3" fontId="3" fillId="0" borderId="33" xfId="0" applyNumberFormat="1" applyFont="1" applyFill="1" applyBorder="1"/>
    <xf numFmtId="3" fontId="3" fillId="0" borderId="34" xfId="0" applyNumberFormat="1" applyFont="1" applyFill="1" applyBorder="1"/>
    <xf numFmtId="0" fontId="3" fillId="0" borderId="32" xfId="0" applyFont="1" applyFill="1" applyBorder="1"/>
    <xf numFmtId="3" fontId="3" fillId="0" borderId="35" xfId="0" applyNumberFormat="1" applyFont="1" applyFill="1" applyBorder="1"/>
    <xf numFmtId="0" fontId="4" fillId="3" borderId="36" xfId="0" applyFont="1" applyFill="1" applyBorder="1" applyAlignment="1">
      <alignment wrapText="1"/>
    </xf>
    <xf numFmtId="3" fontId="3" fillId="3" borderId="37" xfId="0" applyNumberFormat="1" applyFont="1" applyFill="1" applyBorder="1"/>
    <xf numFmtId="3" fontId="3" fillId="3" borderId="38" xfId="0" applyNumberFormat="1" applyFont="1" applyFill="1" applyBorder="1"/>
    <xf numFmtId="0" fontId="7" fillId="0" borderId="41" xfId="0" applyFont="1" applyFill="1" applyBorder="1" applyAlignment="1">
      <alignment wrapText="1"/>
    </xf>
    <xf numFmtId="3" fontId="8" fillId="0" borderId="42" xfId="0" applyNumberFormat="1" applyFont="1" applyFill="1" applyBorder="1"/>
    <xf numFmtId="3" fontId="3" fillId="0" borderId="43" xfId="0" applyNumberFormat="1" applyFont="1" applyFill="1" applyBorder="1"/>
    <xf numFmtId="0" fontId="4" fillId="4" borderId="2" xfId="0" applyFont="1" applyFill="1" applyBorder="1" applyAlignment="1">
      <alignment wrapText="1"/>
    </xf>
    <xf numFmtId="3" fontId="3" fillId="4" borderId="1" xfId="0" applyNumberFormat="1" applyFont="1" applyFill="1" applyBorder="1"/>
    <xf numFmtId="0" fontId="4" fillId="0" borderId="44" xfId="0" applyFont="1" applyBorder="1" applyAlignment="1">
      <alignment wrapText="1"/>
    </xf>
    <xf numFmtId="3" fontId="3" fillId="0" borderId="8" xfId="0" applyNumberFormat="1" applyFont="1" applyBorder="1"/>
    <xf numFmtId="3" fontId="3" fillId="0" borderId="39" xfId="0" applyNumberFormat="1" applyFont="1" applyBorder="1" applyAlignment="1">
      <alignment horizontal="center"/>
    </xf>
    <xf numFmtId="3" fontId="3" fillId="0" borderId="40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3" fontId="3" fillId="0" borderId="29" xfId="0" applyNumberFormat="1" applyFont="1" applyBorder="1" applyAlignment="1">
      <alignment horizontal="center"/>
    </xf>
    <xf numFmtId="3" fontId="8" fillId="0" borderId="29" xfId="0" applyNumberFormat="1" applyFont="1" applyBorder="1" applyAlignment="1">
      <alignment horizontal="center"/>
    </xf>
    <xf numFmtId="3" fontId="8" fillId="0" borderId="30" xfId="0" applyNumberFormat="1" applyFont="1" applyBorder="1" applyAlignment="1">
      <alignment horizontal="center"/>
    </xf>
  </cellXfs>
  <cellStyles count="2">
    <cellStyle name="Normál" xfId="0" builtinId="0"/>
    <cellStyle name="Normál_2007.féléviképv.t._2011.III.néiközig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tabSelected="1" view="pageBreakPreview" zoomScale="60" zoomScaleNormal="100" workbookViewId="0">
      <selection activeCell="B1" sqref="B1"/>
    </sheetView>
  </sheetViews>
  <sheetFormatPr defaultRowHeight="15" x14ac:dyDescent="0.25"/>
  <cols>
    <col min="1" max="1" width="5.5703125" customWidth="1"/>
    <col min="2" max="2" width="47" customWidth="1"/>
    <col min="3" max="3" width="14.42578125" customWidth="1"/>
    <col min="4" max="4" width="12.85546875" customWidth="1"/>
    <col min="5" max="5" width="14.28515625" customWidth="1"/>
    <col min="6" max="6" width="13.140625" customWidth="1"/>
    <col min="7" max="7" width="14.42578125" bestFit="1" customWidth="1"/>
    <col min="8" max="8" width="11" customWidth="1"/>
    <col min="9" max="9" width="15.7109375" customWidth="1"/>
    <col min="10" max="10" width="14.28515625" customWidth="1"/>
    <col min="11" max="11" width="12.5703125" customWidth="1"/>
    <col min="12" max="12" width="16.28515625" customWidth="1"/>
    <col min="15" max="15" width="14.28515625" customWidth="1"/>
  </cols>
  <sheetData>
    <row r="1" spans="1:15" x14ac:dyDescent="0.25">
      <c r="B1" t="s">
        <v>76</v>
      </c>
    </row>
    <row r="2" spans="1:15" ht="15.75" x14ac:dyDescent="0.25">
      <c r="B2" s="1" t="s">
        <v>0</v>
      </c>
      <c r="L2" s="2">
        <f>+O54-40247503</f>
        <v>742950</v>
      </c>
      <c r="O2" s="3" t="s">
        <v>1</v>
      </c>
    </row>
    <row r="3" spans="1:15" ht="15.75" x14ac:dyDescent="0.25">
      <c r="B3" s="83" t="s">
        <v>2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</row>
    <row r="4" spans="1:15" x14ac:dyDescent="0.25">
      <c r="N4" s="85" t="s">
        <v>3</v>
      </c>
      <c r="O4" s="85"/>
    </row>
    <row r="5" spans="1:15" ht="15.75" x14ac:dyDescent="0.25">
      <c r="A5" s="4"/>
      <c r="B5" s="5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6" t="s">
        <v>15</v>
      </c>
      <c r="N5" s="6" t="s">
        <v>16</v>
      </c>
      <c r="O5" s="6" t="s">
        <v>17</v>
      </c>
    </row>
    <row r="6" spans="1:15" ht="15.75" x14ac:dyDescent="0.25">
      <c r="A6" s="4"/>
      <c r="B6" s="8" t="s">
        <v>18</v>
      </c>
      <c r="C6" s="86" t="s">
        <v>19</v>
      </c>
      <c r="D6" s="87"/>
      <c r="E6" s="87"/>
      <c r="F6" s="87"/>
      <c r="G6" s="87"/>
      <c r="H6" s="87"/>
      <c r="I6" s="88"/>
      <c r="J6" s="89" t="s">
        <v>20</v>
      </c>
      <c r="K6" s="90"/>
      <c r="L6" s="90"/>
      <c r="M6" s="90"/>
      <c r="N6" s="90"/>
      <c r="O6" s="91"/>
    </row>
    <row r="7" spans="1:15" ht="111" customHeight="1" thickBot="1" x14ac:dyDescent="0.3">
      <c r="A7" s="9"/>
      <c r="B7" s="10" t="s">
        <v>21</v>
      </c>
      <c r="C7" s="11" t="s">
        <v>22</v>
      </c>
      <c r="D7" s="12" t="s">
        <v>23</v>
      </c>
      <c r="E7" s="13" t="s">
        <v>24</v>
      </c>
      <c r="F7" s="13" t="s">
        <v>25</v>
      </c>
      <c r="G7" s="13" t="s">
        <v>26</v>
      </c>
      <c r="H7" s="13" t="s">
        <v>27</v>
      </c>
      <c r="I7" s="14" t="s">
        <v>28</v>
      </c>
      <c r="J7" s="15" t="s">
        <v>29</v>
      </c>
      <c r="K7" s="16" t="s">
        <v>30</v>
      </c>
      <c r="L7" s="16" t="s">
        <v>31</v>
      </c>
      <c r="M7" s="16" t="s">
        <v>25</v>
      </c>
      <c r="N7" s="16" t="s">
        <v>32</v>
      </c>
      <c r="O7" s="17" t="s">
        <v>33</v>
      </c>
    </row>
    <row r="8" spans="1:15" ht="15.6" customHeight="1" x14ac:dyDescent="0.25">
      <c r="A8" s="4">
        <v>1</v>
      </c>
      <c r="B8" s="18" t="s">
        <v>34</v>
      </c>
      <c r="C8" s="19"/>
      <c r="D8" s="20"/>
      <c r="E8" s="20"/>
      <c r="F8" s="21"/>
      <c r="G8" s="21"/>
      <c r="H8" s="21"/>
      <c r="I8" s="22">
        <f>SUM(C8:H8)</f>
        <v>0</v>
      </c>
      <c r="J8" s="23"/>
      <c r="K8" s="24"/>
      <c r="L8" s="25">
        <f>I8-J8-K8-M8-N8</f>
        <v>0</v>
      </c>
      <c r="M8" s="24"/>
      <c r="N8" s="24"/>
      <c r="O8" s="26">
        <f t="shared" ref="O8:O35" si="0">SUM(J8:N8)</f>
        <v>0</v>
      </c>
    </row>
    <row r="9" spans="1:15" ht="17.45" customHeight="1" x14ac:dyDescent="0.25">
      <c r="A9" s="4">
        <v>2</v>
      </c>
      <c r="B9" s="27" t="s">
        <v>35</v>
      </c>
      <c r="C9" s="28"/>
      <c r="D9" s="29"/>
      <c r="E9" s="28"/>
      <c r="F9" s="28"/>
      <c r="G9" s="28"/>
      <c r="H9" s="28"/>
      <c r="I9" s="30">
        <f t="shared" ref="I9:I35" si="1">SUM(C9:H9)</f>
        <v>0</v>
      </c>
      <c r="J9" s="31"/>
      <c r="K9" s="32"/>
      <c r="L9" s="33">
        <v>0</v>
      </c>
      <c r="M9" s="32"/>
      <c r="N9" s="32"/>
      <c r="O9" s="34">
        <f t="shared" si="0"/>
        <v>0</v>
      </c>
    </row>
    <row r="10" spans="1:15" ht="14.45" customHeight="1" x14ac:dyDescent="0.25">
      <c r="A10" s="4">
        <v>3</v>
      </c>
      <c r="B10" s="27" t="s">
        <v>36</v>
      </c>
      <c r="C10" s="28"/>
      <c r="D10" s="29"/>
      <c r="E10" s="28"/>
      <c r="F10" s="28"/>
      <c r="G10" s="35"/>
      <c r="H10" s="35"/>
      <c r="I10" s="30">
        <f t="shared" si="1"/>
        <v>0</v>
      </c>
      <c r="J10" s="31"/>
      <c r="K10" s="32"/>
      <c r="L10" s="33"/>
      <c r="M10" s="32"/>
      <c r="N10" s="32"/>
      <c r="O10" s="34">
        <f>SUM(J10:N10)</f>
        <v>0</v>
      </c>
    </row>
    <row r="11" spans="1:15" ht="18" customHeight="1" x14ac:dyDescent="0.25">
      <c r="A11" s="4">
        <v>4</v>
      </c>
      <c r="B11" s="27" t="s">
        <v>37</v>
      </c>
      <c r="C11" s="28"/>
      <c r="D11" s="29"/>
      <c r="E11" s="28"/>
      <c r="F11" s="35"/>
      <c r="G11" s="35"/>
      <c r="H11" s="35"/>
      <c r="I11" s="30">
        <f t="shared" si="1"/>
        <v>0</v>
      </c>
      <c r="J11" s="31">
        <v>758180</v>
      </c>
      <c r="K11" s="32"/>
      <c r="L11" s="33"/>
      <c r="M11" s="33"/>
      <c r="N11" s="32"/>
      <c r="O11" s="34">
        <f>SUM(J11:N11)</f>
        <v>758180</v>
      </c>
    </row>
    <row r="12" spans="1:15" ht="18" customHeight="1" x14ac:dyDescent="0.25">
      <c r="A12" s="4">
        <v>5</v>
      </c>
      <c r="B12" s="27" t="s">
        <v>38</v>
      </c>
      <c r="C12" s="28"/>
      <c r="D12" s="29"/>
      <c r="E12" s="28"/>
      <c r="F12" s="35"/>
      <c r="G12" s="35"/>
      <c r="H12" s="35"/>
      <c r="I12" s="30">
        <f t="shared" si="1"/>
        <v>0</v>
      </c>
      <c r="J12" s="31"/>
      <c r="K12" s="32"/>
      <c r="L12" s="33">
        <f>I12-J12-K12-M12-N12</f>
        <v>0</v>
      </c>
      <c r="M12" s="32"/>
      <c r="N12" s="32"/>
      <c r="O12" s="34">
        <f t="shared" si="0"/>
        <v>0</v>
      </c>
    </row>
    <row r="13" spans="1:15" ht="17.45" customHeight="1" x14ac:dyDescent="0.25">
      <c r="A13" s="4">
        <v>6</v>
      </c>
      <c r="B13" s="36" t="s">
        <v>39</v>
      </c>
      <c r="C13" s="28"/>
      <c r="D13" s="29"/>
      <c r="E13" s="28"/>
      <c r="F13" s="35"/>
      <c r="G13" s="28">
        <f>10443921-G18</f>
        <v>7776921</v>
      </c>
      <c r="H13" s="28"/>
      <c r="I13" s="30">
        <f t="shared" si="1"/>
        <v>7776921</v>
      </c>
      <c r="J13" s="31"/>
      <c r="K13" s="32">
        <v>0</v>
      </c>
      <c r="L13" s="33">
        <v>7776921</v>
      </c>
      <c r="M13" s="32"/>
      <c r="N13" s="32"/>
      <c r="O13" s="34">
        <f t="shared" si="0"/>
        <v>7776921</v>
      </c>
    </row>
    <row r="14" spans="1:15" ht="25.15" customHeight="1" x14ac:dyDescent="0.25">
      <c r="A14" s="4">
        <v>7</v>
      </c>
      <c r="B14" s="27" t="s">
        <v>40</v>
      </c>
      <c r="C14" s="28"/>
      <c r="D14" s="29"/>
      <c r="E14" s="28"/>
      <c r="F14" s="35"/>
      <c r="G14" s="35"/>
      <c r="H14" s="35"/>
      <c r="I14" s="30">
        <f t="shared" si="1"/>
        <v>0</v>
      </c>
      <c r="J14" s="31"/>
      <c r="K14" s="32"/>
      <c r="L14" s="33"/>
      <c r="M14" s="32"/>
      <c r="N14" s="32"/>
      <c r="O14" s="34">
        <f t="shared" si="0"/>
        <v>0</v>
      </c>
    </row>
    <row r="15" spans="1:15" ht="18.600000000000001" customHeight="1" x14ac:dyDescent="0.25">
      <c r="A15" s="4">
        <v>8</v>
      </c>
      <c r="B15" s="27" t="s">
        <v>41</v>
      </c>
      <c r="C15" s="28"/>
      <c r="D15" s="29"/>
      <c r="E15" s="28"/>
      <c r="F15" s="35"/>
      <c r="G15" s="28"/>
      <c r="H15" s="35"/>
      <c r="I15" s="30">
        <f t="shared" si="1"/>
        <v>0</v>
      </c>
      <c r="J15" s="31"/>
      <c r="K15" s="32"/>
      <c r="L15" s="33">
        <f>I15-J15-K15-M15-N15</f>
        <v>0</v>
      </c>
      <c r="M15" s="32"/>
      <c r="N15" s="32"/>
      <c r="O15" s="34">
        <f t="shared" si="0"/>
        <v>0</v>
      </c>
    </row>
    <row r="16" spans="1:15" ht="15" customHeight="1" x14ac:dyDescent="0.25">
      <c r="A16" s="4">
        <v>9</v>
      </c>
      <c r="B16" s="27" t="s">
        <v>42</v>
      </c>
      <c r="C16" s="28"/>
      <c r="D16" s="29"/>
      <c r="E16" s="28"/>
      <c r="F16" s="35"/>
      <c r="G16" s="35"/>
      <c r="H16" s="35"/>
      <c r="I16" s="30">
        <f t="shared" si="1"/>
        <v>0</v>
      </c>
      <c r="J16" s="31">
        <v>5100</v>
      </c>
      <c r="K16" s="32"/>
      <c r="L16" s="33"/>
      <c r="M16" s="32"/>
      <c r="N16" s="32"/>
      <c r="O16" s="34">
        <f t="shared" si="0"/>
        <v>5100</v>
      </c>
    </row>
    <row r="17" spans="1:15" ht="15.6" customHeight="1" x14ac:dyDescent="0.25">
      <c r="A17" s="4">
        <v>10</v>
      </c>
      <c r="B17" s="27" t="s">
        <v>43</v>
      </c>
      <c r="C17" s="28"/>
      <c r="D17" s="29"/>
      <c r="E17" s="28"/>
      <c r="F17" s="35"/>
      <c r="G17" s="35"/>
      <c r="H17" s="35"/>
      <c r="I17" s="30">
        <f t="shared" si="1"/>
        <v>0</v>
      </c>
      <c r="J17" s="31">
        <v>1678320</v>
      </c>
      <c r="K17" s="32"/>
      <c r="L17" s="33"/>
      <c r="M17" s="32"/>
      <c r="N17" s="32"/>
      <c r="O17" s="34">
        <f t="shared" si="0"/>
        <v>1678320</v>
      </c>
    </row>
    <row r="18" spans="1:15" ht="15" customHeight="1" x14ac:dyDescent="0.25">
      <c r="A18" s="4">
        <v>11</v>
      </c>
      <c r="B18" s="27" t="s">
        <v>44</v>
      </c>
      <c r="C18" s="28">
        <v>7926000</v>
      </c>
      <c r="D18" s="29">
        <v>1127000</v>
      </c>
      <c r="E18" s="28">
        <f>13785000-1823665+1264751-194764</f>
        <v>13031322</v>
      </c>
      <c r="F18" s="28">
        <v>1945000</v>
      </c>
      <c r="G18" s="28">
        <v>2667000</v>
      </c>
      <c r="H18" s="35"/>
      <c r="I18" s="30">
        <f t="shared" si="1"/>
        <v>26696322</v>
      </c>
      <c r="J18" s="31">
        <v>5512400</v>
      </c>
      <c r="K18" s="32">
        <v>1970838</v>
      </c>
      <c r="L18" s="33">
        <v>6940491</v>
      </c>
      <c r="M18" s="32"/>
      <c r="N18" s="32"/>
      <c r="O18" s="34">
        <f t="shared" si="0"/>
        <v>14423729</v>
      </c>
    </row>
    <row r="19" spans="1:15" ht="16.149999999999999" customHeight="1" x14ac:dyDescent="0.25">
      <c r="A19" s="4">
        <v>12</v>
      </c>
      <c r="B19" s="27" t="s">
        <v>45</v>
      </c>
      <c r="C19" s="28"/>
      <c r="D19" s="29"/>
      <c r="E19" s="28"/>
      <c r="F19" s="35"/>
      <c r="G19" s="28"/>
      <c r="H19" s="35"/>
      <c r="I19" s="30">
        <f t="shared" si="1"/>
        <v>0</v>
      </c>
      <c r="J19" s="31">
        <v>1696000</v>
      </c>
      <c r="K19" s="32"/>
      <c r="L19" s="33"/>
      <c r="M19" s="32"/>
      <c r="N19" s="32"/>
      <c r="O19" s="34">
        <f t="shared" si="0"/>
        <v>1696000</v>
      </c>
    </row>
    <row r="20" spans="1:15" ht="19.899999999999999" customHeight="1" x14ac:dyDescent="0.25">
      <c r="A20" s="4">
        <v>13</v>
      </c>
      <c r="B20" s="27" t="s">
        <v>46</v>
      </c>
      <c r="C20" s="28"/>
      <c r="D20" s="29"/>
      <c r="E20" s="28">
        <v>1200000</v>
      </c>
      <c r="F20" s="35"/>
      <c r="G20" s="28"/>
      <c r="H20" s="35"/>
      <c r="I20" s="30">
        <f t="shared" si="1"/>
        <v>1200000</v>
      </c>
      <c r="J20" s="31">
        <v>742950</v>
      </c>
      <c r="K20" s="32">
        <v>1200000</v>
      </c>
      <c r="L20" s="33"/>
      <c r="M20" s="32"/>
      <c r="N20" s="32"/>
      <c r="O20" s="34">
        <f t="shared" si="0"/>
        <v>1942950</v>
      </c>
    </row>
    <row r="21" spans="1:15" ht="19.149999999999999" customHeight="1" x14ac:dyDescent="0.25">
      <c r="A21" s="4">
        <v>14</v>
      </c>
      <c r="B21" s="27" t="s">
        <v>47</v>
      </c>
      <c r="C21" s="28"/>
      <c r="D21" s="29"/>
      <c r="E21" s="28"/>
      <c r="F21" s="28"/>
      <c r="G21" s="35"/>
      <c r="H21" s="35"/>
      <c r="I21" s="30">
        <f t="shared" si="1"/>
        <v>0</v>
      </c>
      <c r="J21" s="31">
        <v>1800000</v>
      </c>
      <c r="K21" s="32"/>
      <c r="L21" s="33"/>
      <c r="M21" s="32"/>
      <c r="N21" s="32"/>
      <c r="O21" s="34">
        <f>SUM(J21:N21)</f>
        <v>1800000</v>
      </c>
    </row>
    <row r="22" spans="1:15" ht="15.6" customHeight="1" x14ac:dyDescent="0.25">
      <c r="A22" s="4">
        <v>15</v>
      </c>
      <c r="B22" s="27" t="s">
        <v>48</v>
      </c>
      <c r="C22" s="28"/>
      <c r="D22" s="29"/>
      <c r="E22" s="28"/>
      <c r="F22" s="35"/>
      <c r="G22" s="35"/>
      <c r="H22" s="35"/>
      <c r="I22" s="30">
        <f t="shared" si="1"/>
        <v>0</v>
      </c>
      <c r="J22" s="31"/>
      <c r="K22" s="32"/>
      <c r="L22" s="33"/>
      <c r="M22" s="32"/>
      <c r="N22" s="32"/>
      <c r="O22" s="34">
        <f t="shared" si="0"/>
        <v>0</v>
      </c>
    </row>
    <row r="23" spans="1:15" ht="16.899999999999999" customHeight="1" x14ac:dyDescent="0.25">
      <c r="A23" s="4">
        <v>16</v>
      </c>
      <c r="B23" s="27" t="s">
        <v>49</v>
      </c>
      <c r="C23" s="28"/>
      <c r="D23" s="29"/>
      <c r="E23" s="28"/>
      <c r="F23" s="35"/>
      <c r="G23" s="35"/>
      <c r="H23" s="35"/>
      <c r="I23" s="30">
        <f t="shared" si="1"/>
        <v>0</v>
      </c>
      <c r="J23" s="31"/>
      <c r="K23" s="32"/>
      <c r="L23" s="33"/>
      <c r="M23" s="32"/>
      <c r="N23" s="32"/>
      <c r="O23" s="34">
        <f t="shared" si="0"/>
        <v>0</v>
      </c>
    </row>
    <row r="24" spans="1:15" ht="15" customHeight="1" x14ac:dyDescent="0.25">
      <c r="A24" s="4">
        <v>17</v>
      </c>
      <c r="B24" s="27" t="s">
        <v>50</v>
      </c>
      <c r="C24" s="28"/>
      <c r="D24" s="29"/>
      <c r="E24" s="28"/>
      <c r="F24" s="35"/>
      <c r="G24" s="35"/>
      <c r="H24" s="35"/>
      <c r="I24" s="30">
        <f t="shared" si="1"/>
        <v>0</v>
      </c>
      <c r="J24" s="31"/>
      <c r="K24" s="32"/>
      <c r="L24" s="33"/>
      <c r="M24" s="32"/>
      <c r="N24" s="32"/>
      <c r="O24" s="34">
        <f t="shared" si="0"/>
        <v>0</v>
      </c>
    </row>
    <row r="25" spans="1:15" ht="15" customHeight="1" x14ac:dyDescent="0.25">
      <c r="A25" s="4">
        <v>18</v>
      </c>
      <c r="B25" s="27" t="s">
        <v>51</v>
      </c>
      <c r="C25" s="28"/>
      <c r="D25" s="29"/>
      <c r="E25" s="28"/>
      <c r="F25" s="35"/>
      <c r="G25" s="35"/>
      <c r="H25" s="28"/>
      <c r="I25" s="30">
        <f t="shared" si="1"/>
        <v>0</v>
      </c>
      <c r="J25" s="31"/>
      <c r="K25" s="32">
        <v>0</v>
      </c>
      <c r="L25" s="33"/>
      <c r="M25" s="32"/>
      <c r="N25" s="32"/>
      <c r="O25" s="34">
        <f t="shared" si="0"/>
        <v>0</v>
      </c>
    </row>
    <row r="26" spans="1:15" ht="15.75" x14ac:dyDescent="0.25">
      <c r="A26" s="4">
        <v>19</v>
      </c>
      <c r="B26" s="27" t="s">
        <v>52</v>
      </c>
      <c r="C26" s="28"/>
      <c r="D26" s="29"/>
      <c r="E26" s="28"/>
      <c r="F26" s="28">
        <v>3656000</v>
      </c>
      <c r="G26" s="35"/>
      <c r="H26" s="35"/>
      <c r="I26" s="30">
        <f t="shared" si="1"/>
        <v>3656000</v>
      </c>
      <c r="J26" s="31">
        <v>3655809</v>
      </c>
      <c r="K26" s="32"/>
      <c r="L26" s="33"/>
      <c r="M26" s="32"/>
      <c r="N26" s="32"/>
      <c r="O26" s="34">
        <f t="shared" si="0"/>
        <v>3655809</v>
      </c>
    </row>
    <row r="27" spans="1:15" ht="15.75" x14ac:dyDescent="0.25">
      <c r="A27" s="4">
        <v>20</v>
      </c>
      <c r="B27" s="37" t="s">
        <v>53</v>
      </c>
      <c r="C27" s="28"/>
      <c r="D27" s="29"/>
      <c r="E27" s="28"/>
      <c r="F27" s="28"/>
      <c r="G27" s="35"/>
      <c r="H27" s="35"/>
      <c r="I27" s="30">
        <f t="shared" si="1"/>
        <v>0</v>
      </c>
      <c r="J27" s="31"/>
      <c r="K27" s="32"/>
      <c r="L27" s="33"/>
      <c r="M27" s="32"/>
      <c r="N27" s="32"/>
      <c r="O27" s="34">
        <f t="shared" si="0"/>
        <v>0</v>
      </c>
    </row>
    <row r="28" spans="1:15" ht="15" customHeight="1" x14ac:dyDescent="0.25">
      <c r="A28" s="4">
        <v>21</v>
      </c>
      <c r="B28" s="27" t="s">
        <v>54</v>
      </c>
      <c r="C28" s="28"/>
      <c r="D28" s="29"/>
      <c r="E28" s="28"/>
      <c r="F28" s="28"/>
      <c r="G28" s="35"/>
      <c r="H28" s="35"/>
      <c r="I28" s="30">
        <f t="shared" si="1"/>
        <v>0</v>
      </c>
      <c r="J28" s="31"/>
      <c r="K28" s="32"/>
      <c r="L28" s="33"/>
      <c r="M28" s="32"/>
      <c r="N28" s="32"/>
      <c r="O28" s="34">
        <f t="shared" si="0"/>
        <v>0</v>
      </c>
    </row>
    <row r="29" spans="1:15" ht="15.6" customHeight="1" x14ac:dyDescent="0.25">
      <c r="A29" s="4">
        <v>22</v>
      </c>
      <c r="B29" s="27" t="s">
        <v>55</v>
      </c>
      <c r="C29" s="28"/>
      <c r="D29" s="29"/>
      <c r="E29" s="28">
        <v>431000</v>
      </c>
      <c r="F29" s="35"/>
      <c r="G29" s="35"/>
      <c r="H29" s="35"/>
      <c r="I29" s="30">
        <f t="shared" si="1"/>
        <v>431000</v>
      </c>
      <c r="J29" s="31">
        <v>430353</v>
      </c>
      <c r="K29" s="32"/>
      <c r="L29" s="33"/>
      <c r="M29" s="32"/>
      <c r="N29" s="32"/>
      <c r="O29" s="34">
        <f t="shared" si="0"/>
        <v>430353</v>
      </c>
    </row>
    <row r="30" spans="1:15" ht="14.45" customHeight="1" x14ac:dyDescent="0.25">
      <c r="A30" s="4">
        <v>23</v>
      </c>
      <c r="B30" s="27" t="s">
        <v>56</v>
      </c>
      <c r="C30" s="28"/>
      <c r="D30" s="29"/>
      <c r="E30" s="28"/>
      <c r="F30" s="35"/>
      <c r="G30" s="35"/>
      <c r="H30" s="35"/>
      <c r="I30" s="30">
        <f t="shared" si="1"/>
        <v>0</v>
      </c>
      <c r="J30" s="31"/>
      <c r="K30" s="32"/>
      <c r="L30" s="33"/>
      <c r="M30" s="32"/>
      <c r="N30" s="32"/>
      <c r="O30" s="34">
        <f t="shared" si="0"/>
        <v>0</v>
      </c>
    </row>
    <row r="31" spans="1:15" ht="15" customHeight="1" x14ac:dyDescent="0.25">
      <c r="A31" s="4">
        <v>24</v>
      </c>
      <c r="B31" s="27" t="s">
        <v>57</v>
      </c>
      <c r="C31" s="28"/>
      <c r="D31" s="29"/>
      <c r="E31" s="28"/>
      <c r="F31" s="28"/>
      <c r="G31" s="28"/>
      <c r="H31" s="28"/>
      <c r="I31" s="30">
        <f t="shared" si="1"/>
        <v>0</v>
      </c>
      <c r="J31" s="31"/>
      <c r="K31" s="32"/>
      <c r="L31" s="33"/>
      <c r="M31" s="32"/>
      <c r="N31" s="32"/>
      <c r="O31" s="34">
        <f t="shared" si="0"/>
        <v>0</v>
      </c>
    </row>
    <row r="32" spans="1:15" ht="13.15" customHeight="1" x14ac:dyDescent="0.25">
      <c r="A32" s="4">
        <v>28</v>
      </c>
      <c r="B32" s="38" t="s">
        <v>58</v>
      </c>
      <c r="C32" s="39"/>
      <c r="D32" s="40"/>
      <c r="E32" s="41"/>
      <c r="F32" s="32"/>
      <c r="G32" s="32"/>
      <c r="H32" s="32">
        <v>796210</v>
      </c>
      <c r="I32" s="30">
        <f t="shared" si="1"/>
        <v>796210</v>
      </c>
      <c r="J32" s="31"/>
      <c r="K32" s="32"/>
      <c r="L32" s="33"/>
      <c r="M32" s="32"/>
      <c r="N32" s="32"/>
      <c r="O32" s="34">
        <f t="shared" si="0"/>
        <v>0</v>
      </c>
    </row>
    <row r="33" spans="1:15" ht="15.75" x14ac:dyDescent="0.25">
      <c r="A33" s="4">
        <v>29</v>
      </c>
      <c r="B33" s="42" t="s">
        <v>59</v>
      </c>
      <c r="C33" s="39"/>
      <c r="D33" s="40"/>
      <c r="E33" s="41"/>
      <c r="F33" s="32">
        <v>414000</v>
      </c>
      <c r="G33" s="32"/>
      <c r="H33" s="32"/>
      <c r="I33" s="30">
        <f t="shared" si="1"/>
        <v>414000</v>
      </c>
      <c r="J33" s="31"/>
      <c r="K33" s="32"/>
      <c r="L33" s="33"/>
      <c r="M33" s="32"/>
      <c r="N33" s="32"/>
      <c r="O33" s="34">
        <f t="shared" si="0"/>
        <v>0</v>
      </c>
    </row>
    <row r="34" spans="1:15" ht="12.6" customHeight="1" x14ac:dyDescent="0.25">
      <c r="A34" s="4">
        <v>30</v>
      </c>
      <c r="B34" s="38" t="s">
        <v>60</v>
      </c>
      <c r="C34" s="39"/>
      <c r="D34" s="40"/>
      <c r="E34" s="41"/>
      <c r="F34" s="32"/>
      <c r="G34" s="32"/>
      <c r="H34" s="32"/>
      <c r="I34" s="30">
        <f t="shared" si="1"/>
        <v>0</v>
      </c>
      <c r="J34" s="31"/>
      <c r="K34" s="32"/>
      <c r="L34" s="33"/>
      <c r="M34" s="32"/>
      <c r="N34" s="32"/>
      <c r="O34" s="34">
        <f t="shared" si="0"/>
        <v>0</v>
      </c>
    </row>
    <row r="35" spans="1:15" ht="14.45" customHeight="1" x14ac:dyDescent="0.25">
      <c r="A35" s="4">
        <v>31</v>
      </c>
      <c r="B35" s="38" t="s">
        <v>61</v>
      </c>
      <c r="C35" s="39"/>
      <c r="D35" s="40"/>
      <c r="E35" s="41"/>
      <c r="F35" s="32"/>
      <c r="G35" s="32"/>
      <c r="H35" s="32"/>
      <c r="I35" s="30">
        <f t="shared" si="1"/>
        <v>0</v>
      </c>
      <c r="J35" s="31"/>
      <c r="K35" s="32"/>
      <c r="L35" s="33"/>
      <c r="M35" s="32"/>
      <c r="N35" s="32"/>
      <c r="O35" s="34">
        <f t="shared" si="0"/>
        <v>0</v>
      </c>
    </row>
    <row r="36" spans="1:15" ht="16.149999999999999" customHeight="1" x14ac:dyDescent="0.25">
      <c r="A36" s="4">
        <v>32</v>
      </c>
      <c r="B36" s="27" t="s">
        <v>62</v>
      </c>
      <c r="C36" s="28"/>
      <c r="D36" s="29"/>
      <c r="E36" s="28"/>
      <c r="F36" s="35"/>
      <c r="G36" s="35"/>
      <c r="H36" s="35"/>
      <c r="I36" s="43">
        <f>SUM(C36:H36)</f>
        <v>0</v>
      </c>
      <c r="J36" s="44"/>
      <c r="K36" s="29"/>
      <c r="L36" s="28"/>
      <c r="M36" s="45"/>
      <c r="N36" s="45"/>
      <c r="O36" s="46">
        <f>SUM(J36:N36)</f>
        <v>0</v>
      </c>
    </row>
    <row r="37" spans="1:15" ht="15" customHeight="1" x14ac:dyDescent="0.25">
      <c r="A37" s="4">
        <v>33</v>
      </c>
      <c r="B37" s="27" t="s">
        <v>63</v>
      </c>
      <c r="C37" s="47"/>
      <c r="D37" s="48"/>
      <c r="E37" s="45"/>
      <c r="F37" s="29"/>
      <c r="G37" s="29"/>
      <c r="H37" s="29"/>
      <c r="I37" s="43">
        <f>SUM(C37:H37)</f>
        <v>0</v>
      </c>
      <c r="J37" s="44"/>
      <c r="K37" s="29"/>
      <c r="L37" s="28"/>
      <c r="M37" s="48"/>
      <c r="N37" s="48"/>
      <c r="O37" s="46">
        <f>SUM(J37:N37)</f>
        <v>0</v>
      </c>
    </row>
    <row r="38" spans="1:15" ht="14.45" customHeight="1" x14ac:dyDescent="0.25">
      <c r="A38" s="4">
        <v>34</v>
      </c>
      <c r="B38" s="27" t="s">
        <v>64</v>
      </c>
      <c r="C38" s="47"/>
      <c r="D38" s="48"/>
      <c r="E38" s="45"/>
      <c r="F38" s="29"/>
      <c r="G38" s="29"/>
      <c r="H38" s="29"/>
      <c r="I38" s="43">
        <f>SUM(C38:H38)</f>
        <v>0</v>
      </c>
      <c r="J38" s="44"/>
      <c r="K38" s="29"/>
      <c r="L38" s="28"/>
      <c r="M38" s="48"/>
      <c r="N38" s="48"/>
      <c r="O38" s="46"/>
    </row>
    <row r="39" spans="1:15" ht="15.6" customHeight="1" x14ac:dyDescent="0.25">
      <c r="A39" s="4">
        <v>35</v>
      </c>
      <c r="B39" s="27" t="s">
        <v>65</v>
      </c>
      <c r="C39" s="47"/>
      <c r="D39" s="48"/>
      <c r="E39" s="29"/>
      <c r="F39" s="29"/>
      <c r="G39" s="29"/>
      <c r="H39" s="29"/>
      <c r="I39" s="43">
        <f>SUM(C39:H39)</f>
        <v>0</v>
      </c>
      <c r="J39" s="44"/>
      <c r="K39" s="29"/>
      <c r="L39" s="28"/>
      <c r="M39" s="48"/>
      <c r="N39" s="48"/>
      <c r="O39" s="46">
        <f>SUM(J39:N39)</f>
        <v>0</v>
      </c>
    </row>
    <row r="40" spans="1:15" ht="13.15" customHeight="1" x14ac:dyDescent="0.25">
      <c r="A40" s="4">
        <v>36</v>
      </c>
      <c r="B40" s="49" t="s">
        <v>66</v>
      </c>
      <c r="C40" s="50"/>
      <c r="D40" s="51"/>
      <c r="E40" s="52"/>
      <c r="F40" s="53"/>
      <c r="G40" s="53"/>
      <c r="H40" s="53"/>
      <c r="I40" s="54">
        <f>SUM(C40:H40)</f>
        <v>0</v>
      </c>
      <c r="J40" s="55"/>
      <c r="K40" s="31">
        <v>6823091</v>
      </c>
      <c r="L40" s="56"/>
      <c r="M40" s="51"/>
      <c r="N40" s="51"/>
      <c r="O40" s="57">
        <f>SUM(J40:N40)</f>
        <v>6823091</v>
      </c>
    </row>
    <row r="41" spans="1:15" ht="12.6" customHeight="1" x14ac:dyDescent="0.25">
      <c r="A41" s="4">
        <v>37</v>
      </c>
      <c r="B41" s="58" t="s">
        <v>67</v>
      </c>
      <c r="C41" s="59">
        <f>SUM(C8:C40)</f>
        <v>7926000</v>
      </c>
      <c r="D41" s="59">
        <f t="shared" ref="D41:N41" si="2">SUM(D8:D40)</f>
        <v>1127000</v>
      </c>
      <c r="E41" s="59">
        <f t="shared" si="2"/>
        <v>14662322</v>
      </c>
      <c r="F41" s="59">
        <f>SUM(F8:F40)</f>
        <v>6015000</v>
      </c>
      <c r="G41" s="59">
        <f t="shared" si="2"/>
        <v>10443921</v>
      </c>
      <c r="H41" s="59">
        <f t="shared" si="2"/>
        <v>796210</v>
      </c>
      <c r="I41" s="59">
        <f>SUM(I8:I40)</f>
        <v>40970453</v>
      </c>
      <c r="J41" s="59">
        <f>SUM(J8:J40)</f>
        <v>16279112</v>
      </c>
      <c r="K41" s="59">
        <f>SUM(K8:K40)</f>
        <v>9993929</v>
      </c>
      <c r="L41" s="59">
        <f t="shared" si="2"/>
        <v>14717412</v>
      </c>
      <c r="M41" s="59">
        <f t="shared" si="2"/>
        <v>0</v>
      </c>
      <c r="N41" s="59">
        <f t="shared" si="2"/>
        <v>0</v>
      </c>
      <c r="O41" s="59">
        <f>SUM(O8:O40)</f>
        <v>40990453</v>
      </c>
    </row>
    <row r="42" spans="1:15" ht="15.75" x14ac:dyDescent="0.25">
      <c r="A42" s="60"/>
      <c r="B42" s="61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>
        <f>SUM(O8:O40)</f>
        <v>40990453</v>
      </c>
    </row>
    <row r="43" spans="1:15" ht="15.75" x14ac:dyDescent="0.25">
      <c r="A43" s="60"/>
      <c r="B43" s="1" t="s">
        <v>68</v>
      </c>
      <c r="I43" s="2"/>
      <c r="O43" s="3" t="s">
        <v>69</v>
      </c>
    </row>
    <row r="44" spans="1:15" ht="15.75" x14ac:dyDescent="0.25">
      <c r="A44" s="60"/>
      <c r="B44" s="83" t="s">
        <v>2</v>
      </c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</row>
    <row r="45" spans="1:15" ht="15.75" x14ac:dyDescent="0.25">
      <c r="A45" s="60"/>
      <c r="B45" s="61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</row>
    <row r="46" spans="1:15" ht="15.75" x14ac:dyDescent="0.25">
      <c r="A46" s="60"/>
      <c r="B46" s="61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</row>
    <row r="47" spans="1:15" ht="15.75" x14ac:dyDescent="0.25">
      <c r="A47" s="60"/>
      <c r="B47" s="61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</row>
    <row r="48" spans="1:15" ht="16.5" thickBot="1" x14ac:dyDescent="0.3">
      <c r="A48" s="63">
        <v>38</v>
      </c>
      <c r="B48" s="92" t="s">
        <v>70</v>
      </c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4"/>
    </row>
    <row r="49" spans="1:15" ht="15.75" x14ac:dyDescent="0.25">
      <c r="A49" s="4">
        <v>39</v>
      </c>
      <c r="B49" s="64"/>
      <c r="C49" s="65">
        <v>0</v>
      </c>
      <c r="D49" s="66"/>
      <c r="E49" s="65"/>
      <c r="F49" s="65"/>
      <c r="G49" s="65"/>
      <c r="H49" s="65"/>
      <c r="I49" s="67"/>
      <c r="J49" s="68"/>
      <c r="K49" s="69"/>
      <c r="L49" s="65"/>
      <c r="M49" s="69"/>
      <c r="N49" s="69"/>
      <c r="O49" s="70"/>
    </row>
    <row r="50" spans="1:15" ht="20.45" customHeight="1" thickBot="1" x14ac:dyDescent="0.3">
      <c r="A50" s="4">
        <v>40</v>
      </c>
      <c r="B50" s="71" t="s">
        <v>71</v>
      </c>
      <c r="C50" s="72">
        <f>SUM(C49)</f>
        <v>0</v>
      </c>
      <c r="D50" s="72">
        <f t="shared" ref="D50:N50" si="3">SUM(D49)</f>
        <v>0</v>
      </c>
      <c r="E50" s="72">
        <f t="shared" si="3"/>
        <v>0</v>
      </c>
      <c r="F50" s="72">
        <f t="shared" si="3"/>
        <v>0</v>
      </c>
      <c r="G50" s="72">
        <f t="shared" si="3"/>
        <v>0</v>
      </c>
      <c r="H50" s="72">
        <f t="shared" si="3"/>
        <v>0</v>
      </c>
      <c r="I50" s="72">
        <f t="shared" si="3"/>
        <v>0</v>
      </c>
      <c r="J50" s="72">
        <f t="shared" si="3"/>
        <v>0</v>
      </c>
      <c r="K50" s="72">
        <f t="shared" si="3"/>
        <v>0</v>
      </c>
      <c r="L50" s="72">
        <f>I50-J50-K50-M50-N50</f>
        <v>0</v>
      </c>
      <c r="M50" s="72"/>
      <c r="N50" s="72">
        <f t="shared" si="3"/>
        <v>0</v>
      </c>
      <c r="O50" s="73">
        <f>SUM(J50:N50)</f>
        <v>0</v>
      </c>
    </row>
    <row r="51" spans="1:15" ht="15.75" x14ac:dyDescent="0.25">
      <c r="A51" s="4">
        <v>41</v>
      </c>
      <c r="B51" s="81" t="s">
        <v>72</v>
      </c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2"/>
    </row>
    <row r="52" spans="1:15" ht="15" customHeight="1" x14ac:dyDescent="0.25">
      <c r="A52" s="4">
        <v>42</v>
      </c>
      <c r="B52" s="74" t="s">
        <v>73</v>
      </c>
      <c r="C52" s="47">
        <v>0</v>
      </c>
      <c r="D52" s="48"/>
      <c r="E52" s="45"/>
      <c r="F52" s="29">
        <v>20000</v>
      </c>
      <c r="G52" s="29"/>
      <c r="H52" s="29"/>
      <c r="I52" s="43">
        <f>SUM(C52:H52)</f>
        <v>20000</v>
      </c>
      <c r="J52" s="75"/>
      <c r="K52" s="29"/>
      <c r="L52" s="28"/>
      <c r="M52" s="48"/>
      <c r="N52" s="48"/>
      <c r="O52" s="76">
        <f>SUM(J52:N52)</f>
        <v>0</v>
      </c>
    </row>
    <row r="53" spans="1:15" ht="15" customHeight="1" x14ac:dyDescent="0.25">
      <c r="A53" s="4">
        <v>50</v>
      </c>
      <c r="B53" s="77" t="s">
        <v>74</v>
      </c>
      <c r="C53" s="78">
        <f t="shared" ref="C53:O53" si="4">SUM(C52:C52)</f>
        <v>0</v>
      </c>
      <c r="D53" s="78">
        <f t="shared" si="4"/>
        <v>0</v>
      </c>
      <c r="E53" s="78">
        <f t="shared" si="4"/>
        <v>0</v>
      </c>
      <c r="F53" s="78">
        <f t="shared" si="4"/>
        <v>20000</v>
      </c>
      <c r="G53" s="78">
        <f t="shared" si="4"/>
        <v>0</v>
      </c>
      <c r="H53" s="78">
        <f t="shared" si="4"/>
        <v>0</v>
      </c>
      <c r="I53" s="78">
        <f t="shared" si="4"/>
        <v>20000</v>
      </c>
      <c r="J53" s="78">
        <f t="shared" si="4"/>
        <v>0</v>
      </c>
      <c r="K53" s="78">
        <f t="shared" si="4"/>
        <v>0</v>
      </c>
      <c r="L53" s="78">
        <f t="shared" si="4"/>
        <v>0</v>
      </c>
      <c r="M53" s="78">
        <f t="shared" si="4"/>
        <v>0</v>
      </c>
      <c r="N53" s="78">
        <f t="shared" si="4"/>
        <v>0</v>
      </c>
      <c r="O53" s="78">
        <f t="shared" si="4"/>
        <v>0</v>
      </c>
    </row>
    <row r="54" spans="1:15" ht="18.600000000000001" customHeight="1" x14ac:dyDescent="0.25">
      <c r="A54" s="4">
        <v>51</v>
      </c>
      <c r="B54" s="79" t="s">
        <v>75</v>
      </c>
      <c r="C54" s="80">
        <f t="shared" ref="C54:O54" si="5">C41+C50+C53</f>
        <v>7926000</v>
      </c>
      <c r="D54" s="80">
        <f t="shared" si="5"/>
        <v>1127000</v>
      </c>
      <c r="E54" s="80">
        <f t="shared" si="5"/>
        <v>14662322</v>
      </c>
      <c r="F54" s="80">
        <f t="shared" si="5"/>
        <v>6035000</v>
      </c>
      <c r="G54" s="80">
        <f t="shared" si="5"/>
        <v>10443921</v>
      </c>
      <c r="H54" s="80">
        <f t="shared" si="5"/>
        <v>796210</v>
      </c>
      <c r="I54" s="80">
        <f t="shared" si="5"/>
        <v>40990453</v>
      </c>
      <c r="J54" s="80">
        <f t="shared" si="5"/>
        <v>16279112</v>
      </c>
      <c r="K54" s="80">
        <f t="shared" si="5"/>
        <v>9993929</v>
      </c>
      <c r="L54" s="80">
        <f t="shared" si="5"/>
        <v>14717412</v>
      </c>
      <c r="M54" s="80">
        <f t="shared" si="5"/>
        <v>0</v>
      </c>
      <c r="N54" s="80">
        <f t="shared" si="5"/>
        <v>0</v>
      </c>
      <c r="O54" s="80">
        <f t="shared" si="5"/>
        <v>40990453</v>
      </c>
    </row>
  </sheetData>
  <mergeCells count="7">
    <mergeCell ref="B51:O51"/>
    <mergeCell ref="B3:O3"/>
    <mergeCell ref="N4:O4"/>
    <mergeCell ref="C6:I6"/>
    <mergeCell ref="J6:O6"/>
    <mergeCell ref="B44:O44"/>
    <mergeCell ref="B48:O48"/>
  </mergeCells>
  <pageMargins left="0.7" right="0.7" top="0.75" bottom="0.75" header="0.3" footer="0.3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asususer8157@outlook.hu</dc:creator>
  <cp:lastModifiedBy>Windows-felhasználó</cp:lastModifiedBy>
  <cp:lastPrinted>2020-12-15T10:24:03Z</cp:lastPrinted>
  <dcterms:created xsi:type="dcterms:W3CDTF">2020-11-22T11:33:04Z</dcterms:created>
  <dcterms:modified xsi:type="dcterms:W3CDTF">2020-12-17T09:14:00Z</dcterms:modified>
</cp:coreProperties>
</file>