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7.1. sz. mell TIB  " sheetId="1" r:id="rId1"/>
  </sheets>
  <definedNames>
    <definedName name="_xlnm.Print_Titles" localSheetId="0">'9.7.1. sz. mell TIB 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<sst xmlns="http://schemas.openxmlformats.org/spreadsheetml/2006/main" count="111" uniqueCount="97">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</sst>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5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C68"/>
  <sheetViews>
    <sheetView tabSelected="1" view="pageLayout" zoomScaleNormal="145" workbookViewId="0">
      <selection activeCell="J2" sqref="J2"/>
    </sheetView>
  </sheetViews>
  <sheetFormatPr defaultRowHeight="12.75"/>
  <cols>
    <col min="1" max="1" width="13.83203125" style="71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879351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669760</v>
      </c>
    </row>
    <row r="14" spans="1:3" s="28" customFormat="1" ht="12" customHeight="1">
      <c r="A14" s="32" t="s">
        <v>26</v>
      </c>
      <c r="B14" s="33" t="s">
        <v>27</v>
      </c>
      <c r="C14" s="34">
        <v>180835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9">
        <v>28756</v>
      </c>
    </row>
    <row r="20" spans="1:3" s="28" customFormat="1" ht="12" customHeight="1" thickBot="1">
      <c r="A20" s="19" t="s">
        <v>38</v>
      </c>
      <c r="B20" s="26" t="s">
        <v>39</v>
      </c>
      <c r="C20" s="40">
        <f>SUM(C21:C23)</f>
        <v>0</v>
      </c>
    </row>
    <row r="21" spans="1:3" s="37" customFormat="1" ht="12" customHeight="1">
      <c r="A21" s="32" t="s">
        <v>40</v>
      </c>
      <c r="B21" s="41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2" t="s">
        <v>48</v>
      </c>
      <c r="B25" s="43" t="s">
        <v>49</v>
      </c>
      <c r="C25" s="44"/>
    </row>
    <row r="26" spans="1:3" s="37" customFormat="1" ht="12" customHeight="1" thickBot="1">
      <c r="A26" s="42" t="s">
        <v>50</v>
      </c>
      <c r="B26" s="43" t="s">
        <v>51</v>
      </c>
      <c r="C26" s="40">
        <f>+C27+C28</f>
        <v>0</v>
      </c>
    </row>
    <row r="27" spans="1:3" s="37" customFormat="1" ht="12" customHeight="1">
      <c r="A27" s="45" t="s">
        <v>52</v>
      </c>
      <c r="B27" s="46" t="s">
        <v>43</v>
      </c>
      <c r="C27" s="47"/>
    </row>
    <row r="28" spans="1:3" s="37" customFormat="1" ht="12" customHeight="1">
      <c r="A28" s="45" t="s">
        <v>53</v>
      </c>
      <c r="B28" s="48" t="s">
        <v>54</v>
      </c>
      <c r="C28" s="49"/>
    </row>
    <row r="29" spans="1:3" s="37" customFormat="1" ht="12" customHeight="1" thickBot="1">
      <c r="A29" s="32" t="s">
        <v>55</v>
      </c>
      <c r="B29" s="50" t="s">
        <v>56</v>
      </c>
      <c r="C29" s="51"/>
    </row>
    <row r="30" spans="1:3" s="37" customFormat="1" ht="12" customHeight="1" thickBot="1">
      <c r="A30" s="42" t="s">
        <v>57</v>
      </c>
      <c r="B30" s="43" t="s">
        <v>58</v>
      </c>
      <c r="C30" s="40">
        <f>+C31+C32+C33</f>
        <v>0</v>
      </c>
    </row>
    <row r="31" spans="1:3" s="37" customFormat="1" ht="12" customHeight="1">
      <c r="A31" s="45" t="s">
        <v>59</v>
      </c>
      <c r="B31" s="46" t="s">
        <v>60</v>
      </c>
      <c r="C31" s="47"/>
    </row>
    <row r="32" spans="1:3" s="37" customFormat="1" ht="12" customHeight="1">
      <c r="A32" s="45" t="s">
        <v>61</v>
      </c>
      <c r="B32" s="48" t="s">
        <v>62</v>
      </c>
      <c r="C32" s="49"/>
    </row>
    <row r="33" spans="1:3" s="37" customFormat="1" ht="12" customHeight="1" thickBot="1">
      <c r="A33" s="32" t="s">
        <v>63</v>
      </c>
      <c r="B33" s="50" t="s">
        <v>64</v>
      </c>
      <c r="C33" s="51"/>
    </row>
    <row r="34" spans="1:3" s="28" customFormat="1" ht="12" customHeight="1" thickBot="1">
      <c r="A34" s="42" t="s">
        <v>65</v>
      </c>
      <c r="B34" s="43" t="s">
        <v>66</v>
      </c>
      <c r="C34" s="44"/>
    </row>
    <row r="35" spans="1:3" s="28" customFormat="1" ht="12" customHeight="1" thickBot="1">
      <c r="A35" s="42" t="s">
        <v>67</v>
      </c>
      <c r="B35" s="43" t="s">
        <v>68</v>
      </c>
      <c r="C35" s="52">
        <v>20000</v>
      </c>
    </row>
    <row r="36" spans="1:3" s="28" customFormat="1" ht="12" customHeight="1" thickBot="1">
      <c r="A36" s="19" t="s">
        <v>69</v>
      </c>
      <c r="B36" s="43" t="s">
        <v>70</v>
      </c>
      <c r="C36" s="53">
        <f>+C8+C20+C25+C26+C30+C34+C35</f>
        <v>899351</v>
      </c>
    </row>
    <row r="37" spans="1:3" s="28" customFormat="1" ht="12" customHeight="1" thickBot="1">
      <c r="A37" s="54" t="s">
        <v>71</v>
      </c>
      <c r="B37" s="43" t="s">
        <v>72</v>
      </c>
      <c r="C37" s="55">
        <f>+C38+C39+C40</f>
        <v>87165107</v>
      </c>
    </row>
    <row r="38" spans="1:3" s="28" customFormat="1" ht="12" customHeight="1">
      <c r="A38" s="45" t="s">
        <v>73</v>
      </c>
      <c r="B38" s="46" t="s">
        <v>74</v>
      </c>
      <c r="C38" s="47">
        <v>93639</v>
      </c>
    </row>
    <row r="39" spans="1:3" s="28" customFormat="1" ht="12" customHeight="1">
      <c r="A39" s="45" t="s">
        <v>75</v>
      </c>
      <c r="B39" s="48" t="s">
        <v>76</v>
      </c>
      <c r="C39" s="49"/>
    </row>
    <row r="40" spans="1:3" s="37" customFormat="1" ht="12" customHeight="1" thickBot="1">
      <c r="A40" s="32" t="s">
        <v>77</v>
      </c>
      <c r="B40" s="50" t="s">
        <v>78</v>
      </c>
      <c r="C40" s="56">
        <f>86651516+10000+134200+275752</f>
        <v>87071468</v>
      </c>
    </row>
    <row r="41" spans="1:3" s="37" customFormat="1" ht="15" customHeight="1" thickBot="1">
      <c r="A41" s="54" t="s">
        <v>79</v>
      </c>
      <c r="B41" s="57" t="s">
        <v>80</v>
      </c>
      <c r="C41" s="53">
        <f>+C36+C37</f>
        <v>88064458</v>
      </c>
    </row>
    <row r="42" spans="1:3" s="37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81</v>
      </c>
      <c r="C44" s="55"/>
    </row>
    <row r="45" spans="1:3" s="66" customFormat="1" ht="12" customHeight="1" thickBot="1">
      <c r="A45" s="42" t="s">
        <v>14</v>
      </c>
      <c r="B45" s="43" t="s">
        <v>82</v>
      </c>
      <c r="C45" s="27">
        <f>SUM(C46:C50)</f>
        <v>85649448</v>
      </c>
    </row>
    <row r="46" spans="1:3" ht="12" customHeight="1">
      <c r="A46" s="32" t="s">
        <v>16</v>
      </c>
      <c r="B46" s="41" t="s">
        <v>83</v>
      </c>
      <c r="C46" s="67">
        <f>58944411+230755+24064</f>
        <v>59199230</v>
      </c>
    </row>
    <row r="47" spans="1:3" ht="12" customHeight="1">
      <c r="A47" s="32" t="s">
        <v>18</v>
      </c>
      <c r="B47" s="33" t="s">
        <v>84</v>
      </c>
      <c r="C47" s="68">
        <f>11728198+44997+4692</f>
        <v>11777887</v>
      </c>
    </row>
    <row r="48" spans="1:3" ht="12" customHeight="1">
      <c r="A48" s="32" t="s">
        <v>20</v>
      </c>
      <c r="B48" s="33" t="s">
        <v>85</v>
      </c>
      <c r="C48" s="69">
        <f>15292331+10000-285000-345000</f>
        <v>14672331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2" t="s">
        <v>38</v>
      </c>
      <c r="B51" s="43" t="s">
        <v>88</v>
      </c>
      <c r="C51" s="40">
        <f>SUM(C52:C54)</f>
        <v>2415010</v>
      </c>
    </row>
    <row r="52" spans="1:3" s="66" customFormat="1" ht="12" customHeight="1">
      <c r="A52" s="32" t="s">
        <v>40</v>
      </c>
      <c r="B52" s="41" t="s">
        <v>89</v>
      </c>
      <c r="C52" s="47">
        <f>1630810+134200+305000+345000</f>
        <v>2415010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2" t="s">
        <v>48</v>
      </c>
      <c r="B56" s="43" t="s">
        <v>93</v>
      </c>
      <c r="C56" s="44"/>
    </row>
    <row r="57" spans="1:3" ht="13.5" thickBot="1">
      <c r="A57" s="42" t="s">
        <v>50</v>
      </c>
      <c r="B57" s="70" t="s">
        <v>94</v>
      </c>
      <c r="C57" s="27">
        <f>+C45+C51+C56</f>
        <v>88064458</v>
      </c>
    </row>
    <row r="58" spans="1:3" ht="15" customHeight="1" thickBot="1">
      <c r="C58" s="72"/>
    </row>
    <row r="59" spans="1:3" ht="14.25" customHeight="1" thickBot="1">
      <c r="A59" s="73" t="s">
        <v>95</v>
      </c>
      <c r="B59" s="74"/>
      <c r="C59" s="75">
        <v>21</v>
      </c>
    </row>
    <row r="60" spans="1:3" ht="13.5" thickBot="1">
      <c r="A60" s="73" t="s">
        <v>96</v>
      </c>
      <c r="B60" s="74"/>
      <c r="C60" s="76"/>
    </row>
    <row r="61" spans="1:3">
      <c r="C61" s="77"/>
    </row>
    <row r="62" spans="1:3">
      <c r="C62" s="77"/>
    </row>
    <row r="63" spans="1:3">
      <c r="C63" s="77"/>
    </row>
    <row r="64" spans="1:3">
      <c r="C64" s="77"/>
    </row>
    <row r="65" spans="3:3">
      <c r="C65" s="77"/>
    </row>
    <row r="66" spans="3:3">
      <c r="C66" s="77"/>
    </row>
    <row r="67" spans="3:3">
      <c r="C67" s="77"/>
    </row>
    <row r="68" spans="3:3">
      <c r="C68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28.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2018-10-26T06:31:55Z</dcterms:created>
  <dcterms:modified xsi:type="dcterms:W3CDTF">2018-10-26T06:31:56Z</dcterms:modified>
</cp:coreProperties>
</file>