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illa\Desktop\"/>
    </mc:Choice>
  </mc:AlternateContent>
  <bookViews>
    <workbookView xWindow="0" yWindow="0" windowWidth="15345" windowHeight="4650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4" i="1" l="1"/>
  <c r="H234" i="1"/>
  <c r="H221" i="1"/>
  <c r="H215" i="1"/>
  <c r="H224" i="1" s="1"/>
  <c r="H201" i="1"/>
  <c r="H203" i="1" s="1"/>
  <c r="H188" i="1"/>
  <c r="H205" i="1" s="1"/>
  <c r="H187" i="1"/>
  <c r="H182" i="1"/>
  <c r="H169" i="1"/>
  <c r="H167" i="1"/>
  <c r="H153" i="1"/>
  <c r="H134" i="1"/>
  <c r="H138" i="1" s="1"/>
  <c r="H171" i="1" s="1"/>
  <c r="H108" i="1"/>
  <c r="H100" i="1"/>
  <c r="H110" i="1" s="1"/>
  <c r="H118" i="1" s="1"/>
  <c r="H83" i="1"/>
  <c r="H75" i="1"/>
  <c r="H90" i="1" s="1"/>
  <c r="H61" i="1"/>
  <c r="H65" i="1" s="1"/>
  <c r="H92" i="1" l="1"/>
  <c r="H207" i="1" s="1"/>
  <c r="H235" i="1" l="1"/>
  <c r="H236" i="1" s="1"/>
</calcChain>
</file>

<file path=xl/sharedStrings.xml><?xml version="1.0" encoding="utf-8"?>
<sst xmlns="http://schemas.openxmlformats.org/spreadsheetml/2006/main" count="245" uniqueCount="153">
  <si>
    <t>7. számú melléklet</t>
  </si>
  <si>
    <t>Tiszapüspöki Szolgáltató Központ</t>
  </si>
  <si>
    <t>R É S Z L E T E S    K Ö L T S É G V E T É  S</t>
  </si>
  <si>
    <t xml:space="preserve"> 2016 . </t>
  </si>
  <si>
    <t xml:space="preserve"> </t>
  </si>
  <si>
    <t>Rovat</t>
  </si>
  <si>
    <t>Tételek összege</t>
  </si>
  <si>
    <t>Rovatok összege</t>
  </si>
  <si>
    <t>HÁZISEGITSÉGNYÚJTÁS</t>
  </si>
  <si>
    <t>Kiadások</t>
  </si>
  <si>
    <t>Személyi juttatások</t>
  </si>
  <si>
    <t>K110</t>
  </si>
  <si>
    <t>Közalkalmazottak Alapilletménye</t>
  </si>
  <si>
    <t>3 fő x 122 000 Ft x 1 hó =                        366 000 Ft</t>
  </si>
  <si>
    <t>3 fő x129 000 Ft x 11 hó =                    4 257 000 Ft</t>
  </si>
  <si>
    <t>Előző évi ker.-be tart. jutt. 2 %-a =           109 000 Ft</t>
  </si>
  <si>
    <t>K1113</t>
  </si>
  <si>
    <t>Erzsébet utalvány 3 fő x 8000 Ft x 12 hó</t>
  </si>
  <si>
    <t>K1</t>
  </si>
  <si>
    <t>Személyi juttatások összesen</t>
  </si>
  <si>
    <t>K213</t>
  </si>
  <si>
    <r>
      <t xml:space="preserve">Szociális hozzájárulási adó </t>
    </r>
    <r>
      <rPr>
        <sz val="12"/>
        <rFont val="Times New Roman"/>
        <family val="1"/>
        <charset val="238"/>
      </rPr>
      <t>= 4 732 000 x 27% =1 278 000 Ft</t>
    </r>
  </si>
  <si>
    <t>K1-2</t>
  </si>
  <si>
    <t>Személyi és járulék kiadások összesen</t>
  </si>
  <si>
    <t>Dologi kiadások</t>
  </si>
  <si>
    <t>K31243</t>
  </si>
  <si>
    <t>Munkaruha,védőruha 3 fő x nettó 23 622 Ft  (Br. 30000 Ft)</t>
  </si>
  <si>
    <t>K31223</t>
  </si>
  <si>
    <t>Irodaszer</t>
  </si>
  <si>
    <t>K31233</t>
  </si>
  <si>
    <t>Tisztítószer</t>
  </si>
  <si>
    <t>Rendezvény</t>
  </si>
  <si>
    <t xml:space="preserve">Hajtó-, és kenőanyag </t>
  </si>
  <si>
    <t>K3323</t>
  </si>
  <si>
    <t>Vásárolt élelmezés rendezvényre</t>
  </si>
  <si>
    <t>K3553</t>
  </si>
  <si>
    <t>Egyéb kiadás</t>
  </si>
  <si>
    <t>Dologi kiadások összesen</t>
  </si>
  <si>
    <t>Szolgáltatások</t>
  </si>
  <si>
    <t>K32212</t>
  </si>
  <si>
    <t>Telefon díj</t>
  </si>
  <si>
    <t>K337</t>
  </si>
  <si>
    <t>Foglalkozás Egészségügy = 3 fő x 3 500  Ft</t>
  </si>
  <si>
    <t>K336</t>
  </si>
  <si>
    <t>Szociális továbbkézés</t>
  </si>
  <si>
    <t>Szolgáltatások összesen</t>
  </si>
  <si>
    <t>K64</t>
  </si>
  <si>
    <t>Kis értékű tárgyi eszköz</t>
  </si>
  <si>
    <t>3 db íróasztal 16 000 Ft</t>
  </si>
  <si>
    <t>K351</t>
  </si>
  <si>
    <t>Áfa</t>
  </si>
  <si>
    <t>K3</t>
  </si>
  <si>
    <t>Kiadások összesen</t>
  </si>
  <si>
    <t>SZOCIÁLIS ÉTKEZTETÉS</t>
  </si>
  <si>
    <t>K332</t>
  </si>
  <si>
    <t>Vásárolt élelmezés</t>
  </si>
  <si>
    <t>K312</t>
  </si>
  <si>
    <t>Irodaszer, nyomtatvány</t>
  </si>
  <si>
    <t>Hajtó-, és kenőanyag</t>
  </si>
  <si>
    <t>Gépkocsi karbantartás</t>
  </si>
  <si>
    <t xml:space="preserve">Áfa </t>
  </si>
  <si>
    <t>Dologi kiadások és szolgáltatások összesen</t>
  </si>
  <si>
    <t>Felhalmozási kiadás</t>
  </si>
  <si>
    <t>Ebéd szállító gépjármű beszerzés</t>
  </si>
  <si>
    <t>Beruházás áfá-ja</t>
  </si>
  <si>
    <t>Felhalmozási kiadások összesen</t>
  </si>
  <si>
    <t>K1-K3</t>
  </si>
  <si>
    <t>IDŐSEK NAPPALI ELLÁTÁSA</t>
  </si>
  <si>
    <t>K1101</t>
  </si>
  <si>
    <t>Közalkalmazottak alapilletménye</t>
  </si>
  <si>
    <t>Intézményvezető</t>
  </si>
  <si>
    <t>(140 000 Ft x 1 hó) + (140 000 Ft x 11 hó) = 1 680  000 Ft</t>
  </si>
  <si>
    <t>Vezetői pótlék 1 fő x 50 000 Ft x 12 hó = 600 000 Ft</t>
  </si>
  <si>
    <t>Szociális gondozó alapilletménye</t>
  </si>
  <si>
    <t>1 fő x 122000 Ft x 1hó+1 fő x129 000 Ft x 11 hó=1 541 000 Ft</t>
  </si>
  <si>
    <t>Előző évi keresetbe tartozó juttatás 2 %-a =  76 000 Ft</t>
  </si>
  <si>
    <t>Erzsébet utalvány 2 fő x 8 000 Ft x 12 hó</t>
  </si>
  <si>
    <t>K1109</t>
  </si>
  <si>
    <t>Utazási költségtérítés 25 km</t>
  </si>
  <si>
    <t xml:space="preserve">1fő x 15 400 Ft x 12 hó </t>
  </si>
  <si>
    <t>Munkaadót terhelő járulékok</t>
  </si>
  <si>
    <t>K2</t>
  </si>
  <si>
    <t xml:space="preserve">Szociális hozzájárulási adó 27% = 1 052 000 Ft </t>
  </si>
  <si>
    <t>Személyi jutttatások és járulék kiadások mindösszesen</t>
  </si>
  <si>
    <t xml:space="preserve">Dologi kiadások </t>
  </si>
  <si>
    <t>K311</t>
  </si>
  <si>
    <t>Folyóirat beszerzés</t>
  </si>
  <si>
    <t>Munkaruha 2 fő x nettó 23 622 Ft  (Br. 30000 Ft)</t>
  </si>
  <si>
    <t>Gyógyszer, kötszer</t>
  </si>
  <si>
    <t>Irodaszer, nyomtatvány beszerzés</t>
  </si>
  <si>
    <t>Nyomtatópatron toner</t>
  </si>
  <si>
    <t xml:space="preserve">2 db irodaiszék </t>
  </si>
  <si>
    <t>Hajtóanyag beszerzés</t>
  </si>
  <si>
    <t>Rendezvényre anyag beszerzés</t>
  </si>
  <si>
    <t>Foglalkozásokra anyag beszerzés</t>
  </si>
  <si>
    <t>K355</t>
  </si>
  <si>
    <t>Tisztítószer beszerzés</t>
  </si>
  <si>
    <t>Egyéb dologi kiadás</t>
  </si>
  <si>
    <t>K322</t>
  </si>
  <si>
    <t>Telefon</t>
  </si>
  <si>
    <t>Internet</t>
  </si>
  <si>
    <t>K331</t>
  </si>
  <si>
    <t>Gázenergia-szolgáltatás díj</t>
  </si>
  <si>
    <t>Víz-és csatorna díj</t>
  </si>
  <si>
    <t>Villamosenergia-szolgáltatás díj</t>
  </si>
  <si>
    <t>K334</t>
  </si>
  <si>
    <t>Épület karbantartás</t>
  </si>
  <si>
    <t>Szoftver használati díj</t>
  </si>
  <si>
    <t>Rovarirtás</t>
  </si>
  <si>
    <t>Postaköltség</t>
  </si>
  <si>
    <t>Foglalkoztatás eü. 2 fő x 3500 Ft</t>
  </si>
  <si>
    <t>K352</t>
  </si>
  <si>
    <t>DEMENSEK NAPPALI ELLÁTÁSA</t>
  </si>
  <si>
    <t xml:space="preserve">Közalkalmazottak alapilletménye szociális gondozók </t>
  </si>
  <si>
    <t xml:space="preserve"> 3 fő x 122 000  Ft x 1 hó + 3 fő x 129 000 Ft  x 11 hó</t>
  </si>
  <si>
    <t>Megbízási díj (szociális- és mentálhigiénés munkatárs)</t>
  </si>
  <si>
    <t>1 fő x 98 000 Ft x 1 hó + 1 fő x 49 000 Ft x 11 hó</t>
  </si>
  <si>
    <t>Szociális hozzájárulási adó 27%</t>
  </si>
  <si>
    <t>Munkaadót terhelő járulékok összesen</t>
  </si>
  <si>
    <t>K1-K2</t>
  </si>
  <si>
    <t>Személyi és járulék kiadások mindösszesen</t>
  </si>
  <si>
    <t xml:space="preserve">Munkaruha 3 fő x nettó 23 622 Ft  (Br. 30000 Ft) </t>
  </si>
  <si>
    <t>Foglalkozás egészségügyi ellátás 3 fő x 3.500 Ft</t>
  </si>
  <si>
    <t>Rendezvény (10 alkalom 80 fő)</t>
  </si>
  <si>
    <t>Fejlesztő eszközök foglalkozásokra</t>
  </si>
  <si>
    <t>Posta költség</t>
  </si>
  <si>
    <t>1 db külső meghajtó</t>
  </si>
  <si>
    <t>1 db szünetmentes tápegység</t>
  </si>
  <si>
    <t>Egyéb dologi kiadások</t>
  </si>
  <si>
    <t>Dologi összesen</t>
  </si>
  <si>
    <t>KIADÁSOK MINDÖSSZESEN:</t>
  </si>
  <si>
    <t>Működési  bevételek</t>
  </si>
  <si>
    <t>B402</t>
  </si>
  <si>
    <t>Szociális étkezés díj bevétele</t>
  </si>
  <si>
    <t>Egyéb térítési díj (HSNY+Nappali+Kiszállás)</t>
  </si>
  <si>
    <t>B406</t>
  </si>
  <si>
    <t>B4</t>
  </si>
  <si>
    <t>Bevétel összesen</t>
  </si>
  <si>
    <t>B816</t>
  </si>
  <si>
    <t>Irányító szervtől kapott támogatás</t>
  </si>
  <si>
    <t>Ebből:    állami támogatás = 13 139 000 Ft</t>
  </si>
  <si>
    <t xml:space="preserve">              intézményfinanszírozás = 14 218 000 Ft</t>
  </si>
  <si>
    <t>B8</t>
  </si>
  <si>
    <t xml:space="preserve">Finanszírozási bevétel </t>
  </si>
  <si>
    <t>BEVÉTELEK MINDÖSSZESEN:</t>
  </si>
  <si>
    <t xml:space="preserve">Gondozási Központ : </t>
  </si>
  <si>
    <t>Mindösszesen bevétel</t>
  </si>
  <si>
    <t>Mindösszesen  kiadás</t>
  </si>
  <si>
    <t>Költségvetési egyenleg</t>
  </si>
  <si>
    <t>Állami támogatás</t>
  </si>
  <si>
    <t>Intézményi működési bevétel</t>
  </si>
  <si>
    <t>Önrormányzati támogatás</t>
  </si>
  <si>
    <t>Költségvetés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</si>
</sst>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Ft&quot;;[Red]\-#,##0\ &quot;Ft&quot;"/>
  </numFmts>
  <fonts count="13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charset val="238"/>
    </font>
    <font>
      <sz val="12"/>
      <color indexed="10"/>
      <name val="Times New Roman"/>
      <family val="1"/>
      <charset val="238"/>
    </font>
    <font>
      <b/>
      <sz val="10"/>
      <name val="Arial"/>
      <family val="2"/>
      <charset val="238"/>
    </font>
    <font>
      <b/>
      <sz val="10"/>
      <name val="Arial"/>
      <charset val="238"/>
    </font>
    <font>
      <b/>
      <sz val="12"/>
      <color indexed="10"/>
      <name val="Times New Roman"/>
      <family val="1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u/>
      <sz val="10"/>
      <name val="Arial"/>
      <family val="2"/>
      <charset val="238"/>
    </font>
    <font>
      <u/>
      <sz val="12"/>
      <color indexed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1" fillId="0" borderId="0" xfId="0" applyFont="1" applyBorder="1"/>
    <xf numFmtId="3" fontId="2" fillId="0" borderId="0" xfId="0" applyNumberFormat="1" applyFont="1" applyBorder="1"/>
    <xf numFmtId="3" fontId="1" fillId="0" borderId="0" xfId="0" applyNumberFormat="1" applyFont="1" applyBorder="1" applyAlignment="1">
      <alignment horizontal="right"/>
    </xf>
    <xf numFmtId="0" fontId="2" fillId="0" borderId="0" xfId="0" applyFont="1" applyBorder="1"/>
    <xf numFmtId="3" fontId="2" fillId="0" borderId="0" xfId="0" applyNumberFormat="1" applyFont="1" applyBorder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0" fontId="0" fillId="0" borderId="0" xfId="0" applyAlignment="1">
      <alignment vertical="top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3" fontId="2" fillId="0" borderId="0" xfId="0" applyNumberFormat="1" applyFont="1" applyBorder="1" applyAlignment="1">
      <alignment horizontal="right"/>
    </xf>
    <xf numFmtId="3" fontId="1" fillId="0" borderId="0" xfId="0" applyNumberFormat="1" applyFont="1"/>
    <xf numFmtId="0" fontId="2" fillId="0" borderId="1" xfId="0" applyFont="1" applyBorder="1" applyAlignment="1">
      <alignment horizontal="left" vertical="top"/>
    </xf>
    <xf numFmtId="0" fontId="2" fillId="0" borderId="2" xfId="0" applyFont="1" applyBorder="1" applyAlignment="1">
      <alignment vertical="top"/>
    </xf>
    <xf numFmtId="3" fontId="2" fillId="0" borderId="3" xfId="0" applyNumberFormat="1" applyFont="1" applyBorder="1" applyAlignment="1">
      <alignment horizontal="right" vertical="top" wrapText="1"/>
    </xf>
    <xf numFmtId="0" fontId="2" fillId="0" borderId="2" xfId="0" applyFont="1" applyBorder="1"/>
    <xf numFmtId="3" fontId="2" fillId="0" borderId="3" xfId="0" applyNumberFormat="1" applyFont="1" applyBorder="1" applyAlignment="1">
      <alignment horizontal="right" wrapText="1"/>
    </xf>
    <xf numFmtId="0" fontId="2" fillId="0" borderId="4" xfId="0" applyFont="1" applyBorder="1" applyAlignment="1">
      <alignment horizontal="left" vertical="top"/>
    </xf>
    <xf numFmtId="0" fontId="2" fillId="0" borderId="0" xfId="0" applyFont="1" applyBorder="1" applyAlignment="1">
      <alignment vertical="top"/>
    </xf>
    <xf numFmtId="3" fontId="2" fillId="0" borderId="5" xfId="0" applyNumberFormat="1" applyFont="1" applyBorder="1" applyAlignment="1">
      <alignment horizontal="right" wrapText="1"/>
    </xf>
    <xf numFmtId="0" fontId="1" fillId="0" borderId="4" xfId="0" applyFont="1" applyBorder="1"/>
    <xf numFmtId="0" fontId="2" fillId="0" borderId="0" xfId="0" applyFont="1" applyBorder="1" applyAlignment="1">
      <alignment horizontal="left"/>
    </xf>
    <xf numFmtId="3" fontId="2" fillId="0" borderId="5" xfId="0" applyNumberFormat="1" applyFont="1" applyBorder="1"/>
    <xf numFmtId="0" fontId="2" fillId="0" borderId="4" xfId="0" applyFont="1" applyBorder="1" applyAlignment="1">
      <alignment horizontal="left"/>
    </xf>
    <xf numFmtId="3" fontId="2" fillId="0" borderId="5" xfId="0" applyNumberFormat="1" applyFont="1" applyBorder="1" applyAlignment="1">
      <alignment horizontal="right"/>
    </xf>
    <xf numFmtId="3" fontId="1" fillId="0" borderId="5" xfId="0" applyNumberFormat="1" applyFont="1" applyBorder="1" applyAlignment="1">
      <alignment horizontal="right"/>
    </xf>
    <xf numFmtId="0" fontId="2" fillId="0" borderId="4" xfId="0" applyFont="1" applyBorder="1"/>
    <xf numFmtId="0" fontId="4" fillId="0" borderId="0" xfId="0" applyFont="1"/>
    <xf numFmtId="0" fontId="1" fillId="0" borderId="4" xfId="0" applyFont="1" applyBorder="1" applyAlignment="1">
      <alignment horizontal="left"/>
    </xf>
    <xf numFmtId="0" fontId="2" fillId="0" borderId="0" xfId="0" applyFont="1" applyBorder="1" applyAlignment="1"/>
    <xf numFmtId="3" fontId="1" fillId="0" borderId="5" xfId="0" applyNumberFormat="1" applyFont="1" applyBorder="1"/>
    <xf numFmtId="0" fontId="5" fillId="0" borderId="0" xfId="0" applyFont="1" applyBorder="1"/>
    <xf numFmtId="0" fontId="1" fillId="0" borderId="0" xfId="0" applyFont="1" applyBorder="1" applyAlignment="1">
      <alignment horizontal="left"/>
    </xf>
    <xf numFmtId="0" fontId="6" fillId="0" borderId="5" xfId="0" applyFont="1" applyBorder="1"/>
    <xf numFmtId="0" fontId="7" fillId="0" borderId="0" xfId="0" applyFont="1"/>
    <xf numFmtId="3" fontId="1" fillId="0" borderId="5" xfId="0" applyNumberFormat="1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/>
    <xf numFmtId="3" fontId="2" fillId="0" borderId="8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3" fontId="1" fillId="0" borderId="3" xfId="0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right"/>
    </xf>
    <xf numFmtId="0" fontId="8" fillId="0" borderId="0" xfId="0" applyFont="1" applyBorder="1"/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9" fillId="0" borderId="0" xfId="0" applyFont="1"/>
    <xf numFmtId="0" fontId="6" fillId="0" borderId="0" xfId="0" applyFont="1"/>
    <xf numFmtId="0" fontId="2" fillId="0" borderId="2" xfId="0" applyFont="1" applyBorder="1" applyAlignment="1">
      <alignment horizontal="left"/>
    </xf>
    <xf numFmtId="49" fontId="1" fillId="0" borderId="0" xfId="0" applyNumberFormat="1" applyFont="1" applyBorder="1"/>
    <xf numFmtId="3" fontId="10" fillId="0" borderId="5" xfId="0" applyNumberFormat="1" applyFont="1" applyBorder="1" applyAlignment="1">
      <alignment horizontal="right"/>
    </xf>
    <xf numFmtId="0" fontId="1" fillId="0" borderId="4" xfId="0" applyFont="1" applyBorder="1" applyAlignment="1">
      <alignment horizontal="left" vertical="top"/>
    </xf>
    <xf numFmtId="0" fontId="1" fillId="0" borderId="0" xfId="0" applyFont="1" applyBorder="1" applyAlignment="1">
      <alignment vertical="top"/>
    </xf>
    <xf numFmtId="3" fontId="1" fillId="0" borderId="5" xfId="0" applyNumberFormat="1" applyFont="1" applyBorder="1" applyAlignment="1">
      <alignment horizontal="right" wrapText="1"/>
    </xf>
    <xf numFmtId="0" fontId="11" fillId="0" borderId="0" xfId="0" applyFont="1"/>
    <xf numFmtId="0" fontId="1" fillId="0" borderId="0" xfId="0" applyFont="1" applyBorder="1" applyAlignment="1"/>
    <xf numFmtId="0" fontId="1" fillId="0" borderId="9" xfId="0" applyFont="1" applyBorder="1" applyAlignment="1">
      <alignment horizontal="center"/>
    </xf>
    <xf numFmtId="0" fontId="2" fillId="0" borderId="0" xfId="0" applyFont="1"/>
    <xf numFmtId="0" fontId="1" fillId="0" borderId="7" xfId="0" applyFont="1" applyBorder="1"/>
    <xf numFmtId="3" fontId="1" fillId="0" borderId="8" xfId="0" applyNumberFormat="1" applyFont="1" applyBorder="1" applyAlignment="1">
      <alignment horizontal="right"/>
    </xf>
    <xf numFmtId="0" fontId="1" fillId="0" borderId="7" xfId="0" applyFont="1" applyBorder="1" applyAlignment="1">
      <alignment horizontal="left"/>
    </xf>
    <xf numFmtId="3" fontId="1" fillId="0" borderId="7" xfId="0" applyNumberFormat="1" applyFont="1" applyBorder="1" applyAlignment="1">
      <alignment horizontal="right"/>
    </xf>
    <xf numFmtId="6" fontId="1" fillId="0" borderId="0" xfId="0" applyNumberFormat="1" applyFont="1" applyBorder="1"/>
    <xf numFmtId="6" fontId="2" fillId="0" borderId="0" xfId="0" applyNumberFormat="1" applyFont="1" applyBorder="1"/>
    <xf numFmtId="0" fontId="2" fillId="0" borderId="0" xfId="0" applyFont="1" applyBorder="1" applyAlignment="1">
      <alignment horizontal="left" vertical="top"/>
    </xf>
    <xf numFmtId="3" fontId="2" fillId="0" borderId="7" xfId="0" applyNumberFormat="1" applyFont="1" applyBorder="1" applyAlignment="1">
      <alignment horizontal="right" wrapText="1"/>
    </xf>
    <xf numFmtId="3" fontId="2" fillId="0" borderId="7" xfId="0" applyNumberFormat="1" applyFont="1" applyBorder="1"/>
    <xf numFmtId="0" fontId="5" fillId="0" borderId="0" xfId="0" applyFont="1"/>
    <xf numFmtId="3" fontId="5" fillId="0" borderId="0" xfId="0" applyNumberFormat="1" applyFont="1"/>
    <xf numFmtId="3" fontId="5" fillId="0" borderId="0" xfId="0" applyNumberFormat="1" applyFont="1" applyBorder="1"/>
    <xf numFmtId="3" fontId="1" fillId="0" borderId="0" xfId="0" applyNumberFormat="1" applyFont="1" applyBorder="1"/>
    <xf numFmtId="0" fontId="10" fillId="0" borderId="0" xfId="0" applyFont="1"/>
    <xf numFmtId="3" fontId="12" fillId="0" borderId="0" xfId="0" applyNumberFormat="1" applyFont="1"/>
    <xf numFmtId="3" fontId="1" fillId="0" borderId="10" xfId="0" applyNumberFormat="1" applyFont="1" applyBorder="1"/>
    <xf numFmtId="3" fontId="8" fillId="0" borderId="0" xfId="0" applyNumberFormat="1" applyFont="1"/>
    <xf numFmtId="3" fontId="2" fillId="0" borderId="0" xfId="0" applyNumberFormat="1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4"/>
  <sheetViews>
    <sheetView tabSelected="1" workbookViewId="0">
      <selection sqref="A1:XFD1048576"/>
    </sheetView>
  </sheetViews>
  <sheetFormatPr defaultRowHeight="15.75" x14ac:dyDescent="0.25"/>
  <cols>
    <col min="1" max="1" width="8" style="1" customWidth="1"/>
    <col min="2" max="2" width="9.140625" style="1"/>
    <col min="3" max="4" width="11.28515625" style="1" bestFit="1" customWidth="1"/>
    <col min="5" max="5" width="15.5703125" style="1" bestFit="1" customWidth="1"/>
    <col min="6" max="6" width="9.5703125" style="1" customWidth="1"/>
    <col min="7" max="7" width="11.28515625" style="13" customWidth="1"/>
    <col min="8" max="8" width="11.140625" style="13" customWidth="1"/>
  </cols>
  <sheetData>
    <row r="1" spans="3:13" x14ac:dyDescent="0.25">
      <c r="C1" s="2"/>
      <c r="D1" s="2"/>
      <c r="E1" s="2"/>
      <c r="F1" s="2"/>
      <c r="G1" s="3" t="s">
        <v>0</v>
      </c>
      <c r="H1" s="4"/>
    </row>
    <row r="2" spans="3:13" x14ac:dyDescent="0.25">
      <c r="C2" s="2"/>
      <c r="D2" s="2"/>
      <c r="E2" s="2"/>
      <c r="F2" s="5"/>
      <c r="G2" s="6"/>
      <c r="H2" s="3"/>
    </row>
    <row r="6" spans="3:13" x14ac:dyDescent="0.25">
      <c r="C6" s="7"/>
      <c r="D6" s="7"/>
      <c r="E6" s="5"/>
      <c r="F6" s="5"/>
      <c r="G6" s="4"/>
      <c r="H6" s="4"/>
    </row>
    <row r="8" spans="3:13" x14ac:dyDescent="0.25">
      <c r="C8" s="2"/>
      <c r="D8" s="8"/>
      <c r="E8" s="2"/>
      <c r="F8" s="2"/>
      <c r="G8" s="4"/>
      <c r="H8" s="4"/>
    </row>
    <row r="10" spans="3:13" x14ac:dyDescent="0.25">
      <c r="C10" s="2"/>
      <c r="D10" s="8"/>
      <c r="E10" s="2"/>
      <c r="F10" s="2"/>
      <c r="G10" s="4"/>
      <c r="H10" s="4"/>
    </row>
    <row r="11" spans="3:13" x14ac:dyDescent="0.25">
      <c r="C11" s="2"/>
      <c r="D11" s="8"/>
      <c r="E11" s="2"/>
      <c r="F11" s="2"/>
      <c r="G11" s="4"/>
      <c r="H11" s="4"/>
    </row>
    <row r="12" spans="3:13" x14ac:dyDescent="0.25">
      <c r="C12" s="2"/>
      <c r="D12" s="8"/>
      <c r="E12" s="2"/>
      <c r="F12" s="2"/>
      <c r="G12" s="4"/>
      <c r="H12" s="4"/>
    </row>
    <row r="13" spans="3:13" x14ac:dyDescent="0.25">
      <c r="C13" s="2"/>
      <c r="D13" s="8"/>
      <c r="E13" s="2"/>
      <c r="F13" s="2"/>
      <c r="G13" s="4"/>
      <c r="H13" s="4"/>
    </row>
    <row r="14" spans="3:13" x14ac:dyDescent="0.25">
      <c r="C14" s="2"/>
      <c r="D14" s="8"/>
      <c r="E14" s="2"/>
      <c r="F14" s="2"/>
      <c r="G14" s="4"/>
      <c r="H14" s="4"/>
    </row>
    <row r="15" spans="3:13" x14ac:dyDescent="0.25">
      <c r="C15" s="2"/>
      <c r="D15" s="8"/>
      <c r="E15" s="2"/>
      <c r="F15" s="2"/>
      <c r="G15" s="4"/>
      <c r="H15" s="4"/>
      <c r="M15" s="9"/>
    </row>
    <row r="16" spans="3:13" x14ac:dyDescent="0.25">
      <c r="C16" s="2"/>
      <c r="D16" s="8"/>
      <c r="E16" s="2"/>
      <c r="F16" s="2"/>
      <c r="G16" s="4"/>
      <c r="H16" s="4"/>
    </row>
    <row r="17" spans="1:8" x14ac:dyDescent="0.25">
      <c r="A17" s="10" t="s">
        <v>1</v>
      </c>
      <c r="B17" s="10"/>
      <c r="C17" s="10"/>
      <c r="D17" s="10"/>
      <c r="E17" s="10"/>
      <c r="F17" s="10"/>
      <c r="G17" s="10"/>
      <c r="H17" s="10"/>
    </row>
    <row r="18" spans="1:8" x14ac:dyDescent="0.25">
      <c r="A18" s="11"/>
      <c r="B18" s="5"/>
      <c r="C18" s="5"/>
      <c r="D18" s="8"/>
      <c r="E18" s="5"/>
      <c r="F18" s="5"/>
      <c r="G18" s="12"/>
      <c r="H18" s="12"/>
    </row>
    <row r="19" spans="1:8" x14ac:dyDescent="0.25">
      <c r="A19" s="11"/>
      <c r="B19" s="5"/>
      <c r="C19" s="5"/>
      <c r="D19" s="8"/>
      <c r="E19" s="5"/>
      <c r="F19" s="5"/>
      <c r="G19" s="12"/>
      <c r="H19" s="12"/>
    </row>
    <row r="20" spans="1:8" x14ac:dyDescent="0.25">
      <c r="A20" s="11"/>
      <c r="B20" s="5"/>
      <c r="C20" s="5"/>
      <c r="D20" s="5"/>
      <c r="E20" s="5"/>
      <c r="F20" s="5"/>
      <c r="G20" s="12"/>
      <c r="H20" s="12"/>
    </row>
    <row r="21" spans="1:8" x14ac:dyDescent="0.25">
      <c r="A21" s="10" t="s">
        <v>2</v>
      </c>
      <c r="B21" s="10"/>
      <c r="C21" s="10"/>
      <c r="D21" s="10"/>
      <c r="E21" s="10"/>
      <c r="F21" s="10"/>
      <c r="G21" s="10"/>
      <c r="H21" s="10"/>
    </row>
    <row r="22" spans="1:8" x14ac:dyDescent="0.25">
      <c r="A22" s="11"/>
      <c r="B22" s="5"/>
      <c r="C22" s="5"/>
      <c r="D22" s="8"/>
      <c r="E22" s="5"/>
      <c r="F22" s="5"/>
      <c r="G22" s="12"/>
      <c r="H22" s="12"/>
    </row>
    <row r="23" spans="1:8" x14ac:dyDescent="0.25">
      <c r="A23" s="11"/>
      <c r="B23" s="5"/>
      <c r="C23" s="5"/>
      <c r="D23" s="5"/>
      <c r="E23" s="5"/>
      <c r="F23" s="5"/>
      <c r="G23" s="12"/>
      <c r="H23" s="12"/>
    </row>
    <row r="24" spans="1:8" x14ac:dyDescent="0.25">
      <c r="A24" s="11"/>
      <c r="B24" s="5"/>
      <c r="C24" s="5"/>
      <c r="D24" s="8"/>
      <c r="E24" s="5"/>
      <c r="F24" s="5"/>
      <c r="G24" s="12"/>
      <c r="H24" s="12"/>
    </row>
    <row r="25" spans="1:8" x14ac:dyDescent="0.25">
      <c r="A25" s="10" t="s">
        <v>3</v>
      </c>
      <c r="B25" s="10"/>
      <c r="C25" s="10"/>
      <c r="D25" s="10"/>
      <c r="E25" s="10"/>
      <c r="F25" s="10"/>
      <c r="G25" s="10"/>
      <c r="H25" s="10"/>
    </row>
    <row r="29" spans="1:8" x14ac:dyDescent="0.25">
      <c r="A29" s="11"/>
      <c r="B29" s="2"/>
      <c r="C29" s="2"/>
      <c r="D29" s="2"/>
      <c r="E29" s="2"/>
      <c r="F29" s="2"/>
      <c r="G29" s="4"/>
      <c r="H29" s="4" t="s">
        <v>4</v>
      </c>
    </row>
    <row r="49" spans="1:8" ht="16.5" thickBot="1" x14ac:dyDescent="0.3"/>
    <row r="50" spans="1:8" ht="32.25" thickBot="1" x14ac:dyDescent="0.3">
      <c r="A50" s="14" t="s">
        <v>5</v>
      </c>
      <c r="B50" s="15"/>
      <c r="C50" s="15"/>
      <c r="D50" s="15"/>
      <c r="E50" s="15"/>
      <c r="F50" s="15"/>
      <c r="G50" s="16" t="s">
        <v>6</v>
      </c>
      <c r="H50" s="16" t="s">
        <v>7</v>
      </c>
    </row>
    <row r="51" spans="1:8" ht="16.5" thickBot="1" x14ac:dyDescent="0.3">
      <c r="A51" s="14"/>
      <c r="B51" s="15" t="s">
        <v>8</v>
      </c>
      <c r="C51" s="15"/>
      <c r="D51" s="15"/>
      <c r="E51" s="15"/>
      <c r="F51" s="17"/>
      <c r="G51" s="18"/>
      <c r="H51" s="18"/>
    </row>
    <row r="52" spans="1:8" x14ac:dyDescent="0.25">
      <c r="A52" s="19"/>
      <c r="B52" s="20"/>
      <c r="C52" s="20"/>
      <c r="D52" s="20"/>
      <c r="E52" s="20"/>
      <c r="F52" s="5"/>
      <c r="G52" s="21"/>
      <c r="H52" s="21"/>
    </row>
    <row r="53" spans="1:8" x14ac:dyDescent="0.25">
      <c r="A53" s="22"/>
      <c r="B53" s="23" t="s">
        <v>9</v>
      </c>
      <c r="C53" s="5"/>
      <c r="D53" s="5"/>
      <c r="E53" s="5"/>
      <c r="F53" s="5"/>
      <c r="G53" s="24"/>
      <c r="H53" s="24"/>
    </row>
    <row r="54" spans="1:8" x14ac:dyDescent="0.25">
      <c r="A54" s="25"/>
      <c r="B54" s="5" t="s">
        <v>10</v>
      </c>
      <c r="C54" s="5"/>
      <c r="D54" s="5"/>
      <c r="E54" s="5"/>
      <c r="F54" s="5"/>
      <c r="G54" s="26"/>
      <c r="H54" s="26"/>
    </row>
    <row r="55" spans="1:8" x14ac:dyDescent="0.25">
      <c r="A55" s="22" t="s">
        <v>11</v>
      </c>
      <c r="B55" s="11" t="s">
        <v>12</v>
      </c>
      <c r="C55" s="2"/>
      <c r="D55" s="5"/>
      <c r="E55" s="5"/>
      <c r="F55" s="5"/>
      <c r="G55" s="27">
        <v>4732000</v>
      </c>
      <c r="H55" s="26"/>
    </row>
    <row r="56" spans="1:8" x14ac:dyDescent="0.25">
      <c r="A56" s="28"/>
      <c r="B56" s="11" t="s">
        <v>13</v>
      </c>
      <c r="C56" s="2"/>
      <c r="D56" s="5"/>
      <c r="E56" s="5"/>
      <c r="F56" s="5"/>
      <c r="G56" s="27"/>
      <c r="H56" s="26"/>
    </row>
    <row r="57" spans="1:8" x14ac:dyDescent="0.25">
      <c r="A57" s="28"/>
      <c r="B57" s="11" t="s">
        <v>14</v>
      </c>
      <c r="C57" s="2"/>
      <c r="D57" s="5"/>
      <c r="E57" s="5"/>
      <c r="F57" s="5"/>
      <c r="G57" s="27"/>
      <c r="H57" s="26"/>
    </row>
    <row r="58" spans="1:8" x14ac:dyDescent="0.25">
      <c r="A58" s="28"/>
      <c r="B58" s="11" t="s">
        <v>15</v>
      </c>
      <c r="C58" s="2"/>
      <c r="D58" s="5"/>
      <c r="E58" s="5"/>
      <c r="F58" s="5"/>
      <c r="G58" s="27"/>
      <c r="H58" s="26"/>
    </row>
    <row r="59" spans="1:8" s="29" customFormat="1" x14ac:dyDescent="0.25">
      <c r="A59" s="22" t="s">
        <v>16</v>
      </c>
      <c r="B59" s="11" t="s">
        <v>17</v>
      </c>
      <c r="C59" s="2"/>
      <c r="D59" s="2"/>
      <c r="E59" s="2"/>
      <c r="F59" s="2"/>
      <c r="G59" s="27">
        <v>288000</v>
      </c>
      <c r="H59" s="27"/>
    </row>
    <row r="60" spans="1:8" x14ac:dyDescent="0.25">
      <c r="A60" s="28"/>
      <c r="B60" s="11"/>
      <c r="C60" s="2"/>
      <c r="D60" s="5"/>
      <c r="E60" s="5"/>
      <c r="F60" s="5"/>
      <c r="G60" s="27"/>
      <c r="H60" s="26"/>
    </row>
    <row r="61" spans="1:8" x14ac:dyDescent="0.25">
      <c r="A61" s="30" t="s">
        <v>18</v>
      </c>
      <c r="B61" s="5" t="s">
        <v>19</v>
      </c>
      <c r="C61" s="5"/>
      <c r="D61" s="5"/>
      <c r="E61" s="2"/>
      <c r="F61" s="2"/>
      <c r="G61" s="27"/>
      <c r="H61" s="26">
        <f>G55+G59</f>
        <v>5020000</v>
      </c>
    </row>
    <row r="62" spans="1:8" x14ac:dyDescent="0.25">
      <c r="A62" s="30"/>
      <c r="B62" s="5"/>
      <c r="C62" s="5"/>
      <c r="D62" s="5"/>
      <c r="E62" s="2"/>
      <c r="F62" s="2"/>
      <c r="G62" s="27"/>
      <c r="H62" s="26"/>
    </row>
    <row r="63" spans="1:8" x14ac:dyDescent="0.25">
      <c r="A63" s="30" t="s">
        <v>20</v>
      </c>
      <c r="B63" s="31" t="s">
        <v>21</v>
      </c>
      <c r="C63" s="31"/>
      <c r="D63" s="31"/>
      <c r="E63" s="2"/>
      <c r="F63" s="2"/>
      <c r="G63" s="27"/>
      <c r="H63" s="26">
        <v>1278000</v>
      </c>
    </row>
    <row r="64" spans="1:8" x14ac:dyDescent="0.25">
      <c r="A64" s="25"/>
      <c r="B64" s="5"/>
      <c r="C64" s="5"/>
      <c r="D64" s="5"/>
      <c r="E64" s="5"/>
      <c r="F64" s="5"/>
      <c r="G64" s="26"/>
      <c r="H64" s="26"/>
    </row>
    <row r="65" spans="1:8" x14ac:dyDescent="0.25">
      <c r="A65" s="25" t="s">
        <v>22</v>
      </c>
      <c r="B65" s="5" t="s">
        <v>23</v>
      </c>
      <c r="C65" s="5"/>
      <c r="D65" s="5"/>
      <c r="E65" s="5"/>
      <c r="F65" s="5"/>
      <c r="G65" s="26"/>
      <c r="H65" s="26">
        <f>H61+H63</f>
        <v>6298000</v>
      </c>
    </row>
    <row r="66" spans="1:8" x14ac:dyDescent="0.25">
      <c r="A66" s="30"/>
      <c r="B66" s="2"/>
      <c r="C66" s="2"/>
      <c r="D66" s="2"/>
      <c r="E66" s="2"/>
      <c r="F66" s="2"/>
      <c r="G66" s="27"/>
      <c r="H66" s="27"/>
    </row>
    <row r="67" spans="1:8" x14ac:dyDescent="0.25">
      <c r="A67" s="25"/>
      <c r="B67" s="5" t="s">
        <v>24</v>
      </c>
      <c r="C67" s="5"/>
      <c r="D67" s="5"/>
      <c r="E67" s="2"/>
      <c r="F67" s="2"/>
      <c r="G67" s="27"/>
      <c r="H67" s="27"/>
    </row>
    <row r="68" spans="1:8" x14ac:dyDescent="0.25">
      <c r="A68" s="30" t="s">
        <v>25</v>
      </c>
      <c r="B68" s="2" t="s">
        <v>26</v>
      </c>
      <c r="C68" s="2"/>
      <c r="D68" s="2"/>
      <c r="E68" s="2"/>
      <c r="F68" s="2"/>
      <c r="G68" s="27">
        <v>71000</v>
      </c>
      <c r="H68" s="27"/>
    </row>
    <row r="69" spans="1:8" x14ac:dyDescent="0.25">
      <c r="A69" s="30" t="s">
        <v>27</v>
      </c>
      <c r="B69" s="2" t="s">
        <v>28</v>
      </c>
      <c r="C69" s="2"/>
      <c r="D69" s="2"/>
      <c r="E69" s="2"/>
      <c r="F69" s="2"/>
      <c r="G69" s="27">
        <v>39000</v>
      </c>
      <c r="H69" s="27"/>
    </row>
    <row r="70" spans="1:8" x14ac:dyDescent="0.25">
      <c r="A70" s="30" t="s">
        <v>29</v>
      </c>
      <c r="B70" s="2" t="s">
        <v>30</v>
      </c>
      <c r="C70" s="2"/>
      <c r="D70" s="2"/>
      <c r="E70" s="2"/>
      <c r="F70" s="2"/>
      <c r="G70" s="27">
        <v>37000</v>
      </c>
      <c r="H70" s="27"/>
    </row>
    <row r="71" spans="1:8" x14ac:dyDescent="0.25">
      <c r="A71" s="30" t="s">
        <v>29</v>
      </c>
      <c r="B71" s="2" t="s">
        <v>31</v>
      </c>
      <c r="C71" s="2"/>
      <c r="D71" s="2"/>
      <c r="E71" s="2"/>
      <c r="F71" s="2"/>
      <c r="G71" s="27">
        <v>44000</v>
      </c>
      <c r="H71" s="27"/>
    </row>
    <row r="72" spans="1:8" x14ac:dyDescent="0.25">
      <c r="A72" s="30" t="s">
        <v>29</v>
      </c>
      <c r="B72" s="2" t="s">
        <v>32</v>
      </c>
      <c r="C72" s="2"/>
      <c r="D72" s="2"/>
      <c r="E72" s="2"/>
      <c r="F72" s="2"/>
      <c r="G72" s="27">
        <v>58000</v>
      </c>
      <c r="H72" s="27"/>
    </row>
    <row r="73" spans="1:8" x14ac:dyDescent="0.25">
      <c r="A73" s="30" t="s">
        <v>33</v>
      </c>
      <c r="B73" s="2" t="s">
        <v>34</v>
      </c>
      <c r="C73" s="2"/>
      <c r="D73" s="2"/>
      <c r="E73" s="2"/>
      <c r="F73" s="2"/>
      <c r="G73" s="27">
        <v>37000</v>
      </c>
      <c r="H73" s="27"/>
    </row>
    <row r="74" spans="1:8" x14ac:dyDescent="0.25">
      <c r="A74" s="30" t="s">
        <v>35</v>
      </c>
      <c r="B74" s="2" t="s">
        <v>36</v>
      </c>
      <c r="C74" s="2"/>
      <c r="D74" s="2"/>
      <c r="E74" s="2"/>
      <c r="F74" s="2"/>
      <c r="G74" s="27">
        <v>22000</v>
      </c>
      <c r="H74" s="27"/>
    </row>
    <row r="75" spans="1:8" x14ac:dyDescent="0.25">
      <c r="A75" s="30"/>
      <c r="B75" s="5" t="s">
        <v>37</v>
      </c>
      <c r="C75" s="2"/>
      <c r="D75" s="2"/>
      <c r="E75" s="2"/>
      <c r="F75" s="2"/>
      <c r="G75" s="27"/>
      <c r="H75" s="26">
        <f>G68+G69+G70+G71+G72+G73+G74</f>
        <v>308000</v>
      </c>
    </row>
    <row r="76" spans="1:8" x14ac:dyDescent="0.25">
      <c r="A76" s="30"/>
      <c r="B76" s="2"/>
      <c r="C76" s="2"/>
      <c r="D76" s="2"/>
      <c r="E76" s="2"/>
      <c r="F76" s="2"/>
      <c r="G76" s="27"/>
      <c r="H76" s="27"/>
    </row>
    <row r="77" spans="1:8" x14ac:dyDescent="0.25">
      <c r="A77" s="30"/>
      <c r="C77" s="2"/>
      <c r="D77" s="2"/>
      <c r="E77" s="2"/>
      <c r="F77" s="2"/>
      <c r="G77" s="27"/>
      <c r="H77" s="27"/>
    </row>
    <row r="78" spans="1:8" x14ac:dyDescent="0.25">
      <c r="A78" s="22"/>
      <c r="B78" s="5" t="s">
        <v>38</v>
      </c>
      <c r="G78" s="32"/>
      <c r="H78" s="32"/>
    </row>
    <row r="79" spans="1:8" x14ac:dyDescent="0.25">
      <c r="A79" s="22"/>
      <c r="B79" s="2"/>
      <c r="C79" s="2"/>
      <c r="D79" s="2"/>
      <c r="E79" s="2"/>
      <c r="F79" s="2"/>
      <c r="G79" s="27"/>
      <c r="H79" s="27"/>
    </row>
    <row r="80" spans="1:8" x14ac:dyDescent="0.25">
      <c r="A80" s="30" t="s">
        <v>39</v>
      </c>
      <c r="B80" s="2" t="s">
        <v>40</v>
      </c>
      <c r="C80" s="2"/>
      <c r="D80" s="2"/>
      <c r="E80" s="2"/>
      <c r="F80" s="2"/>
      <c r="G80" s="27">
        <v>10000</v>
      </c>
      <c r="H80" s="27"/>
    </row>
    <row r="81" spans="1:8" x14ac:dyDescent="0.25">
      <c r="A81" s="30" t="s">
        <v>41</v>
      </c>
      <c r="B81" s="2" t="s">
        <v>42</v>
      </c>
      <c r="C81" s="33"/>
      <c r="D81" s="33"/>
      <c r="E81" s="2"/>
      <c r="F81" s="2"/>
      <c r="G81" s="27">
        <v>11000</v>
      </c>
      <c r="H81" s="27"/>
    </row>
    <row r="82" spans="1:8" x14ac:dyDescent="0.25">
      <c r="A82" s="30" t="s">
        <v>43</v>
      </c>
      <c r="B82" s="34" t="s">
        <v>44</v>
      </c>
      <c r="C82" s="34"/>
      <c r="D82" s="34"/>
      <c r="E82" s="11"/>
      <c r="F82" s="11"/>
      <c r="G82" s="27">
        <v>150000</v>
      </c>
      <c r="H82" s="27"/>
    </row>
    <row r="83" spans="1:8" x14ac:dyDescent="0.25">
      <c r="A83" s="30"/>
      <c r="B83" s="11" t="s">
        <v>45</v>
      </c>
      <c r="C83" s="11"/>
      <c r="D83" s="11"/>
      <c r="E83" s="11"/>
      <c r="F83" s="11"/>
      <c r="G83" s="27"/>
      <c r="H83" s="26">
        <f>G80+G81+G82</f>
        <v>171000</v>
      </c>
    </row>
    <row r="84" spans="1:8" x14ac:dyDescent="0.25">
      <c r="A84" s="30"/>
      <c r="B84" s="11"/>
      <c r="C84" s="11"/>
      <c r="D84" s="11"/>
      <c r="E84" s="11"/>
      <c r="F84" s="11"/>
      <c r="G84" s="27"/>
      <c r="H84" s="27"/>
    </row>
    <row r="85" spans="1:8" s="36" customFormat="1" x14ac:dyDescent="0.25">
      <c r="A85" s="25" t="s">
        <v>46</v>
      </c>
      <c r="B85" s="5" t="s">
        <v>47</v>
      </c>
      <c r="C85" s="5"/>
      <c r="D85" s="5"/>
      <c r="E85" s="5"/>
      <c r="F85" s="5"/>
      <c r="G85" s="35"/>
      <c r="H85" s="26">
        <v>48000</v>
      </c>
    </row>
    <row r="86" spans="1:8" x14ac:dyDescent="0.25">
      <c r="A86" s="30"/>
      <c r="B86" s="2" t="s">
        <v>48</v>
      </c>
      <c r="C86" s="2"/>
      <c r="D86" s="2"/>
      <c r="E86" s="2"/>
      <c r="F86" s="2"/>
      <c r="G86" s="27"/>
      <c r="H86" s="27"/>
    </row>
    <row r="87" spans="1:8" x14ac:dyDescent="0.25">
      <c r="A87" s="30"/>
      <c r="B87" s="2"/>
      <c r="C87" s="33"/>
      <c r="D87" s="33"/>
      <c r="E87" s="2"/>
      <c r="F87" s="2"/>
      <c r="G87" s="27"/>
      <c r="H87" s="27"/>
    </row>
    <row r="88" spans="1:8" x14ac:dyDescent="0.25">
      <c r="A88" s="30" t="s">
        <v>49</v>
      </c>
      <c r="B88" s="2" t="s">
        <v>50</v>
      </c>
      <c r="C88" s="33"/>
      <c r="D88" s="33"/>
      <c r="E88" s="2"/>
      <c r="F88" s="2"/>
      <c r="G88" s="32"/>
      <c r="H88" s="26">
        <v>142000</v>
      </c>
    </row>
    <row r="89" spans="1:8" x14ac:dyDescent="0.25">
      <c r="A89" s="30"/>
      <c r="B89" s="11"/>
      <c r="C89" s="11"/>
      <c r="D89" s="11"/>
      <c r="E89" s="11"/>
      <c r="F89" s="11"/>
      <c r="G89" s="37"/>
      <c r="H89" s="27"/>
    </row>
    <row r="90" spans="1:8" x14ac:dyDescent="0.25">
      <c r="A90" s="25" t="s">
        <v>51</v>
      </c>
      <c r="B90" s="5" t="s">
        <v>37</v>
      </c>
      <c r="C90" s="5"/>
      <c r="D90" s="5"/>
      <c r="E90" s="5"/>
      <c r="F90" s="5"/>
      <c r="G90" s="27"/>
      <c r="H90" s="26">
        <f>H75+H83+H85+H88</f>
        <v>669000</v>
      </c>
    </row>
    <row r="91" spans="1:8" x14ac:dyDescent="0.25">
      <c r="A91" s="25"/>
      <c r="B91" s="5"/>
      <c r="C91" s="5"/>
      <c r="D91" s="5"/>
      <c r="E91" s="5"/>
      <c r="F91" s="5"/>
      <c r="G91" s="27"/>
      <c r="H91" s="26"/>
    </row>
    <row r="92" spans="1:8" x14ac:dyDescent="0.25">
      <c r="A92" s="25"/>
      <c r="B92" s="5" t="s">
        <v>52</v>
      </c>
      <c r="C92" s="5"/>
      <c r="D92" s="5"/>
      <c r="E92" s="5"/>
      <c r="F92" s="5"/>
      <c r="G92" s="26"/>
      <c r="H92" s="26">
        <f>H65+H90</f>
        <v>6967000</v>
      </c>
    </row>
    <row r="93" spans="1:8" ht="16.5" thickBot="1" x14ac:dyDescent="0.3">
      <c r="A93" s="38"/>
      <c r="B93" s="39"/>
      <c r="C93" s="39"/>
      <c r="D93" s="39"/>
      <c r="E93" s="39"/>
      <c r="F93" s="39"/>
      <c r="G93" s="40"/>
      <c r="H93" s="40"/>
    </row>
    <row r="94" spans="1:8" ht="32.25" thickBot="1" x14ac:dyDescent="0.3">
      <c r="A94" s="14" t="s">
        <v>5</v>
      </c>
      <c r="B94" s="15"/>
      <c r="C94" s="15"/>
      <c r="D94" s="15"/>
      <c r="E94" s="15"/>
      <c r="F94" s="15"/>
      <c r="G94" s="16" t="s">
        <v>6</v>
      </c>
      <c r="H94" s="16" t="s">
        <v>7</v>
      </c>
    </row>
    <row r="95" spans="1:8" ht="16.5" thickBot="1" x14ac:dyDescent="0.3">
      <c r="A95" s="41"/>
      <c r="B95" s="17" t="s">
        <v>53</v>
      </c>
      <c r="C95" s="17"/>
      <c r="D95" s="17"/>
      <c r="E95" s="17"/>
      <c r="F95" s="17"/>
      <c r="G95" s="42"/>
      <c r="H95" s="43"/>
    </row>
    <row r="96" spans="1:8" x14ac:dyDescent="0.25">
      <c r="A96" s="25"/>
      <c r="B96" s="5" t="s">
        <v>9</v>
      </c>
      <c r="C96" s="5"/>
      <c r="D96" s="5"/>
      <c r="E96" s="5"/>
      <c r="F96" s="5"/>
      <c r="G96" s="27"/>
      <c r="H96" s="26"/>
    </row>
    <row r="97" spans="1:8" x14ac:dyDescent="0.25">
      <c r="A97" s="25"/>
      <c r="B97" s="5" t="s">
        <v>38</v>
      </c>
      <c r="C97" s="5"/>
      <c r="D97" s="44"/>
      <c r="E97" s="44"/>
      <c r="F97" s="44"/>
      <c r="G97" s="27"/>
      <c r="H97" s="26"/>
    </row>
    <row r="98" spans="1:8" x14ac:dyDescent="0.25">
      <c r="A98" s="30" t="s">
        <v>54</v>
      </c>
      <c r="B98" s="2" t="s">
        <v>55</v>
      </c>
      <c r="C98" s="2"/>
      <c r="D98" s="5"/>
      <c r="E98" s="44"/>
      <c r="F98" s="44"/>
      <c r="G98" s="27">
        <v>6570000</v>
      </c>
      <c r="H98" s="26"/>
    </row>
    <row r="99" spans="1:8" s="29" customFormat="1" x14ac:dyDescent="0.25">
      <c r="A99" s="30"/>
      <c r="B99" s="2"/>
      <c r="C99" s="2"/>
      <c r="D99" s="2"/>
      <c r="E99" s="2"/>
      <c r="F99" s="2"/>
      <c r="G99" s="27"/>
      <c r="H99" s="27"/>
    </row>
    <row r="100" spans="1:8" x14ac:dyDescent="0.25">
      <c r="A100" s="25" t="s">
        <v>51</v>
      </c>
      <c r="B100" s="45" t="s">
        <v>45</v>
      </c>
      <c r="C100" s="45"/>
      <c r="D100" s="45"/>
      <c r="E100" s="44"/>
      <c r="F100" s="44"/>
      <c r="G100" s="26"/>
      <c r="H100" s="26">
        <f>G98</f>
        <v>6570000</v>
      </c>
    </row>
    <row r="101" spans="1:8" x14ac:dyDescent="0.25">
      <c r="A101" s="25"/>
      <c r="B101" s="46"/>
      <c r="C101" s="46"/>
      <c r="D101" s="46"/>
      <c r="E101" s="33"/>
      <c r="F101" s="33"/>
      <c r="G101" s="26"/>
      <c r="H101" s="27"/>
    </row>
    <row r="102" spans="1:8" x14ac:dyDescent="0.25">
      <c r="A102" s="25"/>
      <c r="B102" s="5" t="s">
        <v>24</v>
      </c>
      <c r="C102" s="2"/>
      <c r="D102" s="2"/>
      <c r="E102" s="33"/>
      <c r="F102" s="33"/>
      <c r="G102" s="27"/>
      <c r="H102" s="27"/>
    </row>
    <row r="103" spans="1:8" x14ac:dyDescent="0.25">
      <c r="A103" s="30" t="s">
        <v>56</v>
      </c>
      <c r="B103" s="2" t="s">
        <v>30</v>
      </c>
      <c r="C103" s="2"/>
      <c r="D103" s="2"/>
      <c r="E103" s="33"/>
      <c r="F103" s="33"/>
      <c r="G103" s="27">
        <v>44000</v>
      </c>
      <c r="H103" s="27"/>
    </row>
    <row r="104" spans="1:8" x14ac:dyDescent="0.25">
      <c r="A104" s="30" t="s">
        <v>56</v>
      </c>
      <c r="B104" s="34" t="s">
        <v>57</v>
      </c>
      <c r="C104" s="34"/>
      <c r="D104" s="34"/>
      <c r="E104" s="33"/>
      <c r="F104" s="33"/>
      <c r="G104" s="27">
        <v>22000</v>
      </c>
      <c r="H104" s="27"/>
    </row>
    <row r="105" spans="1:8" x14ac:dyDescent="0.25">
      <c r="A105" s="30" t="s">
        <v>56</v>
      </c>
      <c r="B105" s="1" t="s">
        <v>58</v>
      </c>
      <c r="E105" s="33"/>
      <c r="F105" s="33"/>
      <c r="G105" s="27">
        <v>114000</v>
      </c>
      <c r="H105" s="27"/>
    </row>
    <row r="106" spans="1:8" x14ac:dyDescent="0.25">
      <c r="A106" s="30" t="s">
        <v>56</v>
      </c>
      <c r="B106" s="2" t="s">
        <v>59</v>
      </c>
      <c r="C106" s="2"/>
      <c r="D106" s="2"/>
      <c r="E106" s="33"/>
      <c r="F106" s="33"/>
      <c r="G106" s="27">
        <v>220000</v>
      </c>
      <c r="H106" s="27"/>
    </row>
    <row r="107" spans="1:8" x14ac:dyDescent="0.25">
      <c r="A107" s="30" t="s">
        <v>56</v>
      </c>
      <c r="B107" s="1" t="s">
        <v>36</v>
      </c>
      <c r="E107" s="33"/>
      <c r="F107" s="33"/>
      <c r="G107" s="27">
        <v>22000</v>
      </c>
      <c r="H107" s="27"/>
    </row>
    <row r="108" spans="1:8" x14ac:dyDescent="0.25">
      <c r="A108" s="25" t="s">
        <v>51</v>
      </c>
      <c r="B108" s="45" t="s">
        <v>37</v>
      </c>
      <c r="C108" s="45"/>
      <c r="D108" s="45"/>
      <c r="E108" s="33"/>
      <c r="F108" s="33"/>
      <c r="G108" s="27"/>
      <c r="H108" s="26">
        <f>G106+G103+G104+G105+G107</f>
        <v>422000</v>
      </c>
    </row>
    <row r="109" spans="1:8" x14ac:dyDescent="0.25">
      <c r="A109" s="30" t="s">
        <v>49</v>
      </c>
      <c r="B109" s="11" t="s">
        <v>60</v>
      </c>
      <c r="C109" s="11"/>
      <c r="D109" s="11"/>
      <c r="E109" s="33"/>
      <c r="F109" s="33"/>
      <c r="G109" s="32"/>
      <c r="H109" s="26">
        <v>1888000</v>
      </c>
    </row>
    <row r="110" spans="1:8" x14ac:dyDescent="0.25">
      <c r="A110" s="25" t="s">
        <v>51</v>
      </c>
      <c r="B110" s="5" t="s">
        <v>61</v>
      </c>
      <c r="C110" s="5"/>
      <c r="D110" s="5"/>
      <c r="E110" s="5"/>
      <c r="F110" s="5"/>
      <c r="G110" s="26"/>
      <c r="H110" s="26">
        <f>H100+H108+H109</f>
        <v>8880000</v>
      </c>
    </row>
    <row r="111" spans="1:8" x14ac:dyDescent="0.25">
      <c r="A111" s="25"/>
      <c r="B111" s="5"/>
      <c r="C111" s="5"/>
      <c r="D111" s="5"/>
      <c r="E111" s="5"/>
      <c r="F111" s="5"/>
      <c r="G111" s="26"/>
      <c r="H111" s="26"/>
    </row>
    <row r="112" spans="1:8" s="36" customFormat="1" x14ac:dyDescent="0.25">
      <c r="A112" s="25"/>
      <c r="B112" s="5" t="s">
        <v>62</v>
      </c>
      <c r="C112" s="5"/>
      <c r="D112" s="5"/>
      <c r="E112" s="5"/>
      <c r="F112" s="5"/>
      <c r="G112" s="26"/>
      <c r="H112" s="26"/>
    </row>
    <row r="113" spans="1:8" s="36" customFormat="1" x14ac:dyDescent="0.25">
      <c r="A113" s="25"/>
      <c r="B113" s="5"/>
      <c r="C113" s="5"/>
      <c r="D113" s="5"/>
      <c r="E113" s="5"/>
      <c r="F113" s="5"/>
      <c r="G113" s="26"/>
      <c r="H113" s="26"/>
    </row>
    <row r="114" spans="1:8" s="47" customFormat="1" x14ac:dyDescent="0.25">
      <c r="A114" s="30"/>
      <c r="B114" s="2" t="s">
        <v>63</v>
      </c>
      <c r="C114" s="2"/>
      <c r="D114" s="2"/>
      <c r="E114" s="2"/>
      <c r="F114" s="2"/>
      <c r="G114" s="27">
        <v>600000</v>
      </c>
      <c r="H114" s="27"/>
    </row>
    <row r="115" spans="1:8" x14ac:dyDescent="0.25">
      <c r="A115" s="25"/>
      <c r="B115" s="2" t="s">
        <v>64</v>
      </c>
      <c r="C115" s="5"/>
      <c r="D115" s="5"/>
      <c r="E115" s="5"/>
      <c r="F115" s="5"/>
      <c r="G115" s="27">
        <v>162000</v>
      </c>
      <c r="H115" s="26"/>
    </row>
    <row r="116" spans="1:8" s="48" customFormat="1" x14ac:dyDescent="0.25">
      <c r="A116" s="25"/>
      <c r="B116" s="5" t="s">
        <v>65</v>
      </c>
      <c r="C116" s="5"/>
      <c r="D116" s="5"/>
      <c r="E116" s="5"/>
      <c r="F116" s="5"/>
      <c r="G116" s="26"/>
      <c r="H116" s="26">
        <v>762000</v>
      </c>
    </row>
    <row r="117" spans="1:8" x14ac:dyDescent="0.25">
      <c r="A117" s="25"/>
      <c r="B117" s="5"/>
      <c r="C117" s="5"/>
      <c r="D117" s="5"/>
      <c r="E117" s="5"/>
      <c r="F117" s="5"/>
      <c r="G117" s="26"/>
      <c r="H117" s="26"/>
    </row>
    <row r="118" spans="1:8" x14ac:dyDescent="0.25">
      <c r="A118" s="25" t="s">
        <v>66</v>
      </c>
      <c r="B118" s="5" t="s">
        <v>52</v>
      </c>
      <c r="C118" s="5"/>
      <c r="D118" s="5"/>
      <c r="E118" s="5"/>
      <c r="F118" s="5"/>
      <c r="G118" s="26"/>
      <c r="H118" s="26">
        <f>H110+H116</f>
        <v>9642000</v>
      </c>
    </row>
    <row r="119" spans="1:8" ht="16.5" thickBot="1" x14ac:dyDescent="0.3">
      <c r="A119" s="25"/>
      <c r="B119" s="5"/>
      <c r="C119" s="5"/>
      <c r="D119" s="5"/>
      <c r="E119" s="5"/>
      <c r="F119" s="5"/>
      <c r="G119" s="26"/>
      <c r="H119" s="26"/>
    </row>
    <row r="120" spans="1:8" ht="16.5" thickBot="1" x14ac:dyDescent="0.3">
      <c r="A120" s="41"/>
      <c r="B120" s="49" t="s">
        <v>67</v>
      </c>
      <c r="C120" s="49"/>
      <c r="D120" s="49"/>
      <c r="E120" s="49"/>
      <c r="F120" s="17"/>
      <c r="G120" s="42"/>
      <c r="H120" s="42"/>
    </row>
    <row r="121" spans="1:8" x14ac:dyDescent="0.25">
      <c r="A121" s="25"/>
      <c r="B121" s="23" t="s">
        <v>9</v>
      </c>
      <c r="C121" s="23"/>
      <c r="D121" s="23"/>
      <c r="E121" s="23"/>
      <c r="F121" s="5"/>
      <c r="G121" s="27"/>
      <c r="H121" s="27"/>
    </row>
    <row r="122" spans="1:8" x14ac:dyDescent="0.25">
      <c r="A122" s="30"/>
      <c r="B122" s="5" t="s">
        <v>10</v>
      </c>
      <c r="C122" s="5"/>
      <c r="D122" s="2"/>
      <c r="E122" s="2"/>
      <c r="F122" s="2"/>
      <c r="G122" s="27"/>
      <c r="H122" s="27"/>
    </row>
    <row r="123" spans="1:8" x14ac:dyDescent="0.25">
      <c r="A123" s="30" t="s">
        <v>68</v>
      </c>
      <c r="B123" s="2" t="s">
        <v>69</v>
      </c>
      <c r="C123" s="2"/>
      <c r="D123" s="2"/>
      <c r="E123" s="2"/>
      <c r="F123" s="2"/>
      <c r="G123" s="27">
        <v>3897000</v>
      </c>
      <c r="H123" s="27"/>
    </row>
    <row r="124" spans="1:8" x14ac:dyDescent="0.25">
      <c r="A124" s="30"/>
      <c r="B124" s="2" t="s">
        <v>70</v>
      </c>
      <c r="C124" s="2"/>
      <c r="D124" s="2"/>
      <c r="E124" s="2"/>
      <c r="F124" s="2"/>
      <c r="G124" s="27"/>
      <c r="H124" s="27"/>
    </row>
    <row r="125" spans="1:8" x14ac:dyDescent="0.25">
      <c r="A125" s="22"/>
      <c r="B125" s="11" t="s">
        <v>71</v>
      </c>
      <c r="C125" s="11"/>
      <c r="D125" s="11"/>
      <c r="E125" s="11"/>
      <c r="F125" s="11"/>
      <c r="G125" s="27"/>
      <c r="H125" s="27"/>
    </row>
    <row r="126" spans="1:8" x14ac:dyDescent="0.25">
      <c r="A126" s="30" t="s">
        <v>68</v>
      </c>
      <c r="B126" s="50" t="s">
        <v>72</v>
      </c>
      <c r="C126" s="2"/>
      <c r="D126" s="2"/>
      <c r="E126" s="2"/>
      <c r="F126" s="2"/>
      <c r="G126" s="27"/>
      <c r="H126" s="27"/>
    </row>
    <row r="127" spans="1:8" x14ac:dyDescent="0.25">
      <c r="A127" s="30" t="s">
        <v>68</v>
      </c>
      <c r="B127" s="50" t="s">
        <v>73</v>
      </c>
      <c r="C127" s="2"/>
      <c r="D127" s="2"/>
      <c r="E127" s="2"/>
      <c r="F127" s="2"/>
      <c r="G127" s="27"/>
      <c r="H127" s="27"/>
    </row>
    <row r="128" spans="1:8" x14ac:dyDescent="0.25">
      <c r="A128" s="30"/>
      <c r="B128" s="50" t="s">
        <v>74</v>
      </c>
      <c r="C128" s="2"/>
      <c r="D128" s="2"/>
      <c r="E128" s="2"/>
      <c r="F128" s="2"/>
      <c r="G128" s="27"/>
      <c r="H128" s="27"/>
    </row>
    <row r="129" spans="1:10" x14ac:dyDescent="0.25">
      <c r="A129" s="30"/>
      <c r="B129" s="50"/>
      <c r="C129" s="2"/>
      <c r="D129" s="2"/>
      <c r="E129" s="2"/>
      <c r="F129" s="2"/>
      <c r="G129" s="27"/>
      <c r="H129" s="27"/>
    </row>
    <row r="130" spans="1:10" x14ac:dyDescent="0.25">
      <c r="A130" s="30" t="s">
        <v>68</v>
      </c>
      <c r="B130" s="50" t="s">
        <v>75</v>
      </c>
      <c r="C130" s="2"/>
      <c r="D130" s="2"/>
      <c r="E130" s="2"/>
      <c r="F130" s="2"/>
      <c r="G130" s="27"/>
      <c r="H130" s="27"/>
    </row>
    <row r="131" spans="1:10" x14ac:dyDescent="0.25">
      <c r="A131" s="30" t="s">
        <v>16</v>
      </c>
      <c r="B131" s="50" t="s">
        <v>76</v>
      </c>
      <c r="C131" s="2"/>
      <c r="D131" s="2"/>
      <c r="E131" s="2"/>
      <c r="F131" s="2"/>
      <c r="G131" s="27">
        <v>192000</v>
      </c>
      <c r="H131" s="27"/>
    </row>
    <row r="132" spans="1:10" x14ac:dyDescent="0.25">
      <c r="A132" s="30" t="s">
        <v>77</v>
      </c>
      <c r="B132" s="2" t="s">
        <v>78</v>
      </c>
      <c r="C132" s="2"/>
      <c r="D132" s="2"/>
      <c r="E132" s="2"/>
      <c r="F132" s="2"/>
      <c r="G132" s="27">
        <v>185000</v>
      </c>
      <c r="H132" s="27"/>
    </row>
    <row r="133" spans="1:10" x14ac:dyDescent="0.25">
      <c r="A133" s="30"/>
      <c r="B133" s="2" t="s">
        <v>79</v>
      </c>
      <c r="C133" s="2"/>
      <c r="D133" s="2"/>
      <c r="E133" s="2"/>
      <c r="F133" s="2"/>
      <c r="G133" s="27"/>
      <c r="H133" s="27"/>
    </row>
    <row r="134" spans="1:10" x14ac:dyDescent="0.25">
      <c r="A134" s="25" t="s">
        <v>18</v>
      </c>
      <c r="B134" s="5" t="s">
        <v>19</v>
      </c>
      <c r="C134" s="5"/>
      <c r="D134" s="5"/>
      <c r="E134" s="2"/>
      <c r="F134" s="2"/>
      <c r="G134" s="51"/>
      <c r="H134" s="26">
        <f>G123+G131+G132</f>
        <v>4274000</v>
      </c>
    </row>
    <row r="135" spans="1:10" x14ac:dyDescent="0.25">
      <c r="A135" s="30"/>
      <c r="B135" s="5" t="s">
        <v>80</v>
      </c>
      <c r="C135" s="2"/>
      <c r="D135" s="2"/>
      <c r="E135" s="2"/>
      <c r="F135" s="2"/>
      <c r="G135" s="27"/>
      <c r="H135" s="26">
        <v>1052000</v>
      </c>
    </row>
    <row r="136" spans="1:10" x14ac:dyDescent="0.25">
      <c r="A136" s="25" t="s">
        <v>81</v>
      </c>
      <c r="B136" s="34" t="s">
        <v>82</v>
      </c>
      <c r="C136" s="34"/>
      <c r="D136" s="34"/>
      <c r="E136" s="34"/>
      <c r="F136" s="2"/>
      <c r="G136" s="27"/>
      <c r="H136" s="27"/>
    </row>
    <row r="137" spans="1:10" x14ac:dyDescent="0.25">
      <c r="A137" s="30"/>
      <c r="B137" s="5"/>
      <c r="C137" s="5"/>
      <c r="D137" s="2"/>
      <c r="E137" s="2"/>
      <c r="F137" s="2"/>
      <c r="G137" s="27"/>
      <c r="H137" s="26"/>
    </row>
    <row r="138" spans="1:10" x14ac:dyDescent="0.25">
      <c r="A138" s="30"/>
      <c r="B138" s="5" t="s">
        <v>83</v>
      </c>
      <c r="C138" s="2"/>
      <c r="D138" s="2"/>
      <c r="E138" s="2"/>
      <c r="F138" s="2"/>
      <c r="G138" s="27"/>
      <c r="H138" s="26">
        <f>H134+H135</f>
        <v>5326000</v>
      </c>
    </row>
    <row r="139" spans="1:10" ht="16.5" thickBot="1" x14ac:dyDescent="0.3">
      <c r="A139" s="30"/>
      <c r="B139" s="5"/>
      <c r="C139" s="2"/>
      <c r="D139" s="2"/>
      <c r="E139" s="2"/>
      <c r="F139" s="2"/>
      <c r="G139" s="27"/>
      <c r="H139" s="26"/>
    </row>
    <row r="140" spans="1:10" ht="32.25" thickBot="1" x14ac:dyDescent="0.3">
      <c r="A140" s="14" t="s">
        <v>5</v>
      </c>
      <c r="B140" s="15"/>
      <c r="C140" s="15"/>
      <c r="D140" s="15"/>
      <c r="E140" s="15"/>
      <c r="F140" s="15"/>
      <c r="G140" s="16" t="s">
        <v>6</v>
      </c>
      <c r="H140" s="16" t="s">
        <v>7</v>
      </c>
    </row>
    <row r="141" spans="1:10" x14ac:dyDescent="0.25">
      <c r="A141" s="30"/>
      <c r="B141" s="5" t="s">
        <v>84</v>
      </c>
      <c r="C141" s="5"/>
      <c r="D141" s="5"/>
      <c r="E141" s="2"/>
      <c r="F141" s="2"/>
      <c r="G141" s="27"/>
      <c r="H141" s="27"/>
    </row>
    <row r="142" spans="1:10" x14ac:dyDescent="0.25">
      <c r="A142" s="52" t="s">
        <v>85</v>
      </c>
      <c r="B142" s="53" t="s">
        <v>86</v>
      </c>
      <c r="C142" s="2"/>
      <c r="D142" s="2"/>
      <c r="E142" s="5"/>
      <c r="F142" s="5"/>
      <c r="G142" s="54">
        <v>58000</v>
      </c>
      <c r="H142" s="21"/>
      <c r="J142" s="55"/>
    </row>
    <row r="143" spans="1:10" x14ac:dyDescent="0.25">
      <c r="A143" s="30" t="s">
        <v>56</v>
      </c>
      <c r="B143" s="2" t="s">
        <v>87</v>
      </c>
      <c r="C143" s="5"/>
      <c r="D143" s="5"/>
      <c r="E143" s="2"/>
      <c r="F143" s="2"/>
      <c r="G143" s="27">
        <v>47000</v>
      </c>
      <c r="H143" s="27"/>
    </row>
    <row r="144" spans="1:10" x14ac:dyDescent="0.25">
      <c r="A144" s="30" t="s">
        <v>56</v>
      </c>
      <c r="B144" s="2" t="s">
        <v>88</v>
      </c>
      <c r="C144" s="2"/>
      <c r="D144" s="2"/>
      <c r="E144" s="2"/>
      <c r="F144" s="2"/>
      <c r="G144" s="27">
        <v>7000</v>
      </c>
      <c r="H144" s="27"/>
    </row>
    <row r="145" spans="1:8" x14ac:dyDescent="0.25">
      <c r="A145" s="30" t="s">
        <v>56</v>
      </c>
      <c r="B145" s="2" t="s">
        <v>89</v>
      </c>
      <c r="C145" s="2"/>
      <c r="D145" s="2"/>
      <c r="E145" s="2"/>
      <c r="F145" s="2"/>
      <c r="G145" s="27">
        <v>73000</v>
      </c>
      <c r="H145" s="27"/>
    </row>
    <row r="146" spans="1:8" x14ac:dyDescent="0.25">
      <c r="A146" s="22" t="s">
        <v>56</v>
      </c>
      <c r="B146" s="11" t="s">
        <v>90</v>
      </c>
      <c r="C146" s="2"/>
      <c r="D146" s="5"/>
      <c r="E146" s="5"/>
      <c r="F146" s="5"/>
      <c r="G146" s="32">
        <v>73000</v>
      </c>
      <c r="H146" s="26"/>
    </row>
    <row r="147" spans="1:8" x14ac:dyDescent="0.25">
      <c r="A147" s="22"/>
      <c r="B147" s="11" t="s">
        <v>91</v>
      </c>
      <c r="C147" s="2"/>
      <c r="D147" s="5"/>
      <c r="E147" s="5"/>
      <c r="F147" s="5"/>
      <c r="G147" s="32">
        <v>37000</v>
      </c>
      <c r="H147" s="26"/>
    </row>
    <row r="148" spans="1:8" x14ac:dyDescent="0.25">
      <c r="A148" s="30" t="s">
        <v>56</v>
      </c>
      <c r="B148" s="11" t="s">
        <v>92</v>
      </c>
      <c r="C148" s="2"/>
      <c r="D148" s="2"/>
      <c r="E148" s="2"/>
      <c r="F148" s="2"/>
      <c r="G148" s="27">
        <v>95000</v>
      </c>
      <c r="H148" s="27"/>
    </row>
    <row r="149" spans="1:8" x14ac:dyDescent="0.25">
      <c r="A149" s="30" t="s">
        <v>56</v>
      </c>
      <c r="B149" s="11" t="s">
        <v>93</v>
      </c>
      <c r="C149" s="2"/>
      <c r="D149" s="2"/>
      <c r="E149" s="2"/>
      <c r="F149" s="2"/>
      <c r="G149" s="27">
        <v>58000</v>
      </c>
      <c r="H149" s="27"/>
    </row>
    <row r="150" spans="1:8" x14ac:dyDescent="0.25">
      <c r="A150" s="30" t="s">
        <v>56</v>
      </c>
      <c r="B150" s="11" t="s">
        <v>94</v>
      </c>
      <c r="C150" s="2"/>
      <c r="D150" s="2"/>
      <c r="E150" s="2"/>
      <c r="F150" s="2"/>
      <c r="G150" s="27">
        <v>73000</v>
      </c>
      <c r="H150" s="27"/>
    </row>
    <row r="151" spans="1:8" x14ac:dyDescent="0.25">
      <c r="A151" s="30" t="s">
        <v>95</v>
      </c>
      <c r="B151" s="11" t="s">
        <v>96</v>
      </c>
      <c r="C151" s="2"/>
      <c r="D151" s="2"/>
      <c r="E151" s="2"/>
      <c r="F151" s="2"/>
      <c r="G151" s="27">
        <v>73000</v>
      </c>
      <c r="H151" s="27"/>
    </row>
    <row r="152" spans="1:8" x14ac:dyDescent="0.25">
      <c r="A152" s="30" t="s">
        <v>56</v>
      </c>
      <c r="B152" s="11" t="s">
        <v>97</v>
      </c>
      <c r="C152" s="2"/>
      <c r="D152" s="2"/>
      <c r="E152" s="2"/>
      <c r="F152" s="2"/>
      <c r="G152" s="27">
        <v>44000</v>
      </c>
      <c r="H152" s="27"/>
    </row>
    <row r="153" spans="1:8" x14ac:dyDescent="0.25">
      <c r="A153" s="30" t="s">
        <v>51</v>
      </c>
      <c r="B153" s="5" t="s">
        <v>37</v>
      </c>
      <c r="C153" s="5"/>
      <c r="D153" s="5"/>
      <c r="E153" s="5"/>
      <c r="F153" s="5"/>
      <c r="G153" s="26"/>
      <c r="H153" s="26">
        <f>G142+G143+G144+G145+G146+G147+G148+G149+G150+G151+G152</f>
        <v>638000</v>
      </c>
    </row>
    <row r="154" spans="1:8" x14ac:dyDescent="0.25">
      <c r="A154" s="30"/>
      <c r="B154" s="5"/>
      <c r="C154" s="5"/>
      <c r="D154" s="5"/>
      <c r="E154" s="5"/>
      <c r="F154" s="5"/>
      <c r="G154" s="26"/>
      <c r="H154" s="26"/>
    </row>
    <row r="155" spans="1:8" x14ac:dyDescent="0.25">
      <c r="A155" s="30"/>
      <c r="B155" s="5" t="s">
        <v>38</v>
      </c>
      <c r="C155" s="2"/>
      <c r="D155" s="2"/>
      <c r="E155" s="5"/>
      <c r="F155" s="5"/>
      <c r="G155" s="27"/>
      <c r="H155" s="26"/>
    </row>
    <row r="156" spans="1:8" x14ac:dyDescent="0.25">
      <c r="A156" s="22"/>
      <c r="G156" s="32"/>
      <c r="H156" s="32"/>
    </row>
    <row r="157" spans="1:8" x14ac:dyDescent="0.25">
      <c r="A157" s="22" t="s">
        <v>98</v>
      </c>
      <c r="B157" s="11" t="s">
        <v>99</v>
      </c>
      <c r="C157" s="2"/>
      <c r="D157" s="2"/>
      <c r="E157" s="5"/>
      <c r="F157" s="5"/>
      <c r="G157" s="27">
        <v>110000</v>
      </c>
      <c r="H157" s="26"/>
    </row>
    <row r="158" spans="1:8" x14ac:dyDescent="0.25">
      <c r="A158" s="30" t="s">
        <v>98</v>
      </c>
      <c r="B158" s="2" t="s">
        <v>100</v>
      </c>
      <c r="C158" s="2"/>
      <c r="D158" s="2"/>
      <c r="E158" s="2"/>
      <c r="F158" s="2"/>
      <c r="G158" s="27">
        <v>99000</v>
      </c>
      <c r="H158" s="27"/>
    </row>
    <row r="159" spans="1:8" x14ac:dyDescent="0.25">
      <c r="A159" s="30" t="s">
        <v>101</v>
      </c>
      <c r="B159" s="2" t="s">
        <v>102</v>
      </c>
      <c r="C159" s="2"/>
      <c r="D159" s="2"/>
      <c r="E159" s="2"/>
      <c r="F159" s="2"/>
      <c r="G159" s="27">
        <v>511000</v>
      </c>
      <c r="H159" s="27"/>
    </row>
    <row r="160" spans="1:8" x14ac:dyDescent="0.25">
      <c r="A160" s="30" t="s">
        <v>101</v>
      </c>
      <c r="B160" s="2" t="s">
        <v>103</v>
      </c>
      <c r="C160" s="2"/>
      <c r="D160" s="2"/>
      <c r="E160" s="2"/>
      <c r="F160" s="2"/>
      <c r="G160" s="27">
        <v>36000</v>
      </c>
      <c r="H160" s="27"/>
    </row>
    <row r="161" spans="1:8" x14ac:dyDescent="0.25">
      <c r="A161" s="30" t="s">
        <v>101</v>
      </c>
      <c r="B161" s="2" t="s">
        <v>104</v>
      </c>
      <c r="C161" s="2"/>
      <c r="D161" s="2"/>
      <c r="E161" s="2"/>
      <c r="F161" s="2"/>
      <c r="G161" s="27">
        <v>73000</v>
      </c>
      <c r="H161" s="27"/>
    </row>
    <row r="162" spans="1:8" x14ac:dyDescent="0.25">
      <c r="A162" s="30" t="s">
        <v>105</v>
      </c>
      <c r="B162" s="2" t="s">
        <v>106</v>
      </c>
      <c r="C162" s="2"/>
      <c r="D162" s="2"/>
      <c r="E162" s="2"/>
      <c r="F162" s="2"/>
      <c r="G162" s="27">
        <v>219000</v>
      </c>
      <c r="H162" s="27"/>
    </row>
    <row r="163" spans="1:8" x14ac:dyDescent="0.25">
      <c r="A163" s="30" t="s">
        <v>43</v>
      </c>
      <c r="B163" s="2" t="s">
        <v>107</v>
      </c>
      <c r="C163" s="2"/>
      <c r="D163" s="2"/>
      <c r="E163" s="2"/>
      <c r="F163" s="2"/>
      <c r="G163" s="27">
        <v>110000</v>
      </c>
      <c r="H163" s="27"/>
    </row>
    <row r="164" spans="1:8" x14ac:dyDescent="0.25">
      <c r="A164" s="30" t="s">
        <v>41</v>
      </c>
      <c r="B164" s="2" t="s">
        <v>108</v>
      </c>
      <c r="C164" s="2"/>
      <c r="D164" s="2"/>
      <c r="E164" s="2"/>
      <c r="F164" s="2"/>
      <c r="G164" s="27">
        <v>22000</v>
      </c>
      <c r="H164" s="27"/>
    </row>
    <row r="165" spans="1:8" x14ac:dyDescent="0.25">
      <c r="A165" s="30" t="s">
        <v>41</v>
      </c>
      <c r="B165" s="2" t="s">
        <v>109</v>
      </c>
      <c r="C165" s="2"/>
      <c r="D165" s="2"/>
      <c r="E165" s="2"/>
      <c r="F165" s="2"/>
      <c r="G165" s="27">
        <v>4000</v>
      </c>
      <c r="H165" s="27"/>
    </row>
    <row r="166" spans="1:8" x14ac:dyDescent="0.25">
      <c r="A166" s="30" t="s">
        <v>41</v>
      </c>
      <c r="B166" s="2" t="s">
        <v>110</v>
      </c>
      <c r="C166" s="5"/>
      <c r="D166" s="5"/>
      <c r="E166" s="2"/>
      <c r="F166" s="2"/>
      <c r="G166" s="27">
        <v>7000</v>
      </c>
      <c r="H166" s="27"/>
    </row>
    <row r="167" spans="1:8" x14ac:dyDescent="0.25">
      <c r="A167" s="30" t="s">
        <v>51</v>
      </c>
      <c r="B167" s="5" t="s">
        <v>45</v>
      </c>
      <c r="C167" s="2"/>
      <c r="D167" s="2"/>
      <c r="E167" s="2"/>
      <c r="F167" s="2"/>
      <c r="G167" s="27"/>
      <c r="H167" s="26">
        <f>G157+G158+G159+G160+G161+G162+G163+G164+G165+G166</f>
        <v>1191000</v>
      </c>
    </row>
    <row r="168" spans="1:8" s="47" customFormat="1" x14ac:dyDescent="0.25">
      <c r="A168" s="30" t="s">
        <v>111</v>
      </c>
      <c r="B168" s="2" t="s">
        <v>50</v>
      </c>
      <c r="C168" s="2"/>
      <c r="D168" s="2"/>
      <c r="E168" s="2"/>
      <c r="F168" s="2"/>
      <c r="G168" s="27"/>
      <c r="H168" s="27">
        <v>494000</v>
      </c>
    </row>
    <row r="169" spans="1:8" x14ac:dyDescent="0.25">
      <c r="A169" s="25" t="s">
        <v>51</v>
      </c>
      <c r="B169" s="5" t="s">
        <v>61</v>
      </c>
      <c r="C169" s="5"/>
      <c r="D169" s="5"/>
      <c r="E169" s="5"/>
      <c r="F169" s="5"/>
      <c r="G169" s="26"/>
      <c r="H169" s="26">
        <f>H153+H167+H168</f>
        <v>2323000</v>
      </c>
    </row>
    <row r="170" spans="1:8" x14ac:dyDescent="0.25">
      <c r="G170" s="32"/>
      <c r="H170" s="32"/>
    </row>
    <row r="171" spans="1:8" x14ac:dyDescent="0.25">
      <c r="A171" s="25" t="s">
        <v>66</v>
      </c>
      <c r="B171" s="45" t="s">
        <v>52</v>
      </c>
      <c r="C171" s="45"/>
      <c r="D171" s="45"/>
      <c r="E171" s="45"/>
      <c r="F171" s="2"/>
      <c r="G171" s="27"/>
      <c r="H171" s="26">
        <f>H138+H169</f>
        <v>7649000</v>
      </c>
    </row>
    <row r="172" spans="1:8" ht="16.5" thickBot="1" x14ac:dyDescent="0.3">
      <c r="A172" s="25"/>
      <c r="B172" s="23"/>
      <c r="C172" s="23"/>
      <c r="D172" s="23"/>
      <c r="E172" s="23"/>
      <c r="F172" s="2"/>
      <c r="G172" s="27"/>
      <c r="H172" s="26"/>
    </row>
    <row r="173" spans="1:8" ht="16.5" thickBot="1" x14ac:dyDescent="0.3">
      <c r="A173" s="41"/>
      <c r="B173" s="49" t="s">
        <v>112</v>
      </c>
      <c r="C173" s="49"/>
      <c r="D173" s="49"/>
      <c r="E173" s="49"/>
      <c r="F173" s="17"/>
      <c r="G173" s="42"/>
      <c r="H173" s="42"/>
    </row>
    <row r="174" spans="1:8" x14ac:dyDescent="0.25">
      <c r="A174" s="30"/>
      <c r="B174" s="5" t="s">
        <v>10</v>
      </c>
      <c r="C174" s="5"/>
      <c r="D174" s="2"/>
      <c r="E174" s="2"/>
      <c r="F174" s="2"/>
      <c r="G174" s="27"/>
      <c r="H174" s="27"/>
    </row>
    <row r="175" spans="1:8" x14ac:dyDescent="0.25">
      <c r="A175" s="30" t="s">
        <v>68</v>
      </c>
      <c r="B175" s="2" t="s">
        <v>113</v>
      </c>
      <c r="C175" s="2"/>
      <c r="D175" s="2"/>
      <c r="E175" s="2"/>
      <c r="F175" s="2"/>
      <c r="G175" s="27">
        <v>4623000</v>
      </c>
      <c r="H175" s="27"/>
    </row>
    <row r="176" spans="1:8" x14ac:dyDescent="0.25">
      <c r="A176" s="22"/>
      <c r="B176" s="56" t="s">
        <v>114</v>
      </c>
      <c r="C176" s="56"/>
      <c r="D176" s="46"/>
      <c r="F176" s="57"/>
      <c r="G176" s="27"/>
      <c r="H176" s="27"/>
    </row>
    <row r="177" spans="1:8" x14ac:dyDescent="0.25">
      <c r="A177" s="22"/>
      <c r="B177" s="56"/>
      <c r="C177" s="56"/>
      <c r="D177" s="46"/>
      <c r="F177" s="46"/>
      <c r="G177" s="27"/>
      <c r="H177" s="27"/>
    </row>
    <row r="178" spans="1:8" x14ac:dyDescent="0.25">
      <c r="A178" s="30" t="s">
        <v>68</v>
      </c>
      <c r="B178" s="56" t="s">
        <v>115</v>
      </c>
      <c r="C178" s="56"/>
      <c r="D178" s="46"/>
      <c r="F178" s="46"/>
      <c r="G178" s="27"/>
      <c r="H178" s="27"/>
    </row>
    <row r="179" spans="1:8" x14ac:dyDescent="0.25">
      <c r="A179" s="22"/>
      <c r="B179" s="56" t="s">
        <v>116</v>
      </c>
      <c r="C179" s="56"/>
      <c r="D179" s="46"/>
      <c r="F179" s="46"/>
      <c r="G179" s="27">
        <v>637000</v>
      </c>
      <c r="H179" s="27"/>
    </row>
    <row r="180" spans="1:8" x14ac:dyDescent="0.25">
      <c r="A180" s="22"/>
      <c r="B180" s="56"/>
      <c r="C180" s="56"/>
      <c r="D180" s="46"/>
      <c r="F180" s="46"/>
      <c r="G180" s="27"/>
      <c r="H180" s="27"/>
    </row>
    <row r="181" spans="1:8" x14ac:dyDescent="0.25">
      <c r="A181" s="22"/>
      <c r="B181" s="56" t="s">
        <v>17</v>
      </c>
      <c r="C181" s="56"/>
      <c r="D181" s="46"/>
      <c r="F181" s="46"/>
      <c r="G181" s="27">
        <v>288000</v>
      </c>
      <c r="H181" s="27"/>
    </row>
    <row r="182" spans="1:8" x14ac:dyDescent="0.25">
      <c r="A182" s="25" t="s">
        <v>18</v>
      </c>
      <c r="B182" s="5" t="s">
        <v>19</v>
      </c>
      <c r="C182" s="5"/>
      <c r="D182" s="5"/>
      <c r="E182" s="2"/>
      <c r="F182" s="2"/>
      <c r="G182" s="27"/>
      <c r="H182" s="26">
        <f>G175+G179+G181</f>
        <v>5548000</v>
      </c>
    </row>
    <row r="183" spans="1:8" x14ac:dyDescent="0.25">
      <c r="A183" s="25"/>
      <c r="B183" s="5"/>
      <c r="C183" s="5"/>
      <c r="D183" s="5"/>
      <c r="E183" s="2"/>
      <c r="F183" s="2"/>
      <c r="G183" s="27"/>
      <c r="H183" s="26"/>
    </row>
    <row r="184" spans="1:8" x14ac:dyDescent="0.25">
      <c r="A184" s="30"/>
      <c r="B184" s="5" t="s">
        <v>80</v>
      </c>
      <c r="C184" s="2"/>
      <c r="D184" s="2"/>
      <c r="E184" s="2"/>
      <c r="F184" s="2"/>
      <c r="G184" s="27"/>
      <c r="H184" s="27"/>
    </row>
    <row r="185" spans="1:8" ht="16.5" thickBot="1" x14ac:dyDescent="0.3">
      <c r="A185" s="25" t="s">
        <v>81</v>
      </c>
      <c r="B185" s="34" t="s">
        <v>117</v>
      </c>
      <c r="C185" s="34"/>
      <c r="D185" s="34"/>
      <c r="E185" s="34"/>
      <c r="F185" s="2"/>
      <c r="G185" s="27">
        <v>1420000</v>
      </c>
      <c r="H185" s="27"/>
    </row>
    <row r="186" spans="1:8" ht="32.25" thickBot="1" x14ac:dyDescent="0.3">
      <c r="A186" s="14" t="s">
        <v>5</v>
      </c>
      <c r="B186" s="15"/>
      <c r="C186" s="15"/>
      <c r="D186" s="15"/>
      <c r="E186" s="15"/>
      <c r="F186" s="15"/>
      <c r="G186" s="16" t="s">
        <v>6</v>
      </c>
      <c r="H186" s="16" t="s">
        <v>7</v>
      </c>
    </row>
    <row r="187" spans="1:8" x14ac:dyDescent="0.25">
      <c r="A187" s="25" t="s">
        <v>81</v>
      </c>
      <c r="B187" s="5" t="s">
        <v>118</v>
      </c>
      <c r="C187" s="5"/>
      <c r="D187" s="2"/>
      <c r="E187" s="2"/>
      <c r="F187" s="2"/>
      <c r="G187" s="27"/>
      <c r="H187" s="26">
        <f>G185</f>
        <v>1420000</v>
      </c>
    </row>
    <row r="188" spans="1:8" x14ac:dyDescent="0.25">
      <c r="A188" s="25" t="s">
        <v>119</v>
      </c>
      <c r="B188" s="5" t="s">
        <v>120</v>
      </c>
      <c r="C188" s="2"/>
      <c r="D188" s="2"/>
      <c r="E188" s="2"/>
      <c r="F188" s="2"/>
      <c r="G188" s="27"/>
      <c r="H188" s="26">
        <f>H182+H187</f>
        <v>6968000</v>
      </c>
    </row>
    <row r="189" spans="1:8" x14ac:dyDescent="0.25">
      <c r="A189" s="25"/>
      <c r="B189" s="5"/>
      <c r="C189" s="2"/>
      <c r="D189" s="2"/>
      <c r="E189" s="2"/>
      <c r="F189" s="2"/>
      <c r="G189" s="27"/>
      <c r="H189" s="26"/>
    </row>
    <row r="190" spans="1:8" x14ac:dyDescent="0.25">
      <c r="A190" s="30"/>
      <c r="B190" s="5" t="s">
        <v>84</v>
      </c>
      <c r="C190" s="5"/>
      <c r="D190" s="5"/>
      <c r="E190" s="2"/>
      <c r="F190" s="2"/>
      <c r="G190" s="27"/>
      <c r="H190" s="27"/>
    </row>
    <row r="191" spans="1:8" x14ac:dyDescent="0.25">
      <c r="A191" s="30" t="s">
        <v>56</v>
      </c>
      <c r="B191" s="2" t="s">
        <v>121</v>
      </c>
      <c r="C191" s="5"/>
      <c r="D191" s="5"/>
      <c r="E191" s="2"/>
      <c r="F191" s="2"/>
      <c r="G191" s="27">
        <v>71000</v>
      </c>
      <c r="H191" s="27"/>
    </row>
    <row r="192" spans="1:8" x14ac:dyDescent="0.25">
      <c r="A192" s="30" t="s">
        <v>56</v>
      </c>
      <c r="B192" s="2" t="s">
        <v>122</v>
      </c>
      <c r="C192" s="5"/>
      <c r="D192" s="5"/>
      <c r="E192" s="2"/>
      <c r="F192" s="2"/>
      <c r="G192" s="27">
        <v>11000</v>
      </c>
      <c r="H192" s="27"/>
    </row>
    <row r="193" spans="1:8" x14ac:dyDescent="0.25">
      <c r="A193" s="30" t="s">
        <v>56</v>
      </c>
      <c r="B193" s="34" t="s">
        <v>123</v>
      </c>
      <c r="C193" s="34"/>
      <c r="D193" s="34"/>
      <c r="E193" s="34"/>
      <c r="F193" s="2"/>
      <c r="G193" s="27">
        <v>109000</v>
      </c>
      <c r="H193" s="27"/>
    </row>
    <row r="194" spans="1:8" x14ac:dyDescent="0.25">
      <c r="A194" s="30" t="s">
        <v>56</v>
      </c>
      <c r="B194" s="34" t="s">
        <v>124</v>
      </c>
      <c r="C194" s="34"/>
      <c r="D194" s="34"/>
      <c r="E194" s="34"/>
      <c r="F194" s="2"/>
      <c r="G194" s="27">
        <v>109000</v>
      </c>
      <c r="H194" s="27"/>
    </row>
    <row r="195" spans="1:8" x14ac:dyDescent="0.25">
      <c r="A195" s="30"/>
      <c r="B195" s="11" t="s">
        <v>125</v>
      </c>
      <c r="C195" s="11"/>
      <c r="D195" s="11"/>
      <c r="E195" s="11"/>
      <c r="F195" s="2"/>
      <c r="G195" s="27">
        <v>7000</v>
      </c>
      <c r="H195" s="27"/>
    </row>
    <row r="196" spans="1:8" x14ac:dyDescent="0.25">
      <c r="A196" s="30" t="s">
        <v>95</v>
      </c>
      <c r="B196" s="2" t="s">
        <v>96</v>
      </c>
      <c r="C196" s="2"/>
      <c r="D196" s="2"/>
      <c r="E196" s="2"/>
      <c r="F196" s="2"/>
      <c r="G196" s="27">
        <v>22000</v>
      </c>
      <c r="H196" s="27"/>
    </row>
    <row r="197" spans="1:8" x14ac:dyDescent="0.25">
      <c r="A197" s="30" t="s">
        <v>85</v>
      </c>
      <c r="B197" s="2" t="s">
        <v>57</v>
      </c>
      <c r="C197" s="2"/>
      <c r="D197" s="2"/>
      <c r="E197" s="2"/>
      <c r="F197" s="2"/>
      <c r="G197" s="27">
        <v>36000</v>
      </c>
      <c r="H197" s="27"/>
    </row>
    <row r="198" spans="1:8" x14ac:dyDescent="0.25">
      <c r="A198" s="30" t="s">
        <v>56</v>
      </c>
      <c r="B198" s="2" t="s">
        <v>126</v>
      </c>
      <c r="C198" s="2"/>
      <c r="D198" s="2"/>
      <c r="E198" s="2"/>
      <c r="F198" s="2"/>
      <c r="G198" s="27">
        <v>18000</v>
      </c>
      <c r="H198" s="27"/>
    </row>
    <row r="199" spans="1:8" x14ac:dyDescent="0.25">
      <c r="B199" s="11" t="s">
        <v>127</v>
      </c>
      <c r="C199" s="2"/>
      <c r="D199" s="2"/>
      <c r="E199" s="2"/>
      <c r="F199" s="2"/>
      <c r="G199" s="27">
        <v>18000</v>
      </c>
      <c r="H199" s="27"/>
    </row>
    <row r="200" spans="1:8" x14ac:dyDescent="0.25">
      <c r="A200" s="30" t="s">
        <v>56</v>
      </c>
      <c r="B200" s="1" t="s">
        <v>128</v>
      </c>
      <c r="G200" s="32">
        <v>51000</v>
      </c>
      <c r="H200" s="32"/>
    </row>
    <row r="201" spans="1:8" x14ac:dyDescent="0.25">
      <c r="A201" s="30"/>
      <c r="B201" s="58" t="s">
        <v>37</v>
      </c>
      <c r="G201" s="32"/>
      <c r="H201" s="24">
        <f>G191+G192+G193+G194+G195+G196+G197+G198+G199+G200</f>
        <v>452000</v>
      </c>
    </row>
    <row r="202" spans="1:8" x14ac:dyDescent="0.25">
      <c r="A202" s="22" t="s">
        <v>49</v>
      </c>
      <c r="B202" s="1" t="s">
        <v>50</v>
      </c>
      <c r="G202" s="32"/>
      <c r="H202" s="32">
        <v>122000</v>
      </c>
    </row>
    <row r="203" spans="1:8" x14ac:dyDescent="0.25">
      <c r="A203" s="25" t="s">
        <v>51</v>
      </c>
      <c r="B203" s="5" t="s">
        <v>129</v>
      </c>
      <c r="C203" s="5"/>
      <c r="D203" s="5"/>
      <c r="E203" s="5"/>
      <c r="F203" s="5"/>
      <c r="G203" s="27"/>
      <c r="H203" s="26">
        <f>H201+H202</f>
        <v>574000</v>
      </c>
    </row>
    <row r="204" spans="1:8" x14ac:dyDescent="0.25">
      <c r="A204" s="25"/>
      <c r="B204" s="5"/>
      <c r="C204" s="5"/>
      <c r="D204" s="5"/>
      <c r="E204" s="5"/>
      <c r="F204" s="5"/>
      <c r="G204" s="27"/>
      <c r="H204" s="26"/>
    </row>
    <row r="205" spans="1:8" ht="16.5" thickBot="1" x14ac:dyDescent="0.3">
      <c r="A205" s="38" t="s">
        <v>51</v>
      </c>
      <c r="B205" s="39" t="s">
        <v>52</v>
      </c>
      <c r="C205" s="39"/>
      <c r="D205" s="39"/>
      <c r="E205" s="59"/>
      <c r="F205" s="59"/>
      <c r="G205" s="60"/>
      <c r="H205" s="40">
        <f>H188+H203</f>
        <v>7542000</v>
      </c>
    </row>
    <row r="206" spans="1:8" x14ac:dyDescent="0.25">
      <c r="A206" s="23"/>
      <c r="B206" s="5"/>
      <c r="C206" s="5"/>
      <c r="D206" s="5"/>
      <c r="E206" s="2"/>
      <c r="F206" s="2"/>
      <c r="G206" s="4"/>
      <c r="H206" s="12"/>
    </row>
    <row r="207" spans="1:8" x14ac:dyDescent="0.25">
      <c r="A207" s="23" t="s">
        <v>130</v>
      </c>
      <c r="B207" s="5"/>
      <c r="C207" s="5"/>
      <c r="D207" s="5"/>
      <c r="E207" s="2"/>
      <c r="F207" s="2"/>
      <c r="G207" s="4"/>
      <c r="H207" s="12">
        <f>H92+H118+H171+H205</f>
        <v>31800000</v>
      </c>
    </row>
    <row r="208" spans="1:8" x14ac:dyDescent="0.25">
      <c r="A208" s="23"/>
      <c r="B208" s="5"/>
      <c r="C208" s="5"/>
      <c r="D208" s="5"/>
      <c r="E208" s="2"/>
      <c r="F208" s="2"/>
      <c r="G208" s="4"/>
      <c r="H208" s="12"/>
    </row>
    <row r="209" spans="1:8" ht="16.5" thickBot="1" x14ac:dyDescent="0.3">
      <c r="A209" s="61"/>
      <c r="B209" s="59"/>
      <c r="C209" s="59"/>
      <c r="D209" s="59"/>
      <c r="E209" s="59"/>
      <c r="F209" s="59"/>
      <c r="G209" s="62"/>
      <c r="H209" s="62"/>
    </row>
    <row r="210" spans="1:8" ht="32.25" thickBot="1" x14ac:dyDescent="0.3">
      <c r="A210" s="14" t="s">
        <v>5</v>
      </c>
      <c r="B210" s="15"/>
      <c r="C210" s="15"/>
      <c r="D210" s="15"/>
      <c r="E210" s="15"/>
      <c r="F210" s="15"/>
      <c r="G210" s="16" t="s">
        <v>6</v>
      </c>
      <c r="H210" s="16" t="s">
        <v>7</v>
      </c>
    </row>
    <row r="211" spans="1:8" x14ac:dyDescent="0.25">
      <c r="A211" s="30"/>
      <c r="B211" s="5" t="s">
        <v>131</v>
      </c>
      <c r="C211" s="2"/>
      <c r="D211" s="2"/>
      <c r="E211" s="2"/>
      <c r="F211" s="2"/>
      <c r="G211" s="27"/>
      <c r="H211" s="27"/>
    </row>
    <row r="212" spans="1:8" x14ac:dyDescent="0.25">
      <c r="A212" s="30" t="s">
        <v>132</v>
      </c>
      <c r="B212" s="2" t="s">
        <v>133</v>
      </c>
      <c r="C212" s="2"/>
      <c r="D212" s="2"/>
      <c r="E212" s="2"/>
      <c r="F212" s="2"/>
      <c r="G212" s="27">
        <v>4015000</v>
      </c>
      <c r="H212" s="27"/>
    </row>
    <row r="213" spans="1:8" x14ac:dyDescent="0.25">
      <c r="A213" s="30" t="s">
        <v>132</v>
      </c>
      <c r="B213" s="2" t="s">
        <v>134</v>
      </c>
      <c r="C213" s="2"/>
      <c r="D213" s="2"/>
      <c r="E213" s="2"/>
      <c r="F213" s="2"/>
      <c r="G213" s="27">
        <v>1300000</v>
      </c>
      <c r="H213" s="27"/>
    </row>
    <row r="214" spans="1:8" x14ac:dyDescent="0.25">
      <c r="A214" s="30" t="s">
        <v>135</v>
      </c>
      <c r="B214" s="2" t="s">
        <v>50</v>
      </c>
      <c r="C214" s="2"/>
      <c r="D214" s="2"/>
      <c r="E214" s="2"/>
      <c r="F214" s="2"/>
      <c r="G214" s="27">
        <v>1435000</v>
      </c>
      <c r="H214" s="27"/>
    </row>
    <row r="215" spans="1:8" x14ac:dyDescent="0.25">
      <c r="A215" s="25" t="s">
        <v>136</v>
      </c>
      <c r="B215" s="45" t="s">
        <v>137</v>
      </c>
      <c r="C215" s="45"/>
      <c r="D215" s="45"/>
      <c r="E215" s="33"/>
      <c r="F215" s="33"/>
      <c r="G215" s="27"/>
      <c r="H215" s="26">
        <f>G212+G213+G214</f>
        <v>6750000</v>
      </c>
    </row>
    <row r="216" spans="1:8" x14ac:dyDescent="0.25">
      <c r="A216" s="25"/>
      <c r="B216" s="23"/>
      <c r="C216" s="23"/>
      <c r="D216" s="23"/>
      <c r="E216" s="33"/>
      <c r="F216" s="33"/>
      <c r="G216" s="27"/>
      <c r="H216" s="26"/>
    </row>
    <row r="217" spans="1:8" x14ac:dyDescent="0.25">
      <c r="A217" s="30"/>
      <c r="B217" s="5"/>
      <c r="C217" s="5"/>
      <c r="D217" s="5"/>
      <c r="E217" s="2"/>
      <c r="F217" s="2"/>
      <c r="G217" s="27"/>
      <c r="H217" s="26"/>
    </row>
    <row r="218" spans="1:8" x14ac:dyDescent="0.25">
      <c r="A218" s="25" t="s">
        <v>138</v>
      </c>
      <c r="B218" s="2" t="s">
        <v>139</v>
      </c>
      <c r="C218" s="2"/>
      <c r="D218" s="2"/>
      <c r="E218" s="2"/>
      <c r="F218" s="2"/>
      <c r="G218" s="27"/>
      <c r="H218" s="26">
        <v>25050000</v>
      </c>
    </row>
    <row r="219" spans="1:8" x14ac:dyDescent="0.25">
      <c r="A219" s="30"/>
      <c r="B219" s="2" t="s">
        <v>140</v>
      </c>
      <c r="C219" s="2"/>
      <c r="D219" s="2"/>
      <c r="E219" s="2"/>
      <c r="F219" s="2"/>
      <c r="G219" s="27"/>
      <c r="H219" s="26"/>
    </row>
    <row r="220" spans="1:8" x14ac:dyDescent="0.25">
      <c r="A220" s="30"/>
      <c r="B220" s="2" t="s">
        <v>141</v>
      </c>
      <c r="C220" s="2"/>
      <c r="D220" s="2"/>
      <c r="E220" s="63"/>
      <c r="F220" s="2"/>
      <c r="G220" s="27"/>
      <c r="H220" s="26"/>
    </row>
    <row r="221" spans="1:8" x14ac:dyDescent="0.25">
      <c r="A221" s="25" t="s">
        <v>142</v>
      </c>
      <c r="B221" s="5" t="s">
        <v>143</v>
      </c>
      <c r="C221" s="5"/>
      <c r="D221" s="5"/>
      <c r="E221" s="64"/>
      <c r="F221" s="5"/>
      <c r="G221" s="26"/>
      <c r="H221" s="26">
        <f>H218</f>
        <v>25050000</v>
      </c>
    </row>
    <row r="222" spans="1:8" ht="16.5" thickBot="1" x14ac:dyDescent="0.3">
      <c r="A222" s="38"/>
      <c r="B222" s="39"/>
      <c r="C222" s="39"/>
      <c r="D222" s="59"/>
      <c r="E222" s="59"/>
      <c r="F222" s="59"/>
      <c r="G222" s="60"/>
      <c r="H222" s="40"/>
    </row>
    <row r="223" spans="1:8" s="48" customFormat="1" x14ac:dyDescent="0.25">
      <c r="A223" s="5"/>
      <c r="B223" s="5"/>
      <c r="C223" s="5"/>
      <c r="D223" s="5"/>
      <c r="E223" s="58"/>
      <c r="F223" s="5"/>
      <c r="G223" s="12"/>
      <c r="H223" s="12"/>
    </row>
    <row r="224" spans="1:8" s="48" customFormat="1" x14ac:dyDescent="0.25">
      <c r="A224" s="28" t="s">
        <v>144</v>
      </c>
      <c r="B224" s="5"/>
      <c r="C224" s="5"/>
      <c r="D224" s="5"/>
      <c r="E224" s="58"/>
      <c r="F224" s="5"/>
      <c r="G224" s="12"/>
      <c r="H224" s="12">
        <f>H215+H221</f>
        <v>31800000</v>
      </c>
    </row>
    <row r="225" spans="1:8" s="48" customFormat="1" x14ac:dyDescent="0.25">
      <c r="A225" s="5"/>
      <c r="B225" s="5"/>
      <c r="C225" s="5"/>
      <c r="D225" s="5"/>
      <c r="E225" s="58"/>
      <c r="F225" s="5"/>
      <c r="G225" s="12"/>
      <c r="H225" s="12"/>
    </row>
    <row r="226" spans="1:8" s="48" customFormat="1" x14ac:dyDescent="0.25">
      <c r="A226" s="5"/>
      <c r="B226" s="5"/>
      <c r="C226" s="5"/>
      <c r="D226" s="5"/>
      <c r="E226" s="58"/>
      <c r="F226" s="5"/>
      <c r="G226" s="12"/>
      <c r="H226" s="12"/>
    </row>
    <row r="227" spans="1:8" s="48" customFormat="1" x14ac:dyDescent="0.25">
      <c r="A227" s="5"/>
      <c r="B227" s="5"/>
      <c r="C227" s="5"/>
      <c r="D227" s="5"/>
      <c r="E227" s="58"/>
      <c r="F227" s="5"/>
      <c r="G227" s="12"/>
      <c r="H227" s="12"/>
    </row>
    <row r="228" spans="1:8" s="48" customFormat="1" x14ac:dyDescent="0.25">
      <c r="A228" s="5"/>
      <c r="B228" s="5"/>
      <c r="C228" s="5"/>
      <c r="D228" s="5"/>
      <c r="E228" s="58"/>
      <c r="F228" s="5"/>
      <c r="G228" s="12"/>
      <c r="H228" s="12"/>
    </row>
    <row r="229" spans="1:8" s="48" customFormat="1" x14ac:dyDescent="0.25">
      <c r="A229" s="5"/>
      <c r="B229" s="5"/>
      <c r="C229" s="5"/>
      <c r="D229" s="5"/>
      <c r="E229" s="58"/>
      <c r="F229" s="5"/>
      <c r="G229" s="12"/>
      <c r="H229" s="12"/>
    </row>
    <row r="230" spans="1:8" s="48" customFormat="1" x14ac:dyDescent="0.25">
      <c r="A230" s="5"/>
      <c r="B230" s="5"/>
      <c r="C230" s="5"/>
      <c r="D230" s="5"/>
      <c r="E230" s="58"/>
      <c r="F230" s="5"/>
      <c r="G230" s="12"/>
      <c r="H230" s="12"/>
    </row>
    <row r="231" spans="1:8" x14ac:dyDescent="0.25">
      <c r="A231" s="23"/>
      <c r="B231" s="5"/>
      <c r="C231" s="5"/>
      <c r="D231" s="2"/>
      <c r="E231" s="2"/>
      <c r="F231" s="2"/>
      <c r="G231" s="4"/>
      <c r="H231" s="12"/>
    </row>
    <row r="232" spans="1:8" ht="15" customHeight="1" x14ac:dyDescent="0.25">
      <c r="A232" s="23" t="s">
        <v>145</v>
      </c>
      <c r="B232" s="5"/>
      <c r="C232" s="5"/>
      <c r="D232" s="5"/>
      <c r="E232" s="2"/>
      <c r="F232" s="2"/>
      <c r="G232" s="4"/>
      <c r="H232" s="12"/>
    </row>
    <row r="233" spans="1:8" ht="15" customHeight="1" x14ac:dyDescent="0.25">
      <c r="A233" s="23"/>
      <c r="B233" s="5"/>
      <c r="C233" s="5"/>
      <c r="D233" s="5"/>
      <c r="E233" s="2"/>
      <c r="F233" s="2"/>
      <c r="G233" s="4"/>
      <c r="H233" s="12"/>
    </row>
    <row r="234" spans="1:8" x14ac:dyDescent="0.25">
      <c r="A234" s="23"/>
      <c r="B234" s="5"/>
      <c r="C234" s="5" t="s">
        <v>146</v>
      </c>
      <c r="D234" s="5"/>
      <c r="E234" s="5"/>
      <c r="F234" s="2"/>
      <c r="G234" s="12"/>
      <c r="H234" s="3">
        <f>H215+H221</f>
        <v>31800000</v>
      </c>
    </row>
    <row r="235" spans="1:8" ht="16.5" thickBot="1" x14ac:dyDescent="0.3">
      <c r="A235" s="65"/>
      <c r="B235" s="20"/>
      <c r="C235" s="39" t="s">
        <v>147</v>
      </c>
      <c r="D235" s="39"/>
      <c r="E235" s="39"/>
      <c r="F235" s="39"/>
      <c r="G235" s="66"/>
      <c r="H235" s="67">
        <f>H222+H205+H171+H118+H92</f>
        <v>31800000</v>
      </c>
    </row>
    <row r="236" spans="1:8" x14ac:dyDescent="0.25">
      <c r="A236" s="23"/>
      <c r="B236" s="5"/>
      <c r="C236" s="5" t="s">
        <v>148</v>
      </c>
      <c r="D236" s="5"/>
      <c r="E236" s="2"/>
      <c r="F236" s="2"/>
      <c r="G236" s="4"/>
      <c r="H236" s="12">
        <f>H234-H235</f>
        <v>0</v>
      </c>
    </row>
    <row r="240" spans="1:8" x14ac:dyDescent="0.25">
      <c r="D240" s="68"/>
    </row>
    <row r="241" spans="1:8" x14ac:dyDescent="0.25">
      <c r="A241" s="1" t="s">
        <v>149</v>
      </c>
      <c r="D241" s="69"/>
      <c r="E241" s="13">
        <v>12796520</v>
      </c>
    </row>
    <row r="242" spans="1:8" x14ac:dyDescent="0.25">
      <c r="A242" s="2" t="s">
        <v>150</v>
      </c>
      <c r="B242" s="2"/>
      <c r="C242" s="2"/>
      <c r="D242" s="70"/>
      <c r="E242" s="71">
        <v>6750000</v>
      </c>
      <c r="F242" s="2"/>
      <c r="G242" s="71"/>
      <c r="H242" s="71"/>
    </row>
    <row r="243" spans="1:8" x14ac:dyDescent="0.25">
      <c r="A243" s="72" t="s">
        <v>151</v>
      </c>
      <c r="B243" s="72"/>
      <c r="C243" s="72"/>
      <c r="D243" s="73"/>
      <c r="E243" s="74">
        <v>12253480</v>
      </c>
    </row>
    <row r="244" spans="1:8" s="48" customFormat="1" x14ac:dyDescent="0.25">
      <c r="A244" s="58" t="s">
        <v>152</v>
      </c>
      <c r="B244" s="58"/>
      <c r="C244" s="58"/>
      <c r="D244" s="75"/>
      <c r="E244" s="76">
        <f>SUM(E241:E243)</f>
        <v>31800000</v>
      </c>
      <c r="F244" s="58"/>
      <c r="G244" s="76"/>
      <c r="H244" s="76"/>
    </row>
  </sheetData>
  <mergeCells count="15">
    <mergeCell ref="B193:E193"/>
    <mergeCell ref="B194:E194"/>
    <mergeCell ref="B215:D215"/>
    <mergeCell ref="B108:D108"/>
    <mergeCell ref="B120:E120"/>
    <mergeCell ref="B136:E136"/>
    <mergeCell ref="B171:E171"/>
    <mergeCell ref="B173:E173"/>
    <mergeCell ref="B185:E185"/>
    <mergeCell ref="A17:H17"/>
    <mergeCell ref="A21:H21"/>
    <mergeCell ref="A25:H25"/>
    <mergeCell ref="B82:D82"/>
    <mergeCell ref="B100:D100"/>
    <mergeCell ref="B104:D10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Csilla</dc:creator>
  <cp:lastModifiedBy>Csilla</cp:lastModifiedBy>
  <dcterms:created xsi:type="dcterms:W3CDTF">2016-02-29T12:20:42Z</dcterms:created>
  <dcterms:modified xsi:type="dcterms:W3CDTF">2016-02-29T12:21:04Z</dcterms:modified>
</cp:coreProperties>
</file>