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<sst xmlns="http://schemas.openxmlformats.org/spreadsheetml/2006/main" count="297" uniqueCount="253">
  <si>
    <t>Bevételi jogcím</t>
  </si>
  <si>
    <t>2.</t>
  </si>
  <si>
    <t>3.</t>
  </si>
  <si>
    <t xml:space="preserve">1. </t>
  </si>
  <si>
    <t>1.1.</t>
  </si>
  <si>
    <t>1.3.</t>
  </si>
  <si>
    <t>1.2.</t>
  </si>
  <si>
    <t>1.4.</t>
  </si>
  <si>
    <t>1.5.</t>
  </si>
  <si>
    <t>1.6.</t>
  </si>
  <si>
    <t>Önkormányzatok működési támogatási (1.1+…..+1.6)</t>
  </si>
  <si>
    <t>Helyi önkormányzatok műkődésének általános támogatása</t>
  </si>
  <si>
    <t>Önkormányzatok egyes köznevelési feladatainak támogatása</t>
  </si>
  <si>
    <t>Önkormányzatok szociális és gyermekjóléti feladatainak támogatása</t>
  </si>
  <si>
    <t xml:space="preserve">Helyi önkormányzatok kiegészítő támogatásai </t>
  </si>
  <si>
    <t>Műkődési célú támogatások államháztartáson belülről (2.1+…+2.5)</t>
  </si>
  <si>
    <t>sor-szám</t>
  </si>
  <si>
    <t>2.1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</si>
  <si>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</si>
  <si>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</si>
  <si>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</si>
  <si>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</si>
  <si>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</si>
  <si>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</si>
  <si>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</si>
  <si>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</si>
  <si>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</si>
  <si>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</si>
  <si>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Elvonások és befizetések bevételei</t>
  </si>
  <si>
    <t>Felhalmozási célú támogatások államháztartáson  belülről (3.1+…+3.5)</t>
  </si>
  <si>
    <t xml:space="preserve">Felhalmozási célú önkormányzati támogatások </t>
  </si>
  <si>
    <t>Felhalmozási célú garancia -és kezességvállalásból megtérülések</t>
  </si>
  <si>
    <t>Felhalmozási célú visszatérítendő támoghatások, kölcsönök visszatérítése</t>
  </si>
  <si>
    <t>Felhalmozási célú visszatérítendő támoghatások, kölcsönök igénybevétele</t>
  </si>
  <si>
    <t>Egyéb felhalmozási célú támogatások bevételei</t>
  </si>
  <si>
    <t>4.</t>
  </si>
  <si>
    <t>5.</t>
  </si>
  <si>
    <t>6.</t>
  </si>
  <si>
    <t>7.</t>
  </si>
  <si>
    <t>8.</t>
  </si>
  <si>
    <t>9.</t>
  </si>
  <si>
    <t>10.</t>
  </si>
  <si>
    <t>11.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</si>
  <si>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</si>
  <si>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</si>
  <si>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</si>
  <si>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</si>
  <si>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</si>
  <si>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</si>
  <si>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</si>
  <si>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</si>
  <si>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</si>
  <si>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</si>
  <si>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</si>
  <si>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</si>
  <si>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</si>
  <si>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</si>
  <si>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</si>
  <si>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</si>
  <si>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</si>
  <si>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</si>
  <si>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</si>
  <si>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</si>
  <si>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</si>
  <si>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</si>
  <si>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</si>
  <si>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Helyi adók</t>
  </si>
  <si>
    <t xml:space="preserve">          Vagyoni típusú adók</t>
  </si>
  <si>
    <t xml:space="preserve">          3.5-ből EU-stámogatás</t>
  </si>
  <si>
    <t xml:space="preserve">          3.5-ből Egyéb fejezet kez. támogatás</t>
  </si>
  <si>
    <t xml:space="preserve">          2.5.-ból EU-s támogatás </t>
  </si>
  <si>
    <t xml:space="preserve">          2.5.-ból Központi ktgvetési támogatás </t>
  </si>
  <si>
    <t xml:space="preserve">          2.5.-ból Tb alaptól támogatás </t>
  </si>
  <si>
    <t xml:space="preserve">          2.5.-ból Helyi önkormányzatok támogatása</t>
  </si>
  <si>
    <t xml:space="preserve">          2.5.-ból Egyéb fejezet kezelési támogatás</t>
  </si>
  <si>
    <t>Gépjárműadó</t>
  </si>
  <si>
    <t>Egyéb áruhasználat és szogáltatási adók</t>
  </si>
  <si>
    <t>Jövedelemadók</t>
  </si>
  <si>
    <t>4.1.1.</t>
  </si>
  <si>
    <t>4.1.2.</t>
  </si>
  <si>
    <t>Egyéb közhatalmi bevételek</t>
  </si>
  <si>
    <t xml:space="preserve">Készletértékesítés ellenértéke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</si>
  <si>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</si>
  <si>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</si>
  <si>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</si>
  <si>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</si>
  <si>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</si>
  <si>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</t>
  </si>
  <si>
    <t>Kamatbevétel</t>
  </si>
  <si>
    <t>Egyéb pénzügyi műveletek bevételei</t>
  </si>
  <si>
    <t>Felhalmozási bevételek (6.1.+…+6.5.)</t>
  </si>
  <si>
    <t>6.1.</t>
  </si>
  <si>
    <t>6.2.</t>
  </si>
  <si>
    <t>6.3.</t>
  </si>
  <si>
    <t>6.4.</t>
  </si>
  <si>
    <t>6.5.</t>
  </si>
  <si>
    <t>7.1.</t>
  </si>
  <si>
    <t>Ingatlanok értékesítése</t>
  </si>
  <si>
    <t xml:space="preserve">Részesedések értékesítése </t>
  </si>
  <si>
    <t>Részesedések megszűnéséhez kapcsolodó bevétel</t>
  </si>
  <si>
    <t>7.2.</t>
  </si>
  <si>
    <t>7.3.</t>
  </si>
  <si>
    <t>7.4.</t>
  </si>
  <si>
    <t>8.1.</t>
  </si>
  <si>
    <t>8.2.</t>
  </si>
  <si>
    <t>8.3.</t>
  </si>
  <si>
    <t>8.4.</t>
  </si>
  <si>
    <t>7.3.-ből EU támogatás közvetlen</t>
  </si>
  <si>
    <t>Felhalmozási célú átvett pénzeszközök (8.1.+…8.3.)</t>
  </si>
  <si>
    <t>Működési célú garancia- és kezességvállalásból megtérülések Áh-n kívülről</t>
  </si>
  <si>
    <t>Működési célú visszatérítendő támogatások, kölcsönök visszatérülése áh-n kívülről</t>
  </si>
  <si>
    <t>Felhalmozási  célú garancia- és kezességvállalásból megtérülések Áh-n kívülről</t>
  </si>
  <si>
    <t>Felhalmozási célú visszatérítendő támogatások, kölcsönök visszatérülése áh-n kívülről</t>
  </si>
  <si>
    <t>Egyéb működési vélú átvett pénzeszköz</t>
  </si>
  <si>
    <t>8.3.-ből EU támogatás közvetlen</t>
  </si>
  <si>
    <t>Hitel- kölcsönfelvétel államháztartáson kívülről (10.1.+…+10.3.)</t>
  </si>
  <si>
    <t>10.1.</t>
  </si>
  <si>
    <t>10.2.</t>
  </si>
  <si>
    <t>10.3.</t>
  </si>
  <si>
    <t>11.1</t>
  </si>
  <si>
    <t>11.2.</t>
  </si>
  <si>
    <t>11.3.</t>
  </si>
  <si>
    <t>11.4.</t>
  </si>
  <si>
    <t>12.</t>
  </si>
  <si>
    <t>13.</t>
  </si>
  <si>
    <t>12.1.</t>
  </si>
  <si>
    <t>12.2.</t>
  </si>
  <si>
    <t>13.1.</t>
  </si>
  <si>
    <t>13.2.</t>
  </si>
  <si>
    <t>13.3.</t>
  </si>
  <si>
    <t>14.</t>
  </si>
  <si>
    <t>15.</t>
  </si>
  <si>
    <t>16.</t>
  </si>
  <si>
    <t>17.</t>
  </si>
  <si>
    <t>Hosszú lejáratú hitelek, kölcsönök felvétele</t>
  </si>
  <si>
    <t>Likvidítási célú hitelek, kölcsönök felvétele pénzügyi vállakozástól</t>
  </si>
  <si>
    <t xml:space="preserve">Rövid lejáratú hitelek , kölcsönök felvétele </t>
  </si>
  <si>
    <t>Belföldi értékpapírok bevételei (11.1.+….+11.4.)</t>
  </si>
  <si>
    <t xml:space="preserve">Forgatási célú belföldi értékpapírok beváltása, értékesítése </t>
  </si>
  <si>
    <t>Forgatási célú belföldi értékpapírok kibocsátása</t>
  </si>
  <si>
    <t xml:space="preserve">Befektetési  célú belföldi értékpapírok beváltása, értékesítése </t>
  </si>
  <si>
    <t>Befektetési célú belföldi értékpapírok kibocsátása</t>
  </si>
  <si>
    <t>Maradvány igénybevétele (12.1.+…+12.2.)</t>
  </si>
  <si>
    <t>Előző évi költségvetési maradvány igénybevétele</t>
  </si>
  <si>
    <t>Belföldi Finanszírozási műveletek (13.1.+…+13.3.)</t>
  </si>
  <si>
    <t>Államháztartáson belüli megelőlegezések</t>
  </si>
  <si>
    <t>Államháztartáson belüli megelőlegezések törlesztése</t>
  </si>
  <si>
    <t>Betétek megszüntetése</t>
  </si>
  <si>
    <t>Külföldi finanszírozás bevételei</t>
  </si>
  <si>
    <t>Finanszírozási bevételek összesen (10.+..+15.)</t>
  </si>
  <si>
    <t>BEVÉTELEK</t>
  </si>
  <si>
    <t xml:space="preserve">1. tábla </t>
  </si>
  <si>
    <t>KIADÁSOK</t>
  </si>
  <si>
    <t>2. tábla</t>
  </si>
  <si>
    <t>Kiadási jogcím</t>
  </si>
  <si>
    <t>Személyi juttatások</t>
  </si>
  <si>
    <t xml:space="preserve">Munkaadókat terhelő járulékok és szociális hozzájárulási adó </t>
  </si>
  <si>
    <t>Dologi kiadások</t>
  </si>
  <si>
    <t>Ellátottak pénzbeli juttatásai</t>
  </si>
  <si>
    <t xml:space="preserve">                 1.5.-ből         Elvonások befizetési </t>
  </si>
  <si>
    <t xml:space="preserve">                                       Garancia és kezeségvállalásból származó kifizetés Áh-n belülre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</si>
  <si>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</si>
  <si>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</si>
  <si>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</si>
  <si>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</si>
  <si>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</si>
  <si>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</si>
  <si>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</si>
  <si>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</si>
  <si>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</t>
  </si>
  <si>
    <t>2.1.</t>
  </si>
  <si>
    <t>2.12.</t>
  </si>
  <si>
    <t>2.13.</t>
  </si>
  <si>
    <t xml:space="preserve">                                       Visszatérítendő támogatások, kölcsönök, nyújtása Áh-n belülre</t>
  </si>
  <si>
    <t xml:space="preserve">                                       Visszatérítendő támogatások, kölcsönök, törlesztése Áh-n belülre</t>
  </si>
  <si>
    <t xml:space="preserve">                                      Egyéb műkődési célú kiadások ÁH-n belülre</t>
  </si>
  <si>
    <t xml:space="preserve">                                      Garancia és kezeségvállalásból származó kifizetés Áh-n kívülre </t>
  </si>
  <si>
    <t xml:space="preserve">                                      Visszatérítendő támogatások, kölcsönök, nyújtása Áh-n kívülre</t>
  </si>
  <si>
    <t xml:space="preserve">                                     Árkiegészítések, ártámogatások</t>
  </si>
  <si>
    <t xml:space="preserve">                                     Kamatkiadások</t>
  </si>
  <si>
    <t>Beruházások</t>
  </si>
  <si>
    <t xml:space="preserve">Meglévő részesedések növeléséhez kapcsolodó kiadások </t>
  </si>
  <si>
    <t>Felújítások</t>
  </si>
  <si>
    <t xml:space="preserve">Egyéb felhalmozási kiadások </t>
  </si>
  <si>
    <t xml:space="preserve">                2.4.-ből EU-s forrásból megvalósuló felújítás </t>
  </si>
  <si>
    <t>Felhalmozási költségvetési kiadások (2.1+2.3+2.4+.2.6.)</t>
  </si>
  <si>
    <t>2.14.</t>
  </si>
  <si>
    <t>Tartalékok  (3.1.+….+3.2.)</t>
  </si>
  <si>
    <t>Céltartalék</t>
  </si>
  <si>
    <t>Költségvetési kiadások összesen (1.+.2.+3.)</t>
  </si>
  <si>
    <t>6.2</t>
  </si>
  <si>
    <t xml:space="preserve">                              2.6.-ból Garancia és kezességvállalásból kifizetés Áh-n belülre</t>
  </si>
  <si>
    <t xml:space="preserve">                             Visszatérítendő támogatások, kölcsönök nyújtása Áh-n belülre</t>
  </si>
  <si>
    <t xml:space="preserve">                             Visszatérítendő támogatások, kölcsönök törlesztése Áh-n belülre</t>
  </si>
  <si>
    <t xml:space="preserve">                            Egyéb felhalmozási támogatások Áh-n belülre</t>
  </si>
  <si>
    <t xml:space="preserve">                           Garancia és kezességvállalásból kifizetés Áh-n kívülre</t>
  </si>
  <si>
    <t xml:space="preserve">                           Egyéb felhalmozási célú támogatás Áh-n kívülre</t>
  </si>
  <si>
    <t xml:space="preserve">                           Lakástámogatás</t>
  </si>
  <si>
    <t xml:space="preserve">                           Visszatérítendő támogatások, kölcsönök nyújtása Áh-n kívülre</t>
  </si>
  <si>
    <t>Általános tartalék</t>
  </si>
  <si>
    <t>Hite- kölcsöntörlesztés államháztartáson kívülre (5.1.+…+5.3.)</t>
  </si>
  <si>
    <t>Likvid hitel törlesztése</t>
  </si>
  <si>
    <t>Kölcsön törlesztése</t>
  </si>
  <si>
    <t>Egyéb felhalmozási célú finanszírozási műveletek kiadásai</t>
  </si>
  <si>
    <t>Forgatási célú belföldi ép vásárlása</t>
  </si>
  <si>
    <t>Forgatási célú belföldi ép beváltása</t>
  </si>
  <si>
    <t>Befektetési célú belföldi ép vásárlása</t>
  </si>
  <si>
    <t>Befektetési célú belföldi ép beváltása</t>
  </si>
  <si>
    <t>Belföldi értékpapírok kiadásai (6.1.+…+6.4.)</t>
  </si>
  <si>
    <t>Belföldi finanszírozás kiadások (7.1.+….+7.4.)</t>
  </si>
  <si>
    <t>Államháztartáson belüli megelőlegezések folyosítása</t>
  </si>
  <si>
    <t>Államháztartáson belüli megelőlegezések visszafizetése</t>
  </si>
  <si>
    <t xml:space="preserve">Pénzügyi lízing kiadásai </t>
  </si>
  <si>
    <t xml:space="preserve">Külföldi finanszírozás kiadásai </t>
  </si>
  <si>
    <t>Finanszírozási kiadások összesen (5.+..+8.)</t>
  </si>
  <si>
    <t>Kiadások összesen (4.+9.)</t>
  </si>
  <si>
    <t>3. tábla</t>
  </si>
  <si>
    <t>Költségvetési, finanszírozási  bevételek és kiadások egyenlege</t>
  </si>
  <si>
    <t>1.</t>
  </si>
  <si>
    <t>Költségvetési hiány, többlet (költségvetési bevételek 9. sor-költségvetési kiadások 4. sor) (+/-)</t>
  </si>
  <si>
    <t>Finanszírozási bevételek, kiadások egyenlege (finanszírozási bevételek 16. sor-finanszírozási kiadások 9. sor ) (+/-)</t>
  </si>
  <si>
    <t>Közhatalmi bevételek (4.1.+….+4.5.)</t>
  </si>
  <si>
    <t>Költségvetési bevételek (1.+..8.)</t>
  </si>
  <si>
    <t>Költségvetési és finanszírozási bevételek összesen (9.+16.)</t>
  </si>
  <si>
    <t>Központi irányító szervi támogatás folyósítása</t>
  </si>
  <si>
    <t xml:space="preserve">Ft-ban </t>
  </si>
  <si>
    <t>Kurd Községi Önkormányzat</t>
  </si>
  <si>
    <t>adatok Ft</t>
  </si>
  <si>
    <t xml:space="preserve">Önkormányzatok kulturális feladatainak támogatása </t>
  </si>
  <si>
    <t>Működési célú központosított előirányzat</t>
  </si>
  <si>
    <t>Működési bevételek (5.1.+…+5.10.)</t>
  </si>
  <si>
    <t>Egyéb működési bevételek</t>
  </si>
  <si>
    <t>Működési célú átvett pénzeszközök (7.1.+…+7.3.)</t>
  </si>
  <si>
    <t>Egyéb felhalmozási célú átvett pénzeszköz</t>
  </si>
  <si>
    <t>Adóssághoz nem kapcsolódó származékos ügyletek bevételei</t>
  </si>
  <si>
    <t>Előző évi vállalkozási maradvány igénybevétele</t>
  </si>
  <si>
    <t>Egyéb tárgyi eszköz értékesítése</t>
  </si>
  <si>
    <t xml:space="preserve">Immateriális javak értékesítése </t>
  </si>
  <si>
    <t>Működési költségvetés kiadásai (1.1+….+1.5)</t>
  </si>
  <si>
    <t xml:space="preserve">                2.1.-ből EU-s forrásból megvalósuló beruházás </t>
  </si>
  <si>
    <t xml:space="preserve">                                     Egyéb működési célú kiadások, támogatások Áh- kívülre</t>
  </si>
  <si>
    <t>Egyéb működési célú kiadások</t>
  </si>
  <si>
    <t>2017. évi költségvetésének bevételek-kiadások mérlege</t>
  </si>
  <si>
    <t xml:space="preserve">2017. évi eredeti </t>
  </si>
  <si>
    <t>2017. évi módosított ei.</t>
  </si>
  <si>
    <t>2017. évi módosított</t>
  </si>
  <si>
    <t>Működési célú garancia- és kezességvállalásól megtérülések</t>
  </si>
  <si>
    <t xml:space="preserve">Működési célú visszatérítendő támogatások kölcsönök visszatérülése </t>
  </si>
  <si>
    <t xml:space="preserve">Működési célú visszatérítendő támogatások kölcsönök igényebevétele </t>
  </si>
  <si>
    <t xml:space="preserve">Egyéb működési célú támogatások bevételei </t>
  </si>
  <si>
    <t xml:space="preserve">          2.5.-ból Elkülönített állami pénzalap támogatás </t>
  </si>
  <si>
    <t xml:space="preserve">          3.5-ből Elkülönített állami pénzalap támogatása</t>
  </si>
  <si>
    <t xml:space="preserve">          Termékek és szolgáltatások adói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</si>
</sst>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12" xfId="0" applyFont="1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49" fontId="5" fillId="0" borderId="2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8" fillId="0" borderId="12" xfId="0" applyFont="1" applyBorder="1" applyAlignment="1">
      <alignment horizontal="left"/>
    </xf>
    <xf numFmtId="49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horizontal="right"/>
    </xf>
    <xf numFmtId="42" fontId="3" fillId="0" borderId="12" xfId="0" applyNumberFormat="1" applyFont="1" applyBorder="1" applyAlignment="1">
      <alignment/>
    </xf>
    <xf numFmtId="42" fontId="4" fillId="0" borderId="18" xfId="0" applyNumberFormat="1" applyFont="1" applyBorder="1" applyAlignment="1">
      <alignment/>
    </xf>
    <xf numFmtId="42" fontId="4" fillId="0" borderId="10" xfId="0" applyNumberFormat="1" applyFont="1" applyBorder="1" applyAlignment="1">
      <alignment/>
    </xf>
    <xf numFmtId="42" fontId="4" fillId="0" borderId="20" xfId="0" applyNumberFormat="1" applyFont="1" applyBorder="1" applyAlignment="1">
      <alignment/>
    </xf>
    <xf numFmtId="42" fontId="2" fillId="0" borderId="37" xfId="0" applyNumberFormat="1" applyFont="1" applyBorder="1" applyAlignment="1">
      <alignment/>
    </xf>
    <xf numFmtId="42" fontId="1" fillId="0" borderId="12" xfId="0" applyNumberFormat="1" applyFont="1" applyBorder="1" applyAlignment="1">
      <alignment/>
    </xf>
    <xf numFmtId="42" fontId="0" fillId="0" borderId="18" xfId="0" applyNumberFormat="1" applyBorder="1" applyAlignment="1">
      <alignment/>
    </xf>
    <xf numFmtId="42" fontId="0" fillId="0" borderId="10" xfId="0" applyNumberFormat="1" applyBorder="1" applyAlignment="1">
      <alignment/>
    </xf>
    <xf numFmtId="42" fontId="0" fillId="0" borderId="20" xfId="0" applyNumberFormat="1" applyBorder="1" applyAlignment="1">
      <alignment/>
    </xf>
    <xf numFmtId="42" fontId="0" fillId="0" borderId="22" xfId="0" applyNumberFormat="1" applyBorder="1" applyAlignment="1">
      <alignment/>
    </xf>
    <xf numFmtId="42" fontId="2" fillId="0" borderId="12" xfId="0" applyNumberFormat="1" applyFont="1" applyBorder="1" applyAlignment="1">
      <alignment/>
    </xf>
    <xf numFmtId="42" fontId="9" fillId="0" borderId="29" xfId="0" applyNumberFormat="1" applyFont="1" applyBorder="1" applyAlignment="1">
      <alignment/>
    </xf>
    <xf numFmtId="42" fontId="4" fillId="0" borderId="16" xfId="0" applyNumberFormat="1" applyFont="1" applyBorder="1" applyAlignment="1">
      <alignment/>
    </xf>
    <xf numFmtId="42" fontId="3" fillId="0" borderId="10" xfId="0" applyNumberFormat="1" applyFont="1" applyBorder="1" applyAlignment="1">
      <alignment/>
    </xf>
    <xf numFmtId="42" fontId="2" fillId="0" borderId="32" xfId="0" applyNumberFormat="1" applyFont="1" applyBorder="1" applyAlignment="1">
      <alignment/>
    </xf>
    <xf numFmtId="42" fontId="3" fillId="0" borderId="18" xfId="0" applyNumberFormat="1" applyFont="1" applyBorder="1" applyAlignment="1">
      <alignment/>
    </xf>
    <xf numFmtId="42" fontId="4" fillId="0" borderId="22" xfId="0" applyNumberFormat="1" applyFont="1" applyBorder="1" applyAlignment="1">
      <alignment/>
    </xf>
    <xf numFmtId="42" fontId="4" fillId="0" borderId="35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42" fontId="4" fillId="0" borderId="23" xfId="0" applyNumberFormat="1" applyFont="1" applyBorder="1" applyAlignment="1">
      <alignment/>
    </xf>
    <xf numFmtId="42" fontId="4" fillId="0" borderId="38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view="pageLayout" workbookViewId="0" topLeftCell="A46">
      <selection activeCell="D160" sqref="D160"/>
    </sheetView>
  </sheetViews>
  <sheetFormatPr defaultColWidth="9.140625" defaultRowHeight="15"/>
  <cols>
    <col min="1" max="1" width="7.28125" style="0" customWidth="1"/>
    <col min="2" max="2" width="69.57421875" style="0" customWidth="1"/>
    <col min="3" max="3" width="20.7109375" style="0" customWidth="1"/>
    <col min="4" max="4" width="14.140625" style="0" customWidth="1"/>
    <col min="5" max="5" width="8.421875" style="0" customWidth="1"/>
  </cols>
  <sheetData>
    <row r="1" spans="1:5" ht="21">
      <c r="A1" s="115" t="s">
        <v>226</v>
      </c>
      <c r="B1" s="115"/>
      <c r="C1" s="115"/>
      <c r="D1" s="115"/>
      <c r="E1" s="85"/>
    </row>
    <row r="2" spans="1:5" ht="15.75">
      <c r="A2" s="116" t="s">
        <v>242</v>
      </c>
      <c r="B2" s="116"/>
      <c r="C2" s="116"/>
      <c r="D2" s="116"/>
      <c r="E2" s="31"/>
    </row>
    <row r="3" spans="1:5" ht="21">
      <c r="A3" s="113" t="s">
        <v>150</v>
      </c>
      <c r="B3" s="113"/>
      <c r="C3" s="113"/>
      <c r="D3" s="113"/>
      <c r="E3" s="83"/>
    </row>
    <row r="4" spans="3:4" ht="15">
      <c r="C4" s="114"/>
      <c r="D4" s="114"/>
    </row>
    <row r="5" spans="1:4" ht="15.75" thickBot="1">
      <c r="A5" t="s">
        <v>151</v>
      </c>
      <c r="D5" s="89" t="s">
        <v>227</v>
      </c>
    </row>
    <row r="6" spans="1:6" ht="30.75" thickBot="1">
      <c r="A6" s="7" t="s">
        <v>16</v>
      </c>
      <c r="B6" s="8" t="s">
        <v>0</v>
      </c>
      <c r="C6" s="8" t="s">
        <v>243</v>
      </c>
      <c r="D6" s="9" t="s">
        <v>244</v>
      </c>
      <c r="E6" s="80"/>
      <c r="F6" s="37"/>
    </row>
    <row r="7" spans="1:6" ht="15.75" thickBot="1">
      <c r="A7" s="12">
        <v>1</v>
      </c>
      <c r="B7" s="13">
        <v>2</v>
      </c>
      <c r="C7" s="13">
        <v>3</v>
      </c>
      <c r="D7" s="14">
        <v>4</v>
      </c>
      <c r="E7" s="81"/>
      <c r="F7" s="37"/>
    </row>
    <row r="8" spans="1:6" ht="15.75" thickBot="1">
      <c r="A8" s="42" t="s">
        <v>3</v>
      </c>
      <c r="B8" s="23" t="s">
        <v>10</v>
      </c>
      <c r="C8" s="90">
        <f>SUM(C9:C14)</f>
        <v>126279320</v>
      </c>
      <c r="D8" s="18">
        <f>SUM(D9:D14)</f>
        <v>0</v>
      </c>
      <c r="E8" s="33"/>
      <c r="F8" s="37"/>
    </row>
    <row r="9" spans="1:6" ht="15">
      <c r="A9" s="44" t="s">
        <v>4</v>
      </c>
      <c r="B9" s="22" t="s">
        <v>11</v>
      </c>
      <c r="C9" s="91">
        <v>79141276</v>
      </c>
      <c r="D9" s="16"/>
      <c r="E9" s="32"/>
      <c r="F9" s="37"/>
    </row>
    <row r="10" spans="1:6" ht="15">
      <c r="A10" s="45" t="s">
        <v>6</v>
      </c>
      <c r="B10" s="6" t="s">
        <v>12</v>
      </c>
      <c r="C10" s="92">
        <v>23099958</v>
      </c>
      <c r="D10" s="10"/>
      <c r="E10" s="32"/>
      <c r="F10" s="37"/>
    </row>
    <row r="11" spans="1:6" ht="15">
      <c r="A11" s="45" t="s">
        <v>5</v>
      </c>
      <c r="B11" s="6" t="s">
        <v>13</v>
      </c>
      <c r="C11" s="92">
        <v>22657546</v>
      </c>
      <c r="D11" s="10"/>
      <c r="E11" s="32"/>
      <c r="F11" s="37"/>
    </row>
    <row r="12" spans="1:6" ht="15">
      <c r="A12" s="45" t="s">
        <v>7</v>
      </c>
      <c r="B12" s="6" t="s">
        <v>228</v>
      </c>
      <c r="C12" s="92">
        <v>1380540</v>
      </c>
      <c r="D12" s="10"/>
      <c r="E12" s="32"/>
      <c r="F12" s="37"/>
    </row>
    <row r="13" spans="1:6" ht="15">
      <c r="A13" s="45" t="s">
        <v>8</v>
      </c>
      <c r="B13" s="6" t="s">
        <v>229</v>
      </c>
      <c r="C13" s="92">
        <v>0</v>
      </c>
      <c r="D13" s="10"/>
      <c r="E13" s="32"/>
      <c r="F13" s="37"/>
    </row>
    <row r="14" spans="1:6" ht="15.75" thickBot="1">
      <c r="A14" s="46" t="s">
        <v>9</v>
      </c>
      <c r="B14" s="47" t="s">
        <v>14</v>
      </c>
      <c r="C14" s="93">
        <v>0</v>
      </c>
      <c r="D14" s="20"/>
      <c r="E14" s="32"/>
      <c r="F14" s="37"/>
    </row>
    <row r="15" spans="1:6" ht="15.75" thickBot="1">
      <c r="A15" s="43" t="s">
        <v>1</v>
      </c>
      <c r="B15" s="17" t="s">
        <v>15</v>
      </c>
      <c r="C15" s="90">
        <f>C16+C17+C18+C19+C20</f>
        <v>10133437</v>
      </c>
      <c r="D15" s="17">
        <f>D16+D17+D18+D19+D20</f>
        <v>0</v>
      </c>
      <c r="E15" s="33"/>
      <c r="F15" s="37"/>
    </row>
    <row r="16" spans="1:6" ht="15">
      <c r="A16" s="44" t="s">
        <v>17</v>
      </c>
      <c r="B16" s="15" t="s">
        <v>28</v>
      </c>
      <c r="C16" s="91">
        <v>0</v>
      </c>
      <c r="D16" s="16"/>
      <c r="E16" s="32"/>
      <c r="F16" s="37"/>
    </row>
    <row r="17" spans="1:6" ht="15">
      <c r="A17" s="45" t="s">
        <v>18</v>
      </c>
      <c r="B17" s="4" t="s">
        <v>246</v>
      </c>
      <c r="C17" s="92">
        <v>0</v>
      </c>
      <c r="D17" s="10"/>
      <c r="E17" s="32"/>
      <c r="F17" s="37"/>
    </row>
    <row r="18" spans="1:6" ht="15">
      <c r="A18" s="48" t="s">
        <v>19</v>
      </c>
      <c r="B18" s="4" t="s">
        <v>247</v>
      </c>
      <c r="C18" s="92">
        <v>0</v>
      </c>
      <c r="D18" s="10"/>
      <c r="E18" s="32"/>
      <c r="F18" s="37"/>
    </row>
    <row r="19" spans="1:6" ht="15">
      <c r="A19" s="45" t="s">
        <v>20</v>
      </c>
      <c r="B19" s="4" t="s">
        <v>248</v>
      </c>
      <c r="C19" s="92">
        <v>0</v>
      </c>
      <c r="D19" s="10"/>
      <c r="E19" s="32"/>
      <c r="F19" s="37"/>
    </row>
    <row r="20" spans="1:6" ht="15">
      <c r="A20" s="45" t="s">
        <v>21</v>
      </c>
      <c r="B20" s="4" t="s">
        <v>249</v>
      </c>
      <c r="C20" s="92">
        <f>SUM(C21:C26)</f>
        <v>10133437</v>
      </c>
      <c r="D20" s="4"/>
      <c r="E20" s="32"/>
      <c r="F20" s="37"/>
    </row>
    <row r="21" spans="1:6" ht="15">
      <c r="A21" s="45" t="s">
        <v>22</v>
      </c>
      <c r="B21" s="5" t="s">
        <v>70</v>
      </c>
      <c r="C21" s="92">
        <v>0</v>
      </c>
      <c r="D21" s="10"/>
      <c r="E21" s="32"/>
      <c r="F21" s="37"/>
    </row>
    <row r="22" spans="1:6" ht="15">
      <c r="A22" s="45" t="s">
        <v>23</v>
      </c>
      <c r="B22" s="5" t="s">
        <v>74</v>
      </c>
      <c r="C22" s="92">
        <v>2580010</v>
      </c>
      <c r="D22" s="10"/>
      <c r="E22" s="32"/>
      <c r="F22" s="37"/>
    </row>
    <row r="23" spans="1:6" ht="15">
      <c r="A23" s="45" t="s">
        <v>24</v>
      </c>
      <c r="B23" s="5" t="s">
        <v>71</v>
      </c>
      <c r="C23" s="92">
        <v>874000</v>
      </c>
      <c r="D23" s="10"/>
      <c r="E23" s="32"/>
      <c r="F23" s="37"/>
    </row>
    <row r="24" spans="1:6" ht="15">
      <c r="A24" s="45" t="s">
        <v>25</v>
      </c>
      <c r="B24" s="5" t="s">
        <v>250</v>
      </c>
      <c r="C24" s="92">
        <v>0</v>
      </c>
      <c r="D24" s="10"/>
      <c r="E24" s="32"/>
      <c r="F24" s="37"/>
    </row>
    <row r="25" spans="1:6" ht="15">
      <c r="A25" s="45" t="s">
        <v>26</v>
      </c>
      <c r="B25" s="5" t="s">
        <v>73</v>
      </c>
      <c r="C25" s="92">
        <v>3222227</v>
      </c>
      <c r="D25" s="10"/>
      <c r="E25" s="32"/>
      <c r="F25" s="37"/>
    </row>
    <row r="26" spans="1:6" ht="15.75" thickBot="1">
      <c r="A26" s="46" t="s">
        <v>27</v>
      </c>
      <c r="B26" s="21" t="s">
        <v>72</v>
      </c>
      <c r="C26" s="93">
        <v>3457200</v>
      </c>
      <c r="D26" s="20"/>
      <c r="E26" s="32"/>
      <c r="F26" s="37"/>
    </row>
    <row r="27" spans="1:6" ht="15.75" thickBot="1">
      <c r="A27" s="43" t="s">
        <v>2</v>
      </c>
      <c r="B27" s="23" t="s">
        <v>29</v>
      </c>
      <c r="C27" s="90">
        <f>C28+C29+C30+C31+C32</f>
        <v>0</v>
      </c>
      <c r="D27" s="18">
        <f>D28+D29+D30+D31+D32</f>
        <v>0</v>
      </c>
      <c r="E27" s="33"/>
      <c r="F27" s="37"/>
    </row>
    <row r="28" spans="1:6" ht="15">
      <c r="A28" s="44" t="s">
        <v>43</v>
      </c>
      <c r="B28" s="22" t="s">
        <v>30</v>
      </c>
      <c r="C28" s="91">
        <v>0</v>
      </c>
      <c r="D28" s="16"/>
      <c r="E28" s="32"/>
      <c r="F28" s="37"/>
    </row>
    <row r="29" spans="1:6" ht="15">
      <c r="A29" s="45" t="s">
        <v>44</v>
      </c>
      <c r="B29" s="6" t="s">
        <v>31</v>
      </c>
      <c r="C29" s="92">
        <v>0</v>
      </c>
      <c r="D29" s="10"/>
      <c r="E29" s="32"/>
      <c r="F29" s="37"/>
    </row>
    <row r="30" spans="1:6" ht="15">
      <c r="A30" s="45" t="s">
        <v>45</v>
      </c>
      <c r="B30" s="6" t="s">
        <v>33</v>
      </c>
      <c r="C30" s="92">
        <v>0</v>
      </c>
      <c r="D30" s="10"/>
      <c r="E30" s="32"/>
      <c r="F30" s="37"/>
    </row>
    <row r="31" spans="1:6" ht="15">
      <c r="A31" s="45" t="s">
        <v>46</v>
      </c>
      <c r="B31" s="6" t="s">
        <v>32</v>
      </c>
      <c r="C31" s="92">
        <v>0</v>
      </c>
      <c r="D31" s="10"/>
      <c r="E31" s="32"/>
      <c r="F31" s="37"/>
    </row>
    <row r="32" spans="1:6" ht="15">
      <c r="A32" s="45" t="s">
        <v>47</v>
      </c>
      <c r="B32" s="6" t="s">
        <v>34</v>
      </c>
      <c r="C32" s="92">
        <v>0</v>
      </c>
      <c r="D32" s="10"/>
      <c r="E32" s="32"/>
      <c r="F32" s="37"/>
    </row>
    <row r="33" spans="1:6" ht="15">
      <c r="A33" s="45" t="s">
        <v>48</v>
      </c>
      <c r="B33" s="5" t="s">
        <v>68</v>
      </c>
      <c r="C33" s="92">
        <v>0</v>
      </c>
      <c r="D33" s="10">
        <v>0</v>
      </c>
      <c r="E33" s="32"/>
      <c r="F33" s="37"/>
    </row>
    <row r="34" spans="1:6" ht="15">
      <c r="A34" s="45" t="s">
        <v>49</v>
      </c>
      <c r="B34" s="5" t="s">
        <v>69</v>
      </c>
      <c r="C34" s="92">
        <v>0</v>
      </c>
      <c r="D34" s="10"/>
      <c r="E34" s="32"/>
      <c r="F34" s="37"/>
    </row>
    <row r="35" spans="1:6" ht="15.75" thickBot="1">
      <c r="A35" s="46" t="s">
        <v>50</v>
      </c>
      <c r="B35" s="21" t="s">
        <v>251</v>
      </c>
      <c r="C35" s="93">
        <v>0</v>
      </c>
      <c r="D35" s="20"/>
      <c r="E35" s="32"/>
      <c r="F35" s="37"/>
    </row>
    <row r="36" spans="1:6" ht="15.75" thickBot="1">
      <c r="A36" s="43" t="s">
        <v>35</v>
      </c>
      <c r="B36" s="17" t="s">
        <v>221</v>
      </c>
      <c r="C36" s="90">
        <f>C37+C40+C41+C42+C43</f>
        <v>20614000</v>
      </c>
      <c r="D36" s="18">
        <f>D37+D40+D41+D42+D43</f>
        <v>0</v>
      </c>
      <c r="E36" s="32"/>
      <c r="F36" s="37"/>
    </row>
    <row r="37" spans="1:6" ht="15">
      <c r="A37" s="44" t="s">
        <v>51</v>
      </c>
      <c r="B37" s="22" t="s">
        <v>66</v>
      </c>
      <c r="C37" s="91">
        <f>SUM(C38:C39)</f>
        <v>16200000</v>
      </c>
      <c r="D37" s="16"/>
      <c r="E37" s="32"/>
      <c r="F37" s="37"/>
    </row>
    <row r="38" spans="1:6" ht="15">
      <c r="A38" s="45" t="s">
        <v>78</v>
      </c>
      <c r="B38" s="5" t="s">
        <v>67</v>
      </c>
      <c r="C38" s="92">
        <v>5000000</v>
      </c>
      <c r="D38" s="10"/>
      <c r="E38" s="32"/>
      <c r="F38" s="37"/>
    </row>
    <row r="39" spans="1:6" ht="15">
      <c r="A39" s="45" t="s">
        <v>79</v>
      </c>
      <c r="B39" s="5" t="s">
        <v>252</v>
      </c>
      <c r="C39" s="92">
        <v>11200000</v>
      </c>
      <c r="D39" s="10"/>
      <c r="E39" s="32"/>
      <c r="F39" s="37"/>
    </row>
    <row r="40" spans="1:6" ht="15">
      <c r="A40" s="45" t="s">
        <v>52</v>
      </c>
      <c r="B40" s="6" t="s">
        <v>75</v>
      </c>
      <c r="C40" s="92">
        <v>3000000</v>
      </c>
      <c r="D40" s="10"/>
      <c r="E40" s="32"/>
      <c r="F40" s="37"/>
    </row>
    <row r="41" spans="1:6" ht="15">
      <c r="A41" s="45" t="s">
        <v>53</v>
      </c>
      <c r="B41" s="4" t="s">
        <v>76</v>
      </c>
      <c r="C41" s="92">
        <v>800000</v>
      </c>
      <c r="D41" s="10"/>
      <c r="E41" s="32"/>
      <c r="F41" s="37"/>
    </row>
    <row r="42" spans="1:6" ht="15">
      <c r="A42" s="45" t="s">
        <v>54</v>
      </c>
      <c r="B42" s="4" t="s">
        <v>77</v>
      </c>
      <c r="C42" s="92">
        <v>0</v>
      </c>
      <c r="D42" s="10"/>
      <c r="E42" s="32"/>
      <c r="F42" s="37"/>
    </row>
    <row r="43" spans="1:6" ht="15.75" thickBot="1">
      <c r="A43" s="46" t="s">
        <v>55</v>
      </c>
      <c r="B43" s="19" t="s">
        <v>80</v>
      </c>
      <c r="C43" s="93">
        <v>614000</v>
      </c>
      <c r="D43" s="20"/>
      <c r="E43" s="32"/>
      <c r="F43" s="37"/>
    </row>
    <row r="44" spans="1:6" ht="15.75" thickBot="1">
      <c r="A44" s="43" t="s">
        <v>36</v>
      </c>
      <c r="B44" s="17" t="s">
        <v>230</v>
      </c>
      <c r="C44" s="90">
        <f>C45+C46+C47+C48+C49+C50+C51+C52+C53+C54</f>
        <v>8685658</v>
      </c>
      <c r="D44" s="18">
        <f>D45+D46+D47+D48+D49+D50+D51+D52+D53+D54</f>
        <v>0</v>
      </c>
      <c r="E44" s="33"/>
      <c r="F44" s="39"/>
    </row>
    <row r="45" spans="1:6" ht="15">
      <c r="A45" s="44" t="s">
        <v>56</v>
      </c>
      <c r="B45" s="15" t="s">
        <v>81</v>
      </c>
      <c r="C45" s="91">
        <v>1496000</v>
      </c>
      <c r="D45" s="16"/>
      <c r="E45" s="32"/>
      <c r="F45" s="37"/>
    </row>
    <row r="46" spans="1:6" ht="15">
      <c r="A46" s="45" t="s">
        <v>57</v>
      </c>
      <c r="B46" s="4" t="s">
        <v>82</v>
      </c>
      <c r="C46" s="92">
        <v>828200</v>
      </c>
      <c r="D46" s="10"/>
      <c r="E46" s="32"/>
      <c r="F46" s="37"/>
    </row>
    <row r="47" spans="1:6" ht="15">
      <c r="A47" s="45" t="s">
        <v>58</v>
      </c>
      <c r="B47" s="4" t="s">
        <v>83</v>
      </c>
      <c r="C47" s="92">
        <v>0</v>
      </c>
      <c r="D47" s="10"/>
      <c r="E47" s="32"/>
      <c r="F47" s="37"/>
    </row>
    <row r="48" spans="1:6" ht="15">
      <c r="A48" s="45" t="s">
        <v>59</v>
      </c>
      <c r="B48" s="4" t="s">
        <v>84</v>
      </c>
      <c r="C48" s="92">
        <v>2496878</v>
      </c>
      <c r="D48" s="10"/>
      <c r="E48" s="32"/>
      <c r="F48" s="37"/>
    </row>
    <row r="49" spans="1:6" ht="15">
      <c r="A49" s="45" t="s">
        <v>60</v>
      </c>
      <c r="B49" s="4" t="s">
        <v>85</v>
      </c>
      <c r="C49" s="92">
        <v>1199003</v>
      </c>
      <c r="D49" s="10"/>
      <c r="E49" s="32"/>
      <c r="F49" s="37"/>
    </row>
    <row r="50" spans="1:6" ht="15">
      <c r="A50" s="45" t="s">
        <v>61</v>
      </c>
      <c r="B50" s="4" t="s">
        <v>86</v>
      </c>
      <c r="C50" s="92">
        <v>1462625</v>
      </c>
      <c r="D50" s="10"/>
      <c r="E50" s="32"/>
      <c r="F50" s="37"/>
    </row>
    <row r="51" spans="1:6" ht="15">
      <c r="A51" s="45" t="s">
        <v>62</v>
      </c>
      <c r="B51" s="4" t="s">
        <v>87</v>
      </c>
      <c r="C51" s="92">
        <v>0</v>
      </c>
      <c r="D51" s="10"/>
      <c r="E51" s="32"/>
      <c r="F51" s="37"/>
    </row>
    <row r="52" spans="1:6" ht="15">
      <c r="A52" s="45" t="s">
        <v>63</v>
      </c>
      <c r="B52" s="4" t="s">
        <v>88</v>
      </c>
      <c r="C52" s="92">
        <v>0</v>
      </c>
      <c r="D52" s="10"/>
      <c r="E52" s="32"/>
      <c r="F52" s="37"/>
    </row>
    <row r="53" spans="1:6" ht="15">
      <c r="A53" s="45" t="s">
        <v>64</v>
      </c>
      <c r="B53" s="4" t="s">
        <v>89</v>
      </c>
      <c r="C53" s="92">
        <v>0</v>
      </c>
      <c r="D53" s="10"/>
      <c r="E53" s="32"/>
      <c r="F53" s="37"/>
    </row>
    <row r="54" spans="1:10" ht="15.75" thickBot="1">
      <c r="A54" s="46" t="s">
        <v>65</v>
      </c>
      <c r="B54" s="19" t="s">
        <v>231</v>
      </c>
      <c r="C54" s="93">
        <v>1202952</v>
      </c>
      <c r="D54" s="20"/>
      <c r="E54" s="32"/>
      <c r="F54" s="66"/>
      <c r="G54" s="2"/>
      <c r="H54" s="2"/>
      <c r="I54" s="1"/>
      <c r="J54" s="1"/>
    </row>
    <row r="55" spans="1:10" ht="15.75" thickBot="1">
      <c r="A55" s="43" t="s">
        <v>37</v>
      </c>
      <c r="B55" s="17" t="s">
        <v>90</v>
      </c>
      <c r="C55" s="90">
        <f>C56+C57+C58+C59+C60</f>
        <v>0</v>
      </c>
      <c r="D55" s="18">
        <f>D56+D57+D58+D59+D60</f>
        <v>0</v>
      </c>
      <c r="E55" s="33"/>
      <c r="F55" s="39"/>
      <c r="G55" s="1"/>
      <c r="H55" s="1"/>
      <c r="I55" s="1"/>
      <c r="J55" s="1"/>
    </row>
    <row r="56" spans="1:6" ht="15">
      <c r="A56" s="44" t="s">
        <v>91</v>
      </c>
      <c r="B56" s="15" t="s">
        <v>237</v>
      </c>
      <c r="C56" s="91">
        <v>0</v>
      </c>
      <c r="D56" s="16"/>
      <c r="E56" s="32"/>
      <c r="F56" s="37"/>
    </row>
    <row r="57" spans="1:6" ht="15">
      <c r="A57" s="45" t="s">
        <v>92</v>
      </c>
      <c r="B57" s="4" t="s">
        <v>97</v>
      </c>
      <c r="C57" s="92">
        <v>0</v>
      </c>
      <c r="D57" s="10"/>
      <c r="E57" s="32"/>
      <c r="F57" s="37"/>
    </row>
    <row r="58" spans="1:6" ht="15">
      <c r="A58" s="45" t="s">
        <v>93</v>
      </c>
      <c r="B58" s="4" t="s">
        <v>236</v>
      </c>
      <c r="C58" s="92">
        <v>0</v>
      </c>
      <c r="D58" s="10"/>
      <c r="E58" s="32"/>
      <c r="F58" s="37"/>
    </row>
    <row r="59" spans="1:6" ht="15">
      <c r="A59" s="45" t="s">
        <v>94</v>
      </c>
      <c r="B59" s="4" t="s">
        <v>98</v>
      </c>
      <c r="C59" s="92">
        <v>0</v>
      </c>
      <c r="D59" s="10"/>
      <c r="E59" s="32"/>
      <c r="F59" s="37"/>
    </row>
    <row r="60" spans="1:6" ht="15.75" thickBot="1">
      <c r="A60" s="46" t="s">
        <v>95</v>
      </c>
      <c r="B60" s="19" t="s">
        <v>99</v>
      </c>
      <c r="C60" s="93">
        <v>0</v>
      </c>
      <c r="D60" s="20"/>
      <c r="E60" s="32"/>
      <c r="F60" s="37"/>
    </row>
    <row r="61" spans="1:8" ht="15.75" thickBot="1">
      <c r="A61" s="43" t="s">
        <v>38</v>
      </c>
      <c r="B61" s="17" t="s">
        <v>232</v>
      </c>
      <c r="C61" s="90">
        <f>C62+C63+C64</f>
        <v>460591</v>
      </c>
      <c r="D61" s="18">
        <f>D62+D63+D64</f>
        <v>0</v>
      </c>
      <c r="E61" s="33"/>
      <c r="F61" s="39"/>
      <c r="G61" s="1"/>
      <c r="H61" s="1"/>
    </row>
    <row r="62" spans="1:6" ht="15">
      <c r="A62" s="44" t="s">
        <v>96</v>
      </c>
      <c r="B62" s="15" t="s">
        <v>109</v>
      </c>
      <c r="C62" s="91">
        <v>0</v>
      </c>
      <c r="D62" s="16"/>
      <c r="E62" s="32"/>
      <c r="F62" s="37"/>
    </row>
    <row r="63" spans="1:6" ht="15">
      <c r="A63" s="45" t="s">
        <v>100</v>
      </c>
      <c r="B63" s="4" t="s">
        <v>110</v>
      </c>
      <c r="C63" s="92">
        <v>0</v>
      </c>
      <c r="D63" s="10"/>
      <c r="E63" s="32"/>
      <c r="F63" s="37"/>
    </row>
    <row r="64" spans="1:6" ht="15">
      <c r="A64" s="45" t="s">
        <v>101</v>
      </c>
      <c r="B64" s="4" t="s">
        <v>113</v>
      </c>
      <c r="C64" s="92">
        <f>260591+200000</f>
        <v>460591</v>
      </c>
      <c r="D64" s="10"/>
      <c r="E64" s="32"/>
      <c r="F64" s="37"/>
    </row>
    <row r="65" spans="1:6" ht="15.75" thickBot="1">
      <c r="A65" s="46" t="s">
        <v>102</v>
      </c>
      <c r="B65" s="19" t="s">
        <v>107</v>
      </c>
      <c r="C65" s="93">
        <v>0</v>
      </c>
      <c r="D65" s="20"/>
      <c r="E65" s="32"/>
      <c r="F65" s="37"/>
    </row>
    <row r="66" spans="1:8" ht="15.75" thickBot="1">
      <c r="A66" s="43" t="s">
        <v>39</v>
      </c>
      <c r="B66" s="17" t="s">
        <v>108</v>
      </c>
      <c r="C66" s="90">
        <f>C67+C68+C69</f>
        <v>800000</v>
      </c>
      <c r="D66" s="18">
        <f>D67+D68+D69</f>
        <v>0</v>
      </c>
      <c r="E66" s="33"/>
      <c r="F66" s="39"/>
      <c r="G66" s="1"/>
      <c r="H66" s="1"/>
    </row>
    <row r="67" spans="1:6" ht="15">
      <c r="A67" s="44" t="s">
        <v>103</v>
      </c>
      <c r="B67" s="15" t="s">
        <v>111</v>
      </c>
      <c r="C67" s="91">
        <v>0</v>
      </c>
      <c r="D67" s="16"/>
      <c r="E67" s="32"/>
      <c r="F67" s="37"/>
    </row>
    <row r="68" spans="1:6" ht="15">
      <c r="A68" s="45" t="s">
        <v>104</v>
      </c>
      <c r="B68" s="4" t="s">
        <v>112</v>
      </c>
      <c r="C68" s="92">
        <v>0</v>
      </c>
      <c r="D68" s="10"/>
      <c r="E68" s="32"/>
      <c r="F68" s="37"/>
    </row>
    <row r="69" spans="1:6" ht="15">
      <c r="A69" s="45" t="s">
        <v>105</v>
      </c>
      <c r="B69" s="4" t="s">
        <v>233</v>
      </c>
      <c r="C69" s="92">
        <v>800000</v>
      </c>
      <c r="D69" s="10"/>
      <c r="E69" s="32"/>
      <c r="F69" s="37"/>
    </row>
    <row r="70" spans="1:6" ht="15.75" thickBot="1">
      <c r="A70" s="46" t="s">
        <v>106</v>
      </c>
      <c r="B70" s="19" t="s">
        <v>114</v>
      </c>
      <c r="C70" s="93">
        <v>0</v>
      </c>
      <c r="D70" s="20"/>
      <c r="E70" s="32"/>
      <c r="F70" s="37"/>
    </row>
    <row r="71" spans="1:10" ht="16.5" thickBot="1">
      <c r="A71" s="49" t="s">
        <v>40</v>
      </c>
      <c r="B71" s="25" t="s">
        <v>222</v>
      </c>
      <c r="C71" s="94">
        <f>C8+C15+C27+C36+C44+C55+C61+C66</f>
        <v>166973006</v>
      </c>
      <c r="D71" s="87">
        <f>D66+D61+D61+D55+D44+D36+D27+D15+D8</f>
        <v>0</v>
      </c>
      <c r="E71" s="86"/>
      <c r="F71" s="35"/>
      <c r="G71" s="3"/>
      <c r="H71" s="3"/>
      <c r="I71" s="3"/>
      <c r="J71" s="3"/>
    </row>
    <row r="72" spans="1:6" ht="15.75" thickBot="1">
      <c r="A72" s="53" t="s">
        <v>41</v>
      </c>
      <c r="B72" s="27" t="s">
        <v>115</v>
      </c>
      <c r="C72" s="95">
        <v>0</v>
      </c>
      <c r="D72" s="28">
        <f>D73+D74+D75</f>
        <v>0</v>
      </c>
      <c r="E72" s="37"/>
      <c r="F72" s="37"/>
    </row>
    <row r="73" spans="1:6" ht="15">
      <c r="A73" s="50" t="s">
        <v>116</v>
      </c>
      <c r="B73" s="15" t="s">
        <v>134</v>
      </c>
      <c r="C73" s="96">
        <v>0</v>
      </c>
      <c r="D73" s="24"/>
      <c r="E73" s="37"/>
      <c r="F73" s="37"/>
    </row>
    <row r="74" spans="1:6" ht="15">
      <c r="A74" s="51" t="s">
        <v>117</v>
      </c>
      <c r="B74" s="4" t="s">
        <v>135</v>
      </c>
      <c r="C74" s="97">
        <v>0</v>
      </c>
      <c r="D74" s="11"/>
      <c r="E74" s="37"/>
      <c r="F74" s="37"/>
    </row>
    <row r="75" spans="1:6" ht="15.75" thickBot="1">
      <c r="A75" s="52" t="s">
        <v>118</v>
      </c>
      <c r="B75" s="19" t="s">
        <v>136</v>
      </c>
      <c r="C75" s="98">
        <v>0</v>
      </c>
      <c r="D75" s="26"/>
      <c r="E75" s="37"/>
      <c r="F75" s="37"/>
    </row>
    <row r="76" spans="1:6" ht="15.75" thickBot="1">
      <c r="A76" s="53" t="s">
        <v>42</v>
      </c>
      <c r="B76" s="27" t="s">
        <v>137</v>
      </c>
      <c r="C76" s="95">
        <f>C77+C78+C79+C80</f>
        <v>0</v>
      </c>
      <c r="D76" s="28">
        <f>D77+D78+D79+D80</f>
        <v>0</v>
      </c>
      <c r="E76" s="39"/>
      <c r="F76" s="39"/>
    </row>
    <row r="77" spans="1:6" ht="15">
      <c r="A77" s="50" t="s">
        <v>119</v>
      </c>
      <c r="B77" s="15" t="s">
        <v>138</v>
      </c>
      <c r="C77" s="96">
        <v>0</v>
      </c>
      <c r="D77" s="24"/>
      <c r="E77" s="37"/>
      <c r="F77" s="37"/>
    </row>
    <row r="78" spans="1:6" ht="15">
      <c r="A78" s="51" t="s">
        <v>120</v>
      </c>
      <c r="B78" s="4" t="s">
        <v>139</v>
      </c>
      <c r="C78" s="97">
        <v>0</v>
      </c>
      <c r="D78" s="11"/>
      <c r="E78" s="37"/>
      <c r="F78" s="37"/>
    </row>
    <row r="79" spans="1:6" ht="15">
      <c r="A79" s="51" t="s">
        <v>121</v>
      </c>
      <c r="B79" s="4" t="s">
        <v>140</v>
      </c>
      <c r="C79" s="97">
        <v>0</v>
      </c>
      <c r="D79" s="11"/>
      <c r="E79" s="37"/>
      <c r="F79" s="37"/>
    </row>
    <row r="80" spans="1:6" ht="15.75" thickBot="1">
      <c r="A80" s="52" t="s">
        <v>122</v>
      </c>
      <c r="B80" s="19" t="s">
        <v>141</v>
      </c>
      <c r="C80" s="98">
        <v>0</v>
      </c>
      <c r="D80" s="26"/>
      <c r="E80" s="37"/>
      <c r="F80" s="37"/>
    </row>
    <row r="81" spans="1:8" ht="15.75" thickBot="1">
      <c r="A81" s="53" t="s">
        <v>123</v>
      </c>
      <c r="B81" s="27" t="s">
        <v>142</v>
      </c>
      <c r="C81" s="95">
        <f>C82+C83</f>
        <v>54326994</v>
      </c>
      <c r="D81" s="28">
        <f>D82+D83</f>
        <v>0</v>
      </c>
      <c r="E81" s="39"/>
      <c r="F81" s="39"/>
      <c r="G81" s="1"/>
      <c r="H81" s="1"/>
    </row>
    <row r="82" spans="1:6" ht="15">
      <c r="A82" s="50" t="s">
        <v>125</v>
      </c>
      <c r="B82" s="15" t="s">
        <v>235</v>
      </c>
      <c r="C82" s="96"/>
      <c r="D82" s="24"/>
      <c r="E82" s="37"/>
      <c r="F82" s="37"/>
    </row>
    <row r="83" spans="1:6" ht="15.75" thickBot="1">
      <c r="A83" s="52" t="s">
        <v>126</v>
      </c>
      <c r="B83" s="19" t="s">
        <v>143</v>
      </c>
      <c r="C83" s="98">
        <v>54326994</v>
      </c>
      <c r="D83" s="26"/>
      <c r="E83" s="37"/>
      <c r="F83" s="37"/>
    </row>
    <row r="84" spans="1:8" ht="15.75" thickBot="1">
      <c r="A84" s="53" t="s">
        <v>124</v>
      </c>
      <c r="B84" s="27" t="s">
        <v>144</v>
      </c>
      <c r="C84" s="95">
        <f>C85+C86+C87</f>
        <v>0</v>
      </c>
      <c r="D84" s="28">
        <f>D85+D86+D87</f>
        <v>0</v>
      </c>
      <c r="E84" s="39"/>
      <c r="F84" s="39"/>
      <c r="G84" s="1"/>
      <c r="H84" s="1"/>
    </row>
    <row r="85" spans="1:6" ht="15">
      <c r="A85" s="54" t="s">
        <v>127</v>
      </c>
      <c r="B85" s="29" t="s">
        <v>145</v>
      </c>
      <c r="C85" s="99">
        <v>0</v>
      </c>
      <c r="D85" s="30"/>
      <c r="E85" s="37"/>
      <c r="F85" s="37"/>
    </row>
    <row r="86" spans="1:6" ht="15">
      <c r="A86" s="52" t="s">
        <v>128</v>
      </c>
      <c r="B86" s="19" t="s">
        <v>146</v>
      </c>
      <c r="C86" s="98">
        <v>0</v>
      </c>
      <c r="D86" s="26"/>
      <c r="E86" s="37"/>
      <c r="F86" s="37"/>
    </row>
    <row r="87" spans="1:6" ht="15.75" thickBot="1">
      <c r="A87" s="52" t="s">
        <v>129</v>
      </c>
      <c r="B87" s="19" t="s">
        <v>147</v>
      </c>
      <c r="C87" s="98">
        <v>0</v>
      </c>
      <c r="D87" s="26"/>
      <c r="E87" s="37"/>
      <c r="F87" s="37"/>
    </row>
    <row r="88" spans="1:9" ht="15.75" thickBot="1">
      <c r="A88" s="53" t="s">
        <v>130</v>
      </c>
      <c r="B88" s="27" t="s">
        <v>148</v>
      </c>
      <c r="C88" s="95">
        <v>0</v>
      </c>
      <c r="D88" s="28"/>
      <c r="E88" s="39"/>
      <c r="F88" s="39"/>
      <c r="G88" s="1"/>
      <c r="H88" s="1"/>
      <c r="I88" s="1"/>
    </row>
    <row r="89" spans="1:9" ht="15.75" thickBot="1">
      <c r="A89" s="53" t="s">
        <v>131</v>
      </c>
      <c r="B89" s="27" t="s">
        <v>234</v>
      </c>
      <c r="C89" s="95">
        <v>0</v>
      </c>
      <c r="D89" s="28"/>
      <c r="E89" s="39"/>
      <c r="F89" s="39"/>
      <c r="G89" s="1"/>
      <c r="H89" s="1"/>
      <c r="I89" s="1"/>
    </row>
    <row r="90" spans="1:9" ht="16.5" thickBot="1">
      <c r="A90" s="49" t="s">
        <v>132</v>
      </c>
      <c r="B90" s="25" t="s">
        <v>149</v>
      </c>
      <c r="C90" s="100">
        <f>C89+C88+C84+C81+C76+C72</f>
        <v>54326994</v>
      </c>
      <c r="D90" s="88">
        <f>D89+D88+D84+D81+D76+D72</f>
        <v>0</v>
      </c>
      <c r="E90" s="35"/>
      <c r="F90" s="39"/>
      <c r="G90" s="1"/>
      <c r="H90" s="1"/>
      <c r="I90" s="1"/>
    </row>
    <row r="91" spans="1:9" ht="19.5" thickBot="1">
      <c r="A91" s="62" t="s">
        <v>133</v>
      </c>
      <c r="B91" s="63" t="s">
        <v>223</v>
      </c>
      <c r="C91" s="101">
        <f>C71+C90</f>
        <v>221300000</v>
      </c>
      <c r="D91" s="64">
        <f>D90+D71</f>
        <v>0</v>
      </c>
      <c r="E91" s="67"/>
      <c r="F91" s="35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4" spans="1:5" ht="21">
      <c r="A94" s="115" t="s">
        <v>226</v>
      </c>
      <c r="B94" s="115"/>
      <c r="C94" s="115"/>
      <c r="D94" s="115"/>
      <c r="E94" s="31"/>
    </row>
    <row r="95" spans="1:5" ht="15.75">
      <c r="A95" s="116" t="s">
        <v>242</v>
      </c>
      <c r="B95" s="116"/>
      <c r="C95" s="116"/>
      <c r="D95" s="116"/>
      <c r="E95" s="31"/>
    </row>
    <row r="96" spans="1:5" ht="15">
      <c r="A96" s="31"/>
      <c r="B96" s="31"/>
      <c r="C96" s="31"/>
      <c r="D96" s="31"/>
      <c r="E96" s="31"/>
    </row>
    <row r="97" spans="1:5" ht="15">
      <c r="A97" s="31"/>
      <c r="B97" s="31"/>
      <c r="C97" s="31"/>
      <c r="D97" s="31"/>
      <c r="E97" s="31"/>
    </row>
    <row r="98" spans="1:5" ht="21">
      <c r="A98" s="113" t="s">
        <v>152</v>
      </c>
      <c r="B98" s="113"/>
      <c r="C98" s="113"/>
      <c r="D98" s="113"/>
      <c r="E98" s="83"/>
    </row>
    <row r="99" spans="3:5" ht="15">
      <c r="C99" s="114"/>
      <c r="D99" s="114"/>
      <c r="E99" s="82"/>
    </row>
    <row r="100" spans="1:4" ht="15.75" thickBot="1">
      <c r="A100" t="s">
        <v>153</v>
      </c>
      <c r="D100" s="89" t="s">
        <v>227</v>
      </c>
    </row>
    <row r="101" spans="1:6" ht="30.75" thickBot="1">
      <c r="A101" s="7" t="s">
        <v>16</v>
      </c>
      <c r="B101" s="8" t="s">
        <v>154</v>
      </c>
      <c r="C101" s="8" t="s">
        <v>243</v>
      </c>
      <c r="D101" s="9" t="s">
        <v>245</v>
      </c>
      <c r="E101" s="80"/>
      <c r="F101" s="37"/>
    </row>
    <row r="102" spans="1:6" ht="15.75" thickBot="1">
      <c r="A102" s="12">
        <v>1</v>
      </c>
      <c r="B102" s="13">
        <v>2</v>
      </c>
      <c r="C102" s="13">
        <v>3</v>
      </c>
      <c r="D102" s="14">
        <v>4</v>
      </c>
      <c r="E102" s="81"/>
      <c r="F102" s="37"/>
    </row>
    <row r="103" spans="1:6" ht="15.75" thickBot="1">
      <c r="A103" s="55" t="s">
        <v>3</v>
      </c>
      <c r="B103" s="27" t="s">
        <v>238</v>
      </c>
      <c r="C103" s="95">
        <f>SUM(C104:C108)</f>
        <v>115910474</v>
      </c>
      <c r="D103" s="27">
        <f>SUM(D104:D108)</f>
        <v>0</v>
      </c>
      <c r="E103" s="39"/>
      <c r="F103" s="37"/>
    </row>
    <row r="104" spans="1:7" ht="15">
      <c r="A104" s="56" t="s">
        <v>4</v>
      </c>
      <c r="B104" s="40" t="s">
        <v>155</v>
      </c>
      <c r="C104" s="102">
        <v>33296200</v>
      </c>
      <c r="D104" s="71"/>
      <c r="E104" s="32"/>
      <c r="F104" s="37"/>
      <c r="G104" s="37"/>
    </row>
    <row r="105" spans="1:7" ht="15">
      <c r="A105" s="45" t="s">
        <v>6</v>
      </c>
      <c r="B105" s="4" t="s">
        <v>156</v>
      </c>
      <c r="C105" s="92">
        <v>6060971</v>
      </c>
      <c r="D105" s="10"/>
      <c r="E105" s="32"/>
      <c r="F105" s="37"/>
      <c r="G105" s="37"/>
    </row>
    <row r="106" spans="1:7" ht="15">
      <c r="A106" s="45" t="s">
        <v>5</v>
      </c>
      <c r="B106" s="4" t="s">
        <v>157</v>
      </c>
      <c r="C106" s="92">
        <v>21982128</v>
      </c>
      <c r="D106" s="10"/>
      <c r="E106" s="32"/>
      <c r="F106" s="37"/>
      <c r="G106" s="37"/>
    </row>
    <row r="107" spans="1:7" ht="15">
      <c r="A107" s="45" t="s">
        <v>7</v>
      </c>
      <c r="B107" s="4" t="s">
        <v>158</v>
      </c>
      <c r="C107" s="92">
        <v>6551000</v>
      </c>
      <c r="D107" s="10"/>
      <c r="E107" s="32"/>
      <c r="F107" s="37"/>
      <c r="G107" s="37"/>
    </row>
    <row r="108" spans="1:7" ht="15">
      <c r="A108" s="45" t="s">
        <v>8</v>
      </c>
      <c r="B108" s="4" t="s">
        <v>241</v>
      </c>
      <c r="C108" s="92">
        <f>SUM(C109:C118)-1</f>
        <v>48020175</v>
      </c>
      <c r="D108" s="4">
        <f>SUM(D109:D118)</f>
        <v>0</v>
      </c>
      <c r="E108" s="32"/>
      <c r="F108" s="37"/>
      <c r="G108" s="37"/>
    </row>
    <row r="109" spans="1:7" ht="15">
      <c r="A109" s="45" t="s">
        <v>9</v>
      </c>
      <c r="B109" s="41" t="s">
        <v>159</v>
      </c>
      <c r="C109" s="92">
        <v>0</v>
      </c>
      <c r="D109" s="4"/>
      <c r="E109" s="32"/>
      <c r="F109" s="37"/>
      <c r="G109" s="37"/>
    </row>
    <row r="110" spans="1:7" ht="15">
      <c r="A110" s="45" t="s">
        <v>161</v>
      </c>
      <c r="B110" s="41" t="s">
        <v>160</v>
      </c>
      <c r="C110" s="103">
        <v>0</v>
      </c>
      <c r="D110" s="72"/>
      <c r="E110" s="33"/>
      <c r="F110" s="37"/>
      <c r="G110" s="37"/>
    </row>
    <row r="111" spans="1:7" ht="15">
      <c r="A111" s="45" t="s">
        <v>162</v>
      </c>
      <c r="B111" s="41" t="s">
        <v>173</v>
      </c>
      <c r="C111" s="92">
        <v>0</v>
      </c>
      <c r="D111" s="10"/>
      <c r="E111" s="32"/>
      <c r="F111" s="37"/>
      <c r="G111" s="37"/>
    </row>
    <row r="112" spans="1:7" ht="15">
      <c r="A112" s="45" t="s">
        <v>163</v>
      </c>
      <c r="B112" s="41" t="s">
        <v>174</v>
      </c>
      <c r="C112" s="92">
        <v>0</v>
      </c>
      <c r="D112" s="10"/>
      <c r="E112" s="32"/>
      <c r="F112" s="37"/>
      <c r="G112" s="37"/>
    </row>
    <row r="113" spans="1:7" ht="15">
      <c r="A113" s="48" t="s">
        <v>164</v>
      </c>
      <c r="B113" s="41" t="s">
        <v>175</v>
      </c>
      <c r="C113" s="92">
        <v>46779676</v>
      </c>
      <c r="D113" s="10"/>
      <c r="E113" s="32"/>
      <c r="F113" s="37"/>
      <c r="G113" s="37"/>
    </row>
    <row r="114" spans="1:7" ht="15">
      <c r="A114" s="45" t="s">
        <v>165</v>
      </c>
      <c r="B114" s="41" t="s">
        <v>176</v>
      </c>
      <c r="C114" s="92">
        <v>0</v>
      </c>
      <c r="D114" s="10"/>
      <c r="E114" s="32"/>
      <c r="F114" s="37"/>
      <c r="G114" s="37"/>
    </row>
    <row r="115" spans="1:7" ht="15">
      <c r="A115" s="45" t="s">
        <v>166</v>
      </c>
      <c r="B115" s="41" t="s">
        <v>177</v>
      </c>
      <c r="C115" s="92">
        <v>300000</v>
      </c>
      <c r="D115" s="10"/>
      <c r="E115" s="32"/>
      <c r="F115" s="37"/>
      <c r="G115" s="37"/>
    </row>
    <row r="116" spans="1:7" ht="15">
      <c r="A116" s="45" t="s">
        <v>167</v>
      </c>
      <c r="B116" s="41" t="s">
        <v>178</v>
      </c>
      <c r="C116" s="92">
        <v>0</v>
      </c>
      <c r="D116" s="10"/>
      <c r="E116" s="32"/>
      <c r="F116" s="37"/>
      <c r="G116" s="37"/>
    </row>
    <row r="117" spans="1:7" ht="15">
      <c r="A117" s="45" t="s">
        <v>168</v>
      </c>
      <c r="B117" s="5" t="s">
        <v>179</v>
      </c>
      <c r="C117" s="92">
        <v>0</v>
      </c>
      <c r="D117" s="10"/>
      <c r="E117" s="32"/>
      <c r="F117" s="37"/>
      <c r="G117" s="37"/>
    </row>
    <row r="118" spans="1:7" ht="15.75" thickBot="1">
      <c r="A118" s="46" t="s">
        <v>169</v>
      </c>
      <c r="B118" s="21" t="s">
        <v>240</v>
      </c>
      <c r="C118" s="93">
        <v>940500</v>
      </c>
      <c r="D118" s="20"/>
      <c r="E118" s="32"/>
      <c r="F118" s="37"/>
      <c r="G118" s="37"/>
    </row>
    <row r="119" spans="1:7" ht="15.75" thickBot="1">
      <c r="A119" s="53" t="s">
        <v>1</v>
      </c>
      <c r="B119" s="61" t="s">
        <v>185</v>
      </c>
      <c r="C119" s="95">
        <f>C120+C122+C123+C125</f>
        <v>58996526</v>
      </c>
      <c r="D119" s="28">
        <f>D120+D122+D123+D125</f>
        <v>0</v>
      </c>
      <c r="E119" s="39"/>
      <c r="F119" s="37"/>
      <c r="G119" s="37"/>
    </row>
    <row r="120" spans="1:6" ht="15">
      <c r="A120" s="44" t="s">
        <v>170</v>
      </c>
      <c r="B120" s="65" t="s">
        <v>180</v>
      </c>
      <c r="C120" s="91">
        <v>14471845</v>
      </c>
      <c r="D120" s="16"/>
      <c r="E120" s="32"/>
      <c r="F120" s="37"/>
    </row>
    <row r="121" spans="1:6" ht="15">
      <c r="A121" s="45" t="s">
        <v>18</v>
      </c>
      <c r="B121" s="5" t="s">
        <v>239</v>
      </c>
      <c r="C121" s="92">
        <v>0</v>
      </c>
      <c r="D121" s="10"/>
      <c r="E121" s="32"/>
      <c r="F121" s="37"/>
    </row>
    <row r="122" spans="1:6" ht="15">
      <c r="A122" s="45" t="s">
        <v>19</v>
      </c>
      <c r="B122" s="6" t="s">
        <v>181</v>
      </c>
      <c r="C122" s="103">
        <v>0</v>
      </c>
      <c r="D122" s="72"/>
      <c r="E122" s="33"/>
      <c r="F122" s="37"/>
    </row>
    <row r="123" spans="1:6" ht="15">
      <c r="A123" s="45" t="s">
        <v>20</v>
      </c>
      <c r="B123" s="6" t="s">
        <v>182</v>
      </c>
      <c r="C123" s="92">
        <v>44524681</v>
      </c>
      <c r="D123" s="10"/>
      <c r="E123" s="32"/>
      <c r="F123" s="37"/>
    </row>
    <row r="124" spans="1:6" ht="15">
      <c r="A124" s="45" t="s">
        <v>21</v>
      </c>
      <c r="B124" s="5" t="s">
        <v>184</v>
      </c>
      <c r="C124" s="92">
        <v>0</v>
      </c>
      <c r="D124" s="10">
        <v>0</v>
      </c>
      <c r="E124" s="32"/>
      <c r="F124" s="37"/>
    </row>
    <row r="125" spans="1:6" ht="15">
      <c r="A125" s="45" t="s">
        <v>22</v>
      </c>
      <c r="B125" s="6" t="s">
        <v>183</v>
      </c>
      <c r="C125" s="92">
        <v>0</v>
      </c>
      <c r="D125" s="10"/>
      <c r="E125" s="32"/>
      <c r="F125" s="37"/>
    </row>
    <row r="126" spans="1:6" ht="15">
      <c r="A126" s="45" t="s">
        <v>23</v>
      </c>
      <c r="B126" s="5" t="s">
        <v>191</v>
      </c>
      <c r="C126" s="92">
        <v>0</v>
      </c>
      <c r="D126" s="10"/>
      <c r="E126" s="32"/>
      <c r="F126" s="37"/>
    </row>
    <row r="127" spans="1:6" ht="15">
      <c r="A127" s="45" t="s">
        <v>24</v>
      </c>
      <c r="B127" s="5" t="s">
        <v>193</v>
      </c>
      <c r="C127" s="92">
        <v>0</v>
      </c>
      <c r="D127" s="10"/>
      <c r="E127" s="32"/>
      <c r="F127" s="37"/>
    </row>
    <row r="128" spans="1:6" ht="15">
      <c r="A128" s="45" t="s">
        <v>25</v>
      </c>
      <c r="B128" s="5" t="s">
        <v>192</v>
      </c>
      <c r="C128" s="92">
        <v>0</v>
      </c>
      <c r="D128" s="10"/>
      <c r="E128" s="32"/>
      <c r="F128" s="37"/>
    </row>
    <row r="129" spans="1:6" ht="15">
      <c r="A129" s="45" t="s">
        <v>26</v>
      </c>
      <c r="B129" s="5" t="s">
        <v>194</v>
      </c>
      <c r="C129" s="92">
        <v>0</v>
      </c>
      <c r="D129" s="10"/>
      <c r="E129" s="32"/>
      <c r="F129" s="37"/>
    </row>
    <row r="130" spans="1:6" ht="15">
      <c r="A130" s="45" t="s">
        <v>27</v>
      </c>
      <c r="B130" s="5" t="s">
        <v>195</v>
      </c>
      <c r="C130" s="92">
        <v>0</v>
      </c>
      <c r="D130" s="10"/>
      <c r="E130" s="32"/>
      <c r="F130" s="37"/>
    </row>
    <row r="131" spans="1:6" ht="15">
      <c r="A131" s="45" t="s">
        <v>171</v>
      </c>
      <c r="B131" s="5" t="s">
        <v>198</v>
      </c>
      <c r="C131" s="92">
        <v>0</v>
      </c>
      <c r="D131" s="10"/>
      <c r="E131" s="32"/>
      <c r="F131" s="37"/>
    </row>
    <row r="132" spans="1:6" ht="15">
      <c r="A132" s="45" t="s">
        <v>172</v>
      </c>
      <c r="B132" s="5" t="s">
        <v>197</v>
      </c>
      <c r="C132" s="92">
        <v>0</v>
      </c>
      <c r="D132" s="10"/>
      <c r="E132" s="32"/>
      <c r="F132" s="37"/>
    </row>
    <row r="133" spans="1:6" ht="15.75" thickBot="1">
      <c r="A133" s="46" t="s">
        <v>186</v>
      </c>
      <c r="B133" s="21" t="s">
        <v>196</v>
      </c>
      <c r="C133" s="93">
        <v>0</v>
      </c>
      <c r="D133" s="20"/>
      <c r="E133" s="32"/>
      <c r="F133" s="37"/>
    </row>
    <row r="134" spans="1:6" ht="15.75" thickBot="1">
      <c r="A134" s="53" t="s">
        <v>2</v>
      </c>
      <c r="B134" s="61" t="s">
        <v>187</v>
      </c>
      <c r="C134" s="95">
        <f>C135+C136</f>
        <v>5950000</v>
      </c>
      <c r="D134" s="28">
        <f>D135+D136</f>
        <v>0</v>
      </c>
      <c r="E134" s="39"/>
      <c r="F134" s="37"/>
    </row>
    <row r="135" spans="1:6" ht="15">
      <c r="A135" s="44" t="s">
        <v>43</v>
      </c>
      <c r="B135" s="22" t="s">
        <v>199</v>
      </c>
      <c r="C135" s="91">
        <v>5950000</v>
      </c>
      <c r="D135" s="16"/>
      <c r="E135" s="32"/>
      <c r="F135" s="37"/>
    </row>
    <row r="136" spans="1:6" ht="15.75" thickBot="1">
      <c r="A136" s="46" t="s">
        <v>44</v>
      </c>
      <c r="B136" s="19" t="s">
        <v>188</v>
      </c>
      <c r="C136" s="93">
        <v>0</v>
      </c>
      <c r="D136" s="20"/>
      <c r="E136" s="32"/>
      <c r="F136" s="37"/>
    </row>
    <row r="137" spans="1:7" ht="16.5" thickBot="1">
      <c r="A137" s="68" t="s">
        <v>35</v>
      </c>
      <c r="B137" s="69" t="s">
        <v>189</v>
      </c>
      <c r="C137" s="104">
        <f>C134+C119+C103</f>
        <v>180857000</v>
      </c>
      <c r="D137" s="70">
        <f>D134+D119+D103</f>
        <v>0</v>
      </c>
      <c r="E137" s="35"/>
      <c r="F137" s="35"/>
      <c r="G137" s="3"/>
    </row>
    <row r="138" spans="1:6" ht="15.75" thickBot="1">
      <c r="A138" s="53" t="s">
        <v>36</v>
      </c>
      <c r="B138" s="27" t="s">
        <v>200</v>
      </c>
      <c r="C138" s="95">
        <f>C139+C140+C141</f>
        <v>0</v>
      </c>
      <c r="D138" s="28">
        <f>D139+D140+D141</f>
        <v>0</v>
      </c>
      <c r="E138" s="39"/>
      <c r="F138" s="37"/>
    </row>
    <row r="139" spans="1:6" ht="15">
      <c r="A139" s="44" t="s">
        <v>56</v>
      </c>
      <c r="B139" s="15" t="s">
        <v>201</v>
      </c>
      <c r="C139" s="105">
        <v>0</v>
      </c>
      <c r="D139" s="73"/>
      <c r="E139" s="33"/>
      <c r="F139" s="37"/>
    </row>
    <row r="140" spans="1:6" ht="15">
      <c r="A140" s="45" t="s">
        <v>57</v>
      </c>
      <c r="B140" s="4" t="s">
        <v>202</v>
      </c>
      <c r="C140" s="92">
        <v>0</v>
      </c>
      <c r="D140" s="10"/>
      <c r="E140" s="32"/>
      <c r="F140" s="37"/>
    </row>
    <row r="141" spans="1:6" ht="15.75" thickBot="1">
      <c r="A141" s="46" t="s">
        <v>58</v>
      </c>
      <c r="B141" s="19" t="s">
        <v>203</v>
      </c>
      <c r="C141" s="93">
        <v>0</v>
      </c>
      <c r="D141" s="20"/>
      <c r="E141" s="32"/>
      <c r="F141" s="37"/>
    </row>
    <row r="142" spans="1:6" ht="15.75" thickBot="1">
      <c r="A142" s="53" t="s">
        <v>37</v>
      </c>
      <c r="B142" s="27" t="s">
        <v>208</v>
      </c>
      <c r="C142" s="95">
        <f>C143+C144+C145+C146</f>
        <v>0</v>
      </c>
      <c r="D142" s="28">
        <f>D143+D144+D145+D146</f>
        <v>0</v>
      </c>
      <c r="E142" s="39"/>
      <c r="F142" s="37"/>
    </row>
    <row r="143" spans="1:6" ht="15">
      <c r="A143" s="44" t="s">
        <v>91</v>
      </c>
      <c r="B143" s="15" t="s">
        <v>204</v>
      </c>
      <c r="C143" s="91">
        <v>0</v>
      </c>
      <c r="D143" s="16"/>
      <c r="E143" s="32"/>
      <c r="F143" s="37"/>
    </row>
    <row r="144" spans="1:6" ht="15">
      <c r="A144" s="45" t="s">
        <v>190</v>
      </c>
      <c r="B144" s="15" t="s">
        <v>205</v>
      </c>
      <c r="C144" s="92">
        <v>0</v>
      </c>
      <c r="D144" s="10"/>
      <c r="E144" s="32"/>
      <c r="F144" s="37"/>
    </row>
    <row r="145" spans="1:6" ht="15">
      <c r="A145" s="45" t="s">
        <v>93</v>
      </c>
      <c r="B145" s="15" t="s">
        <v>206</v>
      </c>
      <c r="C145" s="92">
        <v>0</v>
      </c>
      <c r="D145" s="10"/>
      <c r="E145" s="32"/>
      <c r="F145" s="37"/>
    </row>
    <row r="146" spans="1:6" ht="15.75" thickBot="1">
      <c r="A146" s="46" t="s">
        <v>94</v>
      </c>
      <c r="B146" s="15" t="s">
        <v>207</v>
      </c>
      <c r="C146" s="93">
        <v>0</v>
      </c>
      <c r="D146" s="20"/>
      <c r="E146" s="32"/>
      <c r="F146" s="37"/>
    </row>
    <row r="147" spans="1:6" ht="15.75" thickBot="1">
      <c r="A147" s="53" t="s">
        <v>38</v>
      </c>
      <c r="B147" s="27" t="s">
        <v>209</v>
      </c>
      <c r="C147" s="95">
        <f>C148+C149+C150+C151</f>
        <v>40443000</v>
      </c>
      <c r="D147" s="28">
        <f>D148+D149+D150+D151</f>
        <v>0</v>
      </c>
      <c r="E147" s="39"/>
      <c r="F147" s="37"/>
    </row>
    <row r="148" spans="1:6" ht="15">
      <c r="A148" s="44" t="s">
        <v>96</v>
      </c>
      <c r="B148" s="15" t="s">
        <v>210</v>
      </c>
      <c r="C148" s="91"/>
      <c r="D148" s="16"/>
      <c r="E148" s="32"/>
      <c r="F148" s="37"/>
    </row>
    <row r="149" spans="1:6" ht="15">
      <c r="A149" s="45" t="s">
        <v>100</v>
      </c>
      <c r="B149" s="15" t="s">
        <v>211</v>
      </c>
      <c r="C149" s="92"/>
      <c r="D149" s="10"/>
      <c r="E149" s="32"/>
      <c r="F149" s="37"/>
    </row>
    <row r="150" spans="1:6" ht="15">
      <c r="A150" s="45" t="s">
        <v>101</v>
      </c>
      <c r="B150" s="4" t="s">
        <v>224</v>
      </c>
      <c r="C150" s="103">
        <v>40443000</v>
      </c>
      <c r="D150" s="72"/>
      <c r="E150" s="33"/>
      <c r="F150" s="37"/>
    </row>
    <row r="151" spans="1:6" ht="15.75" thickBot="1">
      <c r="A151" s="46" t="s">
        <v>102</v>
      </c>
      <c r="B151" s="19" t="s">
        <v>212</v>
      </c>
      <c r="C151" s="93">
        <v>0</v>
      </c>
      <c r="D151" s="20"/>
      <c r="E151" s="32"/>
      <c r="F151" s="37"/>
    </row>
    <row r="152" spans="1:6" ht="15.75" thickBot="1">
      <c r="A152" s="53" t="s">
        <v>39</v>
      </c>
      <c r="B152" s="27" t="s">
        <v>213</v>
      </c>
      <c r="C152" s="95"/>
      <c r="D152" s="28"/>
      <c r="E152" s="39"/>
      <c r="F152" s="39"/>
    </row>
    <row r="153" spans="1:6" ht="16.5" thickBot="1">
      <c r="A153" s="53" t="s">
        <v>40</v>
      </c>
      <c r="B153" s="25" t="s">
        <v>214</v>
      </c>
      <c r="C153" s="95">
        <f>C138+C142+C147+C152</f>
        <v>40443000</v>
      </c>
      <c r="D153" s="28">
        <f>D138+D142+D147+D152</f>
        <v>0</v>
      </c>
      <c r="E153" s="39"/>
      <c r="F153" s="39"/>
    </row>
    <row r="154" spans="1:6" ht="19.5" thickBot="1">
      <c r="A154" s="62" t="s">
        <v>41</v>
      </c>
      <c r="B154" s="63" t="s">
        <v>215</v>
      </c>
      <c r="C154" s="101">
        <f>C153+C137</f>
        <v>221300000</v>
      </c>
      <c r="D154" s="64">
        <f>D153+D137</f>
        <v>0</v>
      </c>
      <c r="E154" s="67"/>
      <c r="F154" s="67"/>
    </row>
    <row r="155" spans="1:6" ht="15">
      <c r="A155" s="57"/>
      <c r="B155" s="32"/>
      <c r="C155" s="32"/>
      <c r="D155" s="32"/>
      <c r="E155" s="32"/>
      <c r="F155" s="37"/>
    </row>
    <row r="156" spans="1:5" ht="15">
      <c r="A156" s="58"/>
      <c r="B156" s="33"/>
      <c r="C156" s="33"/>
      <c r="D156" s="33"/>
      <c r="E156" s="33"/>
    </row>
    <row r="157" spans="1:5" ht="15">
      <c r="A157" s="57" t="s">
        <v>216</v>
      </c>
      <c r="B157" s="32"/>
      <c r="C157" s="32"/>
      <c r="D157" s="82"/>
      <c r="E157" s="82"/>
    </row>
    <row r="158" spans="1:5" ht="15">
      <c r="A158" s="57"/>
      <c r="B158" s="32"/>
      <c r="C158" s="32"/>
      <c r="D158" s="82" t="s">
        <v>225</v>
      </c>
      <c r="E158" s="82"/>
    </row>
    <row r="159" spans="1:5" ht="19.5" thickBot="1">
      <c r="A159" s="112" t="s">
        <v>217</v>
      </c>
      <c r="B159" s="112"/>
      <c r="C159" s="112"/>
      <c r="D159" s="112"/>
      <c r="E159" s="84"/>
    </row>
    <row r="160" spans="1:6" ht="26.25">
      <c r="A160" s="76" t="s">
        <v>218</v>
      </c>
      <c r="B160" s="77" t="s">
        <v>219</v>
      </c>
      <c r="C160" s="106">
        <f>C71-C137</f>
        <v>-13883994</v>
      </c>
      <c r="D160" s="110">
        <f>D71-D137</f>
        <v>0</v>
      </c>
      <c r="E160" s="75"/>
      <c r="F160" s="37"/>
    </row>
    <row r="161" spans="1:6" ht="27" thickBot="1">
      <c r="A161" s="78" t="s">
        <v>1</v>
      </c>
      <c r="B161" s="79" t="s">
        <v>220</v>
      </c>
      <c r="C161" s="107">
        <f>C90-C153</f>
        <v>13883994</v>
      </c>
      <c r="D161" s="111">
        <f>D90-D153</f>
        <v>0</v>
      </c>
      <c r="E161" s="75"/>
      <c r="F161" s="37"/>
    </row>
    <row r="162" spans="1:6" ht="15">
      <c r="A162" s="74"/>
      <c r="B162" s="75"/>
      <c r="C162" s="108"/>
      <c r="D162" s="108"/>
      <c r="E162" s="75"/>
      <c r="F162" s="37"/>
    </row>
    <row r="163" spans="1:6" ht="15">
      <c r="A163" s="57"/>
      <c r="B163" s="32"/>
      <c r="C163" s="109"/>
      <c r="D163" s="109"/>
      <c r="E163" s="32"/>
      <c r="F163" s="37"/>
    </row>
    <row r="164" spans="1:5" ht="15">
      <c r="A164" s="57"/>
      <c r="B164" s="32"/>
      <c r="C164" s="109"/>
      <c r="D164" s="109"/>
      <c r="E164" s="32"/>
    </row>
    <row r="165" spans="1:5" ht="15">
      <c r="A165" s="57"/>
      <c r="B165" s="32"/>
      <c r="C165" s="32"/>
      <c r="D165" s="32"/>
      <c r="E165" s="32"/>
    </row>
    <row r="166" spans="1:5" ht="15.75">
      <c r="A166" s="59"/>
      <c r="B166" s="35"/>
      <c r="C166" s="35"/>
      <c r="D166" s="35"/>
      <c r="E166" s="35"/>
    </row>
    <row r="167" spans="1:5" ht="15">
      <c r="A167" s="60"/>
      <c r="B167" s="32"/>
      <c r="C167" s="37"/>
      <c r="D167" s="37"/>
      <c r="E167" s="37"/>
    </row>
    <row r="168" spans="1:5" ht="15">
      <c r="A168" s="60"/>
      <c r="B168" s="32"/>
      <c r="C168" s="37"/>
      <c r="D168" s="37"/>
      <c r="E168" s="37"/>
    </row>
    <row r="169" spans="1:5" ht="15">
      <c r="A169" s="36"/>
      <c r="B169" s="32"/>
      <c r="C169" s="37"/>
      <c r="D169" s="37"/>
      <c r="E169" s="37"/>
    </row>
    <row r="170" spans="1:5" ht="15">
      <c r="A170" s="36"/>
      <c r="B170" s="32"/>
      <c r="C170" s="37"/>
      <c r="D170" s="37"/>
      <c r="E170" s="37"/>
    </row>
    <row r="171" spans="1:5" ht="15">
      <c r="A171" s="38"/>
      <c r="B171" s="39"/>
      <c r="C171" s="39"/>
      <c r="D171" s="39"/>
      <c r="E171" s="39"/>
    </row>
    <row r="172" spans="1:5" ht="15">
      <c r="A172" s="36"/>
      <c r="B172" s="32"/>
      <c r="C172" s="37"/>
      <c r="D172" s="37"/>
      <c r="E172" s="37"/>
    </row>
    <row r="173" spans="1:5" ht="15">
      <c r="A173" s="36"/>
      <c r="B173" s="32"/>
      <c r="C173" s="37"/>
      <c r="D173" s="37"/>
      <c r="E173" s="37"/>
    </row>
    <row r="174" spans="1:5" ht="15">
      <c r="A174" s="36"/>
      <c r="B174" s="32"/>
      <c r="C174" s="37"/>
      <c r="D174" s="37"/>
      <c r="E174" s="37"/>
    </row>
    <row r="175" spans="1:5" ht="15">
      <c r="A175" s="36"/>
      <c r="B175" s="32"/>
      <c r="C175" s="37"/>
      <c r="D175" s="37"/>
      <c r="E175" s="37"/>
    </row>
    <row r="176" spans="1:5" ht="15">
      <c r="A176" s="38"/>
      <c r="B176" s="39"/>
      <c r="C176" s="39"/>
      <c r="D176" s="39"/>
      <c r="E176" s="39"/>
    </row>
    <row r="177" spans="1:5" ht="15">
      <c r="A177" s="36"/>
      <c r="B177" s="32"/>
      <c r="C177" s="37"/>
      <c r="D177" s="37"/>
      <c r="E177" s="37"/>
    </row>
    <row r="178" spans="1:5" ht="15">
      <c r="A178" s="36"/>
      <c r="B178" s="32"/>
      <c r="C178" s="37"/>
      <c r="D178" s="37"/>
      <c r="E178" s="37"/>
    </row>
    <row r="179" spans="1:5" ht="15">
      <c r="A179" s="38"/>
      <c r="B179" s="39"/>
      <c r="C179" s="39"/>
      <c r="D179" s="39"/>
      <c r="E179" s="39"/>
    </row>
    <row r="180" spans="1:5" ht="15">
      <c r="A180" s="36"/>
      <c r="B180" s="32"/>
      <c r="C180" s="37"/>
      <c r="D180" s="37"/>
      <c r="E180" s="37"/>
    </row>
    <row r="181" spans="1:5" ht="15">
      <c r="A181" s="36"/>
      <c r="B181" s="32"/>
      <c r="C181" s="37"/>
      <c r="D181" s="37"/>
      <c r="E181" s="37"/>
    </row>
    <row r="182" spans="1:5" ht="15">
      <c r="A182" s="36"/>
      <c r="B182" s="32"/>
      <c r="C182" s="37"/>
      <c r="D182" s="37"/>
      <c r="E182" s="37"/>
    </row>
    <row r="183" spans="1:5" ht="15">
      <c r="A183" s="38"/>
      <c r="B183" s="39"/>
      <c r="C183" s="39"/>
      <c r="D183" s="39"/>
      <c r="E183" s="39"/>
    </row>
    <row r="184" spans="1:5" ht="15">
      <c r="A184" s="38"/>
      <c r="B184" s="39"/>
      <c r="C184" s="39"/>
      <c r="D184" s="39"/>
      <c r="E184" s="39"/>
    </row>
    <row r="185" spans="1:5" ht="15">
      <c r="A185" s="38"/>
      <c r="B185" s="39"/>
      <c r="C185" s="39"/>
      <c r="D185" s="39"/>
      <c r="E185" s="39"/>
    </row>
    <row r="186" spans="1:5" ht="15.75">
      <c r="A186" s="34"/>
      <c r="B186" s="35"/>
      <c r="C186" s="35"/>
      <c r="D186" s="35"/>
      <c r="E186" s="35"/>
    </row>
  </sheetData>
  <sheetProtection/>
  <mergeCells count="9">
    <mergeCell ref="A1:D1"/>
    <mergeCell ref="C99:D99"/>
    <mergeCell ref="A98:D98"/>
    <mergeCell ref="A2:D2"/>
    <mergeCell ref="A159:D159"/>
    <mergeCell ref="A3:D3"/>
    <mergeCell ref="C4:D4"/>
    <mergeCell ref="A94:D94"/>
    <mergeCell ref="A95:D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Header>&amp;C&amp;"Book Antiqua,Félkövér"1. melléklet
az 1/2017.(II.28.)önkormányzati rendelethez</oddHeader>
    <oddFooter>&amp;C&amp;P. oldal</oddFooter>
  </headerFooter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Enikő</dc:creator>
  <cp:keywords/>
  <dc:description/>
  <cp:lastModifiedBy>Vali</cp:lastModifiedBy>
  <cp:lastPrinted>2017-03-03T07:53:47Z</cp:lastPrinted>
  <dcterms:created xsi:type="dcterms:W3CDTF">2015-01-08T13:21:43Z</dcterms:created>
  <dcterms:modified xsi:type="dcterms:W3CDTF">2017-03-03T07:53:54Z</dcterms:modified>
  <cp:category/>
  <cp:version/>
  <cp:contentType/>
  <cp:contentStatus/>
</cp:coreProperties>
</file>