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BC902E1D-1C69-4197-B74F-AE96C80B1ABC}" xr6:coauthVersionLast="34" xr6:coauthVersionMax="34" xr10:uidLastSave="{00000000-0000-0000-0000-000000000000}"/>
  <bookViews>
    <workbookView xWindow="0" yWindow="0" windowWidth="20490" windowHeight="7545" xr2:uid="{199FA92F-9D35-4F42-8A95-C0B9BF6AB6EA}"/>
  </bookViews>
  <sheets>
    <sheet name="9.7. sz. mell TIB  " sheetId="1" r:id="rId1"/>
  </sheets>
  <definedNames>
    <definedName name="_xlnm.Print_Titles" localSheetId="0">'9.7. sz. mell TIB 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7" i="1"/>
  <c r="C45" i="1" s="1"/>
  <c r="C57" i="1" s="1"/>
  <c r="C46" i="1"/>
  <c r="C40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<sst xmlns="http://schemas.openxmlformats.org/spreadsheetml/2006/main" count="111" uniqueCount="97">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</sst>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447EF9EF-7571-40EB-B60C-D12758B55B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67B73-8B25-40EF-802C-41B3F560B133}">
  <sheetPr codeName="Munka24">
    <tabColor rgb="FF92D050"/>
  </sheetPr>
  <dimension ref="A1:C60"/>
  <sheetViews>
    <sheetView tabSelected="1" view="pageLayout" zoomScaleNormal="130" workbookViewId="0">
      <selection activeCell="C2" sqref="C2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850595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669760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180835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>
        <v>20000</v>
      </c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870595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3">
        <f>+C38+C39+C40</f>
        <v>87165107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93639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4">
        <f>86651516+10000+134200+275752</f>
        <v>87071468</v>
      </c>
    </row>
    <row r="41" spans="1:3" s="37" customFormat="1" ht="15" customHeight="1" thickBot="1" x14ac:dyDescent="0.25">
      <c r="A41" s="52" t="s">
        <v>79</v>
      </c>
      <c r="B41" s="55" t="s">
        <v>80</v>
      </c>
      <c r="C41" s="53">
        <f>+C36+C37</f>
        <v>88035702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5" customFormat="1" ht="12" customHeight="1" thickBot="1" x14ac:dyDescent="0.25">
      <c r="A45" s="40" t="s">
        <v>14</v>
      </c>
      <c r="B45" s="41" t="s">
        <v>82</v>
      </c>
      <c r="C45" s="64">
        <f>SUM(C46:C50)</f>
        <v>85965692</v>
      </c>
    </row>
    <row r="46" spans="1:3" ht="12" customHeight="1" x14ac:dyDescent="0.2">
      <c r="A46" s="32" t="s">
        <v>16</v>
      </c>
      <c r="B46" s="39" t="s">
        <v>83</v>
      </c>
      <c r="C46" s="66">
        <f>58944411+230755</f>
        <v>59175166</v>
      </c>
    </row>
    <row r="47" spans="1:3" ht="12" customHeight="1" x14ac:dyDescent="0.2">
      <c r="A47" s="32" t="s">
        <v>18</v>
      </c>
      <c r="B47" s="33" t="s">
        <v>84</v>
      </c>
      <c r="C47" s="67">
        <f>11728198+44997</f>
        <v>11773195</v>
      </c>
    </row>
    <row r="48" spans="1:3" ht="12" customHeight="1" x14ac:dyDescent="0.2">
      <c r="A48" s="32" t="s">
        <v>20</v>
      </c>
      <c r="B48" s="33" t="s">
        <v>85</v>
      </c>
      <c r="C48" s="68">
        <f>15292331+10000-285000</f>
        <v>15017331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2070010</v>
      </c>
    </row>
    <row r="52" spans="1:3" s="65" customFormat="1" ht="12" customHeight="1" x14ac:dyDescent="0.2">
      <c r="A52" s="32" t="s">
        <v>40</v>
      </c>
      <c r="B52" s="39" t="s">
        <v>89</v>
      </c>
      <c r="C52" s="45">
        <f>1630810+134200+305000</f>
        <v>2070010</v>
      </c>
    </row>
    <row r="53" spans="1:3" ht="12" customHeight="1" x14ac:dyDescent="0.2">
      <c r="A53" s="32" t="s">
        <v>42</v>
      </c>
      <c r="B53" s="33" t="s">
        <v>90</v>
      </c>
      <c r="C53" s="69"/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70" t="s">
        <v>94</v>
      </c>
      <c r="C57" s="64">
        <f>+C45+C51+C56</f>
        <v>88035702</v>
      </c>
    </row>
    <row r="58" spans="1:3" ht="15" customHeight="1" thickBot="1" x14ac:dyDescent="0.25">
      <c r="C58" s="72"/>
    </row>
    <row r="59" spans="1:3" ht="14.25" customHeight="1" thickBot="1" x14ac:dyDescent="0.25">
      <c r="A59" s="73" t="s">
        <v>95</v>
      </c>
      <c r="B59" s="74"/>
      <c r="C59" s="75">
        <v>21</v>
      </c>
    </row>
    <row r="60" spans="1:3" ht="13.5" thickBot="1" x14ac:dyDescent="0.25">
      <c r="A60" s="73" t="s">
        <v>96</v>
      </c>
      <c r="B60" s="74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&amp;R24. melléklet a 17/2018.(VII.27.)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2018-07-26T13:38:48Z</dcterms:created>
  <dcterms:modified xsi:type="dcterms:W3CDTF">2018-07-26T13:38:49Z</dcterms:modified>
</cp:coreProperties>
</file>