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9" activeTab="14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1. sz. mell" sheetId="9" r:id="rId9"/>
    <sheet name="5.1.1. sz. mell " sheetId="10" r:id="rId10"/>
    <sheet name="5.1.2. sz. mell  " sheetId="11" r:id="rId11"/>
    <sheet name="5.1.3. sz. mell   " sheetId="12" r:id="rId12"/>
    <sheet name="5.2. sz. mell" sheetId="13" r:id="rId13"/>
    <sheet name="5.2.1. sz. mell" sheetId="14" r:id="rId14"/>
    <sheet name="5.2.2. sz. mell" sheetId="15" r:id="rId15"/>
    <sheet name="5.3. sz. mell" sheetId="16" r:id="rId16"/>
    <sheet name="5.3.1. sz. mell" sheetId="17" r:id="rId17"/>
    <sheet name="6.sz.mell" sheetId="18" r:id="rId18"/>
  </sheets>
  <definedNames>
    <definedName name="_xlfn.IFERROR" hidden="1">#NAME?</definedName>
    <definedName name="_xlnm.Print_Titles" localSheetId="8">'5.1. sz. mell'!$1:$6</definedName>
    <definedName name="_xlnm.Print_Titles" localSheetId="9">'5.1.1. sz. mell '!$1:$6</definedName>
    <definedName name="_xlnm.Print_Titles" localSheetId="10">'5.1.2. sz. mell  '!$1:$6</definedName>
    <definedName name="_xlnm.Print_Titles" localSheetId="11">'5.1.3. sz. mell   '!$1:$6</definedName>
    <definedName name="_xlnm.Print_Titles" localSheetId="12">'5.2. sz. mell'!$1:$6</definedName>
    <definedName name="_xlnm.Print_Titles" localSheetId="13">'5.2.1. sz. mell'!$1:$6</definedName>
    <definedName name="_xlnm.Print_Titles" localSheetId="14">'5.2.2. sz. mell'!$1:$6</definedName>
    <definedName name="_xlnm.Print_Titles" localSheetId="15">'5.3. sz. mell'!$1:$6</definedName>
    <definedName name="_xlnm.Print_Titles" localSheetId="16">'5.3.1. sz. mell'!$1:$6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<sst xmlns="http://schemas.openxmlformats.org/spreadsheetml/2006/main" count="3022" uniqueCount="429">
  <si>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</si>
  <si>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</si>
  <si>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</si>
  <si>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</si>
  <si>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</si>
  <si>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</si>
  <si>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</si>
  <si>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</si>
  <si>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</si>
  <si>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</si>
  <si>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</si>
  <si>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</si>
  <si>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</si>
  <si>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</si>
  <si>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</si>
  <si>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</si>
  <si>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</si>
  <si>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</si>
  <si>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</si>
  <si>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</si>
  <si>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</si>
  <si>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</si>
  <si>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</si>
  <si>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</si>
  <si>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</si>
  <si>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</si>
  <si>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</si>
  <si>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</si>
  <si>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</si>
  <si>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</si>
  <si>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</si>
  <si>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</si>
  <si>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</si>
  <si>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</si>
  <si>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</si>
  <si>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</si>
  <si>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</si>
  <si>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</si>
  <si>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</si>
  <si>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</si>
  <si>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</si>
  <si>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</si>
  <si>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</si>
  <si>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</si>
  <si>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</si>
  <si>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</si>
  <si>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</si>
  <si>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</si>
  <si>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</si>
  <si>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</si>
  <si>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</si>
  <si>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</si>
  <si>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</si>
  <si>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</si>
  <si>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</si>
  <si>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</si>
  <si>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</si>
  <si>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</si>
  <si>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</si>
  <si>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</si>
  <si>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</si>
  <si>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</si>
  <si>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</si>
  <si>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</si>
  <si>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</si>
  <si>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</si>
  <si>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</si>
  <si>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</si>
  <si>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</si>
  <si>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</si>
  <si>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</si>
  <si>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</si>
  <si>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</si>
  <si>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</si>
  <si>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</si>
  <si>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</si>
  <si>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</si>
  <si>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</si>
  <si>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</si>
  <si>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</si>
  <si>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</si>
  <si>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</si>
  <si>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</si>
  <si>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</si>
  <si>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</si>
  <si>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</si>
  <si>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</si>
  <si>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</si>
  <si>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</si>
  <si>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</si>
  <si>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</si>
  <si>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</si>
  <si>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</si>
  <si>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</si>
  <si>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</si>
  <si>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</si>
  <si>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</si>
  <si>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</si>
  <si>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</si>
  <si>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</si>
  <si>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</si>
  <si>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</si>
  <si>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</si>
  <si>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</si>
  <si>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</si>
  <si>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</si>
  <si>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</si>
  <si>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</si>
  <si>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</si>
  <si>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</si>
  <si>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</si>
  <si>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</si>
  <si>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</si>
  <si>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</si>
  <si>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</si>
  <si>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</si>
  <si>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</si>
  <si>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</si>
  <si>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</si>
  <si>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</si>
  <si>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</si>
  <si>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</si>
  <si>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</si>
  <si>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</si>
  <si>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</si>
  <si>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</si>
  <si>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</si>
  <si>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</si>
  <si>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</si>
  <si>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</si>
  <si>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</si>
  <si>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</si>
  <si>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</si>
  <si>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</si>
  <si>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</si>
  <si>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</si>
  <si>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</si>
  <si>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</si>
  <si>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</si>
  <si>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</si>
  <si>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</si>
  <si>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</si>
  <si>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</si>
  <si>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</si>
  <si>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</si>
  <si>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</si>
  <si>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</si>
  <si>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</si>
  <si>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</si>
  <si>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</si>
  <si>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</si>
  <si>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</si>
  <si>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</si>
  <si>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</si>
  <si>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</si>
  <si>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</si>
  <si>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</si>
  <si>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</si>
  <si>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</si>
  <si>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</si>
  <si>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</si>
  <si>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</si>
  <si>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</si>
  <si>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</si>
  <si>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</si>
  <si>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</si>
  <si>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</si>
  <si>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</si>
  <si>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</si>
  <si>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</si>
  <si>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</si>
  <si>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</si>
  <si>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</si>
  <si>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</si>
  <si>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</si>
  <si>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</si>
  <si>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</si>
  <si>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</si>
  <si>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</si>
  <si>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</si>
  <si>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</si>
  <si>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</si>
  <si>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</si>
  <si>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</si>
  <si>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</si>
  <si>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</si>
  <si>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</si>
  <si>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</si>
  <si>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</si>
  <si>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</si>
  <si>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</si>
  <si>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</si>
  <si>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</si>
  <si>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</si>
  <si>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</si>
  <si>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</si>
  <si>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</si>
  <si>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</si>
  <si>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</si>
  <si>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</si>
  <si>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</si>
  <si>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</si>
  <si>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</si>
  <si>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</si>
  <si>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</si>
  <si>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</si>
  <si>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</si>
  <si>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</si>
  <si>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</si>
  <si>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</si>
  <si>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</si>
  <si>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</si>
  <si>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</si>
  <si>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</si>
  <si>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</si>
  <si>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</si>
  <si>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</si>
  <si>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</si>
  <si>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</si>
  <si>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</si>
  <si>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</si>
  <si>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</si>
  <si>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</si>
  <si>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</si>
  <si>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</si>
  <si>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</si>
  <si>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</si>
  <si>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</si>
  <si>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</si>
  <si>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</si>
  <si>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</si>
  <si>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</si>
  <si>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</si>
  <si>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</si>
  <si>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</si>
  <si>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</si>
  <si>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</si>
  <si>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</si>
  <si>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</si>
  <si>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</si>
  <si>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</si>
  <si>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</si>
  <si>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</si>
  <si>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</si>
  <si>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</si>
  <si>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</si>
  <si>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</si>
  <si>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</si>
  <si>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</si>
  <si>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</si>
  <si>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</si>
  <si>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</si>
  <si>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</si>
  <si>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</si>
  <si>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</si>
  <si>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</si>
  <si>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</si>
  <si>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</si>
  <si>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</si>
  <si>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</si>
  <si>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</si>
  <si>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</si>
  <si>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</si>
  <si>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</si>
  <si>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</si>
  <si>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</si>
  <si>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</si>
  <si>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</si>
  <si>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</si>
  <si>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</si>
  <si>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</si>
  <si>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</si>
  <si>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</si>
  <si>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</si>
  <si>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</si>
  <si>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</si>
  <si>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</si>
  <si>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</si>
  <si>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</si>
  <si>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</si>
  <si>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</si>
  <si>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</si>
  <si>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</si>
  <si>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</si>
  <si>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</si>
  <si>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</si>
  <si>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</si>
  <si>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</si>
  <si>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</si>
  <si>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</si>
  <si>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</si>
  <si>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</si>
  <si>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</si>
  <si>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</si>
  <si>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</si>
  <si>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</si>
  <si>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</si>
  <si>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</si>
  <si>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</si>
  <si>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</si>
  <si>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</si>
  <si>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</si>
  <si>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</si>
  <si>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</si>
  <si>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</si>
  <si>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</si>
  <si>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</si>
  <si>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</si>
  <si>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</si>
  <si>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</si>
  <si>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</si>
  <si>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</si>
  <si>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</si>
  <si>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</si>
  <si>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</si>
  <si>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</si>
  <si>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</si>
  <si>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</si>
  <si>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</si>
  <si>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</si>
  <si>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</si>
  <si>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</si>
  <si>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</si>
  <si>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</si>
  <si>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</si>
  <si>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</si>
  <si>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</si>
  <si>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</si>
  <si>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</si>
  <si>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</si>
  <si>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</si>
  <si>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</si>
  <si>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</si>
  <si>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</si>
  <si>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</si>
  <si>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</si>
  <si>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</si>
  <si>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</si>
  <si>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</si>
  <si>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</si>
  <si>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</si>
  <si>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</si>
  <si>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</si>
  <si>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</si>
  <si>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</si>
  <si>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</si>
  <si>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</si>
  <si>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</si>
  <si>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</si>
  <si>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</si>
  <si>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</si>
  <si>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</si>
  <si>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</si>
  <si>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</si>
  <si>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</si>
  <si>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</si>
  <si>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</si>
  <si>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</si>
  <si>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</si>
  <si>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</si>
  <si>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</si>
  <si>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</si>
  <si>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</si>
  <si>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</si>
  <si>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</si>
  <si>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</si>
  <si>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</si>
  <si>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</si>
  <si>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</si>
  <si>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</si>
  <si>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</si>
  <si>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</si>
  <si>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</si>
  <si>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</si>
  <si>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</si>
  <si>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</si>
  <si>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</si>
  <si>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</si>
  <si>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</si>
  <si>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</si>
  <si>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</si>
  <si>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</si>
  <si>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</si>
  <si>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</si>
  <si>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</si>
  <si>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</si>
  <si>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</si>
  <si>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</si>
  <si>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</si>
  <si>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</si>
  <si>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</si>
  <si>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</si>
  <si>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</si>
  <si>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</si>
  <si>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</si>
  <si>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</si>
  <si>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</si>
  <si>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</si>
  <si>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</si>
  <si>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</si>
  <si>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</si>
  <si>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Állami (államigazgataási)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</si>
  <si>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</si>
  <si>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</si>
  <si>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</si>
  <si>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</si>
  <si>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</si>
  <si>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</si>
  <si>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</si>
  <si>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</si>
  <si>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</si>
  <si>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</si>
  <si>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</si>
  <si>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Hangosító berendezés</t>
  </si>
  <si>
    <t>2014</t>
  </si>
  <si>
    <t>Öregek Napközi Otthona felújítása önerő</t>
  </si>
  <si>
    <t>2013</t>
  </si>
  <si>
    <t>Mezőzombori Bóbita Óvoda</t>
  </si>
  <si>
    <t xml:space="preserve">2.1. melléklet a 1/2014. (II.27.) önkormányzati rendelethez     </t>
  </si>
  <si>
    <t xml:space="preserve">2.2. melléklet a 1/2014. (II.27.) önkormányzati rendelethez     </t>
  </si>
  <si>
    <t>5.1. melléklet a 1/2014. (II.27.) önkormányzati rendelethez</t>
  </si>
  <si>
    <t>5.1.2. melléklet a 1./2014. (II.27.) önkormányzati rendelethez</t>
  </si>
  <si>
    <t>5.1.3. melléklet a 1/2014. (II.27.) önkormányzati rendelethez</t>
  </si>
  <si>
    <t>5.2. melléklet a 1/2014. (II.27.) önkormányzati rendelethez</t>
  </si>
  <si>
    <t>5.2.1. melléklet a 1/2014. (II.27.) önkormányzati rendelethez</t>
  </si>
  <si>
    <t>5.3. melléklet a 1/2014. (II.27.) önkormányzati rendelethez</t>
  </si>
  <si>
    <t>5.3.1. melléklet a 1/2014. (II.27.) önkormányzati rendelethez</t>
  </si>
  <si>
    <t>5.1. 1.melléklet a 1/2014. (II.27.) önkormányzati rendelethez</t>
  </si>
  <si>
    <t>5.2.2. melléklet a 1/2014.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</si>
</sst>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35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2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0" fontId="6" fillId="0" borderId="55" xfId="0" applyFont="1" applyFill="1" applyBorder="1" applyAlignment="1" applyProtection="1">
      <alignment horizontal="right" vertical="center" indent="1"/>
      <protection/>
    </xf>
    <xf numFmtId="0" fontId="6" fillId="0" borderId="37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7" xfId="58" applyFont="1" applyFill="1" applyBorder="1" applyAlignment="1" applyProtection="1">
      <alignment horizontal="center"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 quotePrefix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33" borderId="30" xfId="58" applyNumberFormat="1" applyFont="1" applyFill="1" applyBorder="1" applyAlignment="1" applyProtection="1">
      <alignment horizontal="right" vertical="center" wrapText="1" indent="1"/>
      <protection/>
    </xf>
    <xf numFmtId="164" fontId="13" fillId="33" borderId="31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20" fillId="0" borderId="34" xfId="58" applyNumberFormat="1" applyFont="1" applyFill="1" applyBorder="1" applyAlignment="1" applyProtection="1">
      <alignment horizontal="left" vertical="center"/>
      <protection/>
    </xf>
    <xf numFmtId="164" fontId="20" fillId="0" borderId="34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3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87" sqref="A87:B87"/>
    </sheetView>
  </sheetViews>
  <sheetFormatPr defaultColWidth="9.00390625" defaultRowHeight="12.75"/>
  <cols>
    <col min="1" max="1" width="9.50390625" style="227" customWidth="1"/>
    <col min="2" max="2" width="91.625" style="227" customWidth="1"/>
    <col min="3" max="3" width="21.625" style="228" customWidth="1"/>
    <col min="4" max="4" width="9.00390625" style="246" customWidth="1"/>
    <col min="5" max="16384" width="9.375" style="246" customWidth="1"/>
  </cols>
  <sheetData>
    <row r="1" spans="1:3" ht="15.75" customHeight="1">
      <c r="A1" s="304" t="s">
        <v>7</v>
      </c>
      <c r="B1" s="304"/>
      <c r="C1" s="304"/>
    </row>
    <row r="2" spans="1:3" ht="15.75" customHeight="1" thickBot="1">
      <c r="A2" s="305" t="s">
        <v>98</v>
      </c>
      <c r="B2" s="305"/>
      <c r="C2" s="161" t="s">
        <v>158</v>
      </c>
    </row>
    <row r="3" spans="1:3" ht="37.5" customHeight="1" thickBot="1">
      <c r="A3" s="21" t="s">
        <v>62</v>
      </c>
      <c r="B3" s="22" t="s">
        <v>9</v>
      </c>
      <c r="C3" s="30" t="s">
        <v>179</v>
      </c>
    </row>
    <row r="4" spans="1:3" s="247" customFormat="1" ht="12" customHeight="1" thickBot="1">
      <c r="A4" s="241">
        <v>1</v>
      </c>
      <c r="B4" s="242">
        <v>2</v>
      </c>
      <c r="C4" s="243">
        <v>3</v>
      </c>
    </row>
    <row r="5" spans="1:3" s="248" customFormat="1" ht="12" customHeight="1" thickBot="1">
      <c r="A5" s="18" t="s">
        <v>10</v>
      </c>
      <c r="B5" s="19" t="s">
        <v>180</v>
      </c>
      <c r="C5" s="151">
        <f>+C6+C7+C8+C9+C10+C11</f>
        <v>278751</v>
      </c>
    </row>
    <row r="6" spans="1:3" s="248" customFormat="1" ht="12" customHeight="1">
      <c r="A6" s="13" t="s">
        <v>75</v>
      </c>
      <c r="B6" s="249" t="s">
        <v>181</v>
      </c>
      <c r="C6" s="154">
        <v>52325</v>
      </c>
    </row>
    <row r="7" spans="1:3" s="248" customFormat="1" ht="12" customHeight="1">
      <c r="A7" s="12" t="s">
        <v>76</v>
      </c>
      <c r="B7" s="250" t="s">
        <v>182</v>
      </c>
      <c r="C7" s="153">
        <v>69120</v>
      </c>
    </row>
    <row r="8" spans="1:3" s="248" customFormat="1" ht="12" customHeight="1">
      <c r="A8" s="12" t="s">
        <v>77</v>
      </c>
      <c r="B8" s="250" t="s">
        <v>183</v>
      </c>
      <c r="C8" s="153">
        <v>142982</v>
      </c>
    </row>
    <row r="9" spans="1:3" s="248" customFormat="1" ht="12" customHeight="1">
      <c r="A9" s="12" t="s">
        <v>78</v>
      </c>
      <c r="B9" s="250" t="s">
        <v>184</v>
      </c>
      <c r="C9" s="153">
        <v>2837</v>
      </c>
    </row>
    <row r="10" spans="1:3" s="248" customFormat="1" ht="12" customHeight="1">
      <c r="A10" s="12" t="s">
        <v>95</v>
      </c>
      <c r="B10" s="250" t="s">
        <v>185</v>
      </c>
      <c r="C10" s="153"/>
    </row>
    <row r="11" spans="1:3" s="248" customFormat="1" ht="12" customHeight="1" thickBot="1">
      <c r="A11" s="14" t="s">
        <v>79</v>
      </c>
      <c r="B11" s="251" t="s">
        <v>186</v>
      </c>
      <c r="C11" s="153">
        <v>11487</v>
      </c>
    </row>
    <row r="12" spans="1:3" s="248" customFormat="1" ht="12" customHeight="1" thickBot="1">
      <c r="A12" s="18" t="s">
        <v>11</v>
      </c>
      <c r="B12" s="146" t="s">
        <v>187</v>
      </c>
      <c r="C12" s="151">
        <f>+C13+C14+C15+C16+C17</f>
        <v>18157</v>
      </c>
    </row>
    <row r="13" spans="1:3" s="248" customFormat="1" ht="12" customHeight="1">
      <c r="A13" s="13" t="s">
        <v>81</v>
      </c>
      <c r="B13" s="249" t="s">
        <v>188</v>
      </c>
      <c r="C13" s="154"/>
    </row>
    <row r="14" spans="1:3" s="248" customFormat="1" ht="12" customHeight="1">
      <c r="A14" s="12" t="s">
        <v>82</v>
      </c>
      <c r="B14" s="250" t="s">
        <v>189</v>
      </c>
      <c r="C14" s="153"/>
    </row>
    <row r="15" spans="1:3" s="248" customFormat="1" ht="12" customHeight="1">
      <c r="A15" s="12" t="s">
        <v>83</v>
      </c>
      <c r="B15" s="250" t="s">
        <v>402</v>
      </c>
      <c r="C15" s="153"/>
    </row>
    <row r="16" spans="1:3" s="248" customFormat="1" ht="12" customHeight="1">
      <c r="A16" s="12" t="s">
        <v>84</v>
      </c>
      <c r="B16" s="250" t="s">
        <v>403</v>
      </c>
      <c r="C16" s="153"/>
    </row>
    <row r="17" spans="1:3" s="248" customFormat="1" ht="12" customHeight="1">
      <c r="A17" s="12" t="s">
        <v>85</v>
      </c>
      <c r="B17" s="250" t="s">
        <v>190</v>
      </c>
      <c r="C17" s="153">
        <v>18157</v>
      </c>
    </row>
    <row r="18" spans="1:3" s="248" customFormat="1" ht="12" customHeight="1" thickBot="1">
      <c r="A18" s="14" t="s">
        <v>91</v>
      </c>
      <c r="B18" s="251" t="s">
        <v>191</v>
      </c>
      <c r="C18" s="155"/>
    </row>
    <row r="19" spans="1:3" s="248" customFormat="1" ht="12" customHeight="1" thickBot="1">
      <c r="A19" s="18" t="s">
        <v>12</v>
      </c>
      <c r="B19" s="19" t="s">
        <v>192</v>
      </c>
      <c r="C19" s="151">
        <f>+C20+C21+C22+C23+C24</f>
        <v>0</v>
      </c>
    </row>
    <row r="20" spans="1:3" s="248" customFormat="1" ht="12" customHeight="1">
      <c r="A20" s="13" t="s">
        <v>64</v>
      </c>
      <c r="B20" s="249" t="s">
        <v>193</v>
      </c>
      <c r="C20" s="154"/>
    </row>
    <row r="21" spans="1:3" s="248" customFormat="1" ht="12" customHeight="1">
      <c r="A21" s="12" t="s">
        <v>65</v>
      </c>
      <c r="B21" s="250" t="s">
        <v>194</v>
      </c>
      <c r="C21" s="153"/>
    </row>
    <row r="22" spans="1:3" s="248" customFormat="1" ht="12" customHeight="1">
      <c r="A22" s="12" t="s">
        <v>66</v>
      </c>
      <c r="B22" s="250" t="s">
        <v>404</v>
      </c>
      <c r="C22" s="153"/>
    </row>
    <row r="23" spans="1:3" s="248" customFormat="1" ht="12" customHeight="1">
      <c r="A23" s="12" t="s">
        <v>67</v>
      </c>
      <c r="B23" s="250" t="s">
        <v>405</v>
      </c>
      <c r="C23" s="153"/>
    </row>
    <row r="24" spans="1:3" s="248" customFormat="1" ht="12" customHeight="1">
      <c r="A24" s="12" t="s">
        <v>107</v>
      </c>
      <c r="B24" s="250" t="s">
        <v>195</v>
      </c>
      <c r="C24" s="153"/>
    </row>
    <row r="25" spans="1:3" s="248" customFormat="1" ht="12" customHeight="1" thickBot="1">
      <c r="A25" s="14" t="s">
        <v>108</v>
      </c>
      <c r="B25" s="251" t="s">
        <v>196</v>
      </c>
      <c r="C25" s="155"/>
    </row>
    <row r="26" spans="1:3" s="248" customFormat="1" ht="12" customHeight="1" thickBot="1">
      <c r="A26" s="18" t="s">
        <v>109</v>
      </c>
      <c r="B26" s="19" t="s">
        <v>197</v>
      </c>
      <c r="C26" s="157">
        <f>+C27+C30+C31+C32</f>
        <v>27900</v>
      </c>
    </row>
    <row r="27" spans="1:3" s="248" customFormat="1" ht="12" customHeight="1">
      <c r="A27" s="13" t="s">
        <v>198</v>
      </c>
      <c r="B27" s="249" t="s">
        <v>204</v>
      </c>
      <c r="C27" s="244">
        <f>+C28+C29</f>
        <v>23100</v>
      </c>
    </row>
    <row r="28" spans="1:3" s="248" customFormat="1" ht="12" customHeight="1">
      <c r="A28" s="12" t="s">
        <v>199</v>
      </c>
      <c r="B28" s="250" t="s">
        <v>205</v>
      </c>
      <c r="C28" s="153">
        <v>8000</v>
      </c>
    </row>
    <row r="29" spans="1:3" s="248" customFormat="1" ht="12" customHeight="1">
      <c r="A29" s="12" t="s">
        <v>200</v>
      </c>
      <c r="B29" s="250" t="s">
        <v>206</v>
      </c>
      <c r="C29" s="153">
        <v>15100</v>
      </c>
    </row>
    <row r="30" spans="1:3" s="248" customFormat="1" ht="12" customHeight="1">
      <c r="A30" s="12" t="s">
        <v>201</v>
      </c>
      <c r="B30" s="250" t="s">
        <v>207</v>
      </c>
      <c r="C30" s="153">
        <v>4000</v>
      </c>
    </row>
    <row r="31" spans="1:3" s="248" customFormat="1" ht="12" customHeight="1">
      <c r="A31" s="12" t="s">
        <v>202</v>
      </c>
      <c r="B31" s="250" t="s">
        <v>208</v>
      </c>
      <c r="C31" s="153"/>
    </row>
    <row r="32" spans="1:3" s="248" customFormat="1" ht="12" customHeight="1" thickBot="1">
      <c r="A32" s="14" t="s">
        <v>203</v>
      </c>
      <c r="B32" s="251" t="s">
        <v>209</v>
      </c>
      <c r="C32" s="155">
        <v>800</v>
      </c>
    </row>
    <row r="33" spans="1:3" s="248" customFormat="1" ht="12" customHeight="1" thickBot="1">
      <c r="A33" s="18" t="s">
        <v>14</v>
      </c>
      <c r="B33" s="19" t="s">
        <v>210</v>
      </c>
      <c r="C33" s="151">
        <f>SUM(C34:C43)</f>
        <v>9518</v>
      </c>
    </row>
    <row r="34" spans="1:3" s="248" customFormat="1" ht="12" customHeight="1">
      <c r="A34" s="13" t="s">
        <v>68</v>
      </c>
      <c r="B34" s="249" t="s">
        <v>213</v>
      </c>
      <c r="C34" s="154"/>
    </row>
    <row r="35" spans="1:3" s="248" customFormat="1" ht="12" customHeight="1">
      <c r="A35" s="12" t="s">
        <v>69</v>
      </c>
      <c r="B35" s="250" t="s">
        <v>214</v>
      </c>
      <c r="C35" s="153">
        <v>600</v>
      </c>
    </row>
    <row r="36" spans="1:3" s="248" customFormat="1" ht="12" customHeight="1">
      <c r="A36" s="12" t="s">
        <v>70</v>
      </c>
      <c r="B36" s="250" t="s">
        <v>215</v>
      </c>
      <c r="C36" s="153"/>
    </row>
    <row r="37" spans="1:3" s="248" customFormat="1" ht="12" customHeight="1">
      <c r="A37" s="12" t="s">
        <v>111</v>
      </c>
      <c r="B37" s="250" t="s">
        <v>216</v>
      </c>
      <c r="C37" s="153"/>
    </row>
    <row r="38" spans="1:3" s="248" customFormat="1" ht="12" customHeight="1">
      <c r="A38" s="12" t="s">
        <v>112</v>
      </c>
      <c r="B38" s="250" t="s">
        <v>217</v>
      </c>
      <c r="C38" s="153">
        <v>4795</v>
      </c>
    </row>
    <row r="39" spans="1:3" s="248" customFormat="1" ht="12" customHeight="1">
      <c r="A39" s="12" t="s">
        <v>113</v>
      </c>
      <c r="B39" s="250" t="s">
        <v>218</v>
      </c>
      <c r="C39" s="153">
        <v>2023</v>
      </c>
    </row>
    <row r="40" spans="1:3" s="248" customFormat="1" ht="12" customHeight="1">
      <c r="A40" s="12" t="s">
        <v>114</v>
      </c>
      <c r="B40" s="250" t="s">
        <v>219</v>
      </c>
      <c r="C40" s="153"/>
    </row>
    <row r="41" spans="1:3" s="248" customFormat="1" ht="12" customHeight="1">
      <c r="A41" s="12" t="s">
        <v>115</v>
      </c>
      <c r="B41" s="250" t="s">
        <v>220</v>
      </c>
      <c r="C41" s="153"/>
    </row>
    <row r="42" spans="1:3" s="248" customFormat="1" ht="12" customHeight="1">
      <c r="A42" s="12" t="s">
        <v>211</v>
      </c>
      <c r="B42" s="250" t="s">
        <v>221</v>
      </c>
      <c r="C42" s="156"/>
    </row>
    <row r="43" spans="1:3" s="248" customFormat="1" ht="12" customHeight="1" thickBot="1">
      <c r="A43" s="14" t="s">
        <v>212</v>
      </c>
      <c r="B43" s="251" t="s">
        <v>222</v>
      </c>
      <c r="C43" s="238">
        <v>2100</v>
      </c>
    </row>
    <row r="44" spans="1:3" s="248" customFormat="1" ht="12" customHeight="1" thickBot="1">
      <c r="A44" s="18" t="s">
        <v>15</v>
      </c>
      <c r="B44" s="19" t="s">
        <v>223</v>
      </c>
      <c r="C44" s="151">
        <f>SUM(C45:C49)</f>
        <v>0</v>
      </c>
    </row>
    <row r="45" spans="1:3" s="248" customFormat="1" ht="12" customHeight="1">
      <c r="A45" s="13" t="s">
        <v>71</v>
      </c>
      <c r="B45" s="249" t="s">
        <v>227</v>
      </c>
      <c r="C45" s="295"/>
    </row>
    <row r="46" spans="1:3" s="248" customFormat="1" ht="12" customHeight="1">
      <c r="A46" s="12" t="s">
        <v>72</v>
      </c>
      <c r="B46" s="250" t="s">
        <v>228</v>
      </c>
      <c r="C46" s="156"/>
    </row>
    <row r="47" spans="1:3" s="248" customFormat="1" ht="12" customHeight="1">
      <c r="A47" s="12" t="s">
        <v>224</v>
      </c>
      <c r="B47" s="250" t="s">
        <v>229</v>
      </c>
      <c r="C47" s="156"/>
    </row>
    <row r="48" spans="1:3" s="248" customFormat="1" ht="12" customHeight="1">
      <c r="A48" s="12" t="s">
        <v>225</v>
      </c>
      <c r="B48" s="250" t="s">
        <v>230</v>
      </c>
      <c r="C48" s="156"/>
    </row>
    <row r="49" spans="1:3" s="248" customFormat="1" ht="12" customHeight="1" thickBot="1">
      <c r="A49" s="14" t="s">
        <v>226</v>
      </c>
      <c r="B49" s="251" t="s">
        <v>231</v>
      </c>
      <c r="C49" s="238"/>
    </row>
    <row r="50" spans="1:3" s="248" customFormat="1" ht="12" customHeight="1" thickBot="1">
      <c r="A50" s="18" t="s">
        <v>116</v>
      </c>
      <c r="B50" s="19" t="s">
        <v>232</v>
      </c>
      <c r="C50" s="151">
        <f>SUM(C51:C53)</f>
        <v>0</v>
      </c>
    </row>
    <row r="51" spans="1:3" s="248" customFormat="1" ht="12" customHeight="1">
      <c r="A51" s="13" t="s">
        <v>73</v>
      </c>
      <c r="B51" s="249" t="s">
        <v>233</v>
      </c>
      <c r="C51" s="154"/>
    </row>
    <row r="52" spans="1:3" s="248" customFormat="1" ht="12" customHeight="1">
      <c r="A52" s="12" t="s">
        <v>74</v>
      </c>
      <c r="B52" s="250" t="s">
        <v>406</v>
      </c>
      <c r="C52" s="153"/>
    </row>
    <row r="53" spans="1:3" s="248" customFormat="1" ht="12" customHeight="1">
      <c r="A53" s="12" t="s">
        <v>237</v>
      </c>
      <c r="B53" s="250" t="s">
        <v>235</v>
      </c>
      <c r="C53" s="153"/>
    </row>
    <row r="54" spans="1:3" s="248" customFormat="1" ht="12" customHeight="1" thickBot="1">
      <c r="A54" s="14" t="s">
        <v>238</v>
      </c>
      <c r="B54" s="251" t="s">
        <v>236</v>
      </c>
      <c r="C54" s="155"/>
    </row>
    <row r="55" spans="1:3" s="248" customFormat="1" ht="12" customHeight="1" thickBot="1">
      <c r="A55" s="18" t="s">
        <v>17</v>
      </c>
      <c r="B55" s="146" t="s">
        <v>239</v>
      </c>
      <c r="C55" s="151">
        <f>SUM(C56:C58)</f>
        <v>0</v>
      </c>
    </row>
    <row r="56" spans="1:3" s="248" customFormat="1" ht="12" customHeight="1">
      <c r="A56" s="13" t="s">
        <v>117</v>
      </c>
      <c r="B56" s="249" t="s">
        <v>241</v>
      </c>
      <c r="C56" s="156"/>
    </row>
    <row r="57" spans="1:3" s="248" customFormat="1" ht="12" customHeight="1">
      <c r="A57" s="12" t="s">
        <v>118</v>
      </c>
      <c r="B57" s="250" t="s">
        <v>407</v>
      </c>
      <c r="C57" s="156"/>
    </row>
    <row r="58" spans="1:3" s="248" customFormat="1" ht="12" customHeight="1">
      <c r="A58" s="12" t="s">
        <v>159</v>
      </c>
      <c r="B58" s="250" t="s">
        <v>242</v>
      </c>
      <c r="C58" s="156"/>
    </row>
    <row r="59" spans="1:3" s="248" customFormat="1" ht="12" customHeight="1" thickBot="1">
      <c r="A59" s="14" t="s">
        <v>240</v>
      </c>
      <c r="B59" s="251" t="s">
        <v>243</v>
      </c>
      <c r="C59" s="156"/>
    </row>
    <row r="60" spans="1:3" s="248" customFormat="1" ht="12" customHeight="1" thickBot="1">
      <c r="A60" s="18" t="s">
        <v>18</v>
      </c>
      <c r="B60" s="19" t="s">
        <v>244</v>
      </c>
      <c r="C60" s="157">
        <f>+C5+C12+C19+C26+C33+C44+C50+C55</f>
        <v>334326</v>
      </c>
    </row>
    <row r="61" spans="1:3" s="248" customFormat="1" ht="12" customHeight="1" thickBot="1">
      <c r="A61" s="252" t="s">
        <v>245</v>
      </c>
      <c r="B61" s="146" t="s">
        <v>246</v>
      </c>
      <c r="C61" s="151">
        <f>SUM(C62:C64)</f>
        <v>0</v>
      </c>
    </row>
    <row r="62" spans="1:3" s="248" customFormat="1" ht="12" customHeight="1">
      <c r="A62" s="13" t="s">
        <v>279</v>
      </c>
      <c r="B62" s="249" t="s">
        <v>247</v>
      </c>
      <c r="C62" s="156"/>
    </row>
    <row r="63" spans="1:3" s="248" customFormat="1" ht="12" customHeight="1">
      <c r="A63" s="12" t="s">
        <v>288</v>
      </c>
      <c r="B63" s="250" t="s">
        <v>248</v>
      </c>
      <c r="C63" s="156"/>
    </row>
    <row r="64" spans="1:3" s="248" customFormat="1" ht="12" customHeight="1" thickBot="1">
      <c r="A64" s="14" t="s">
        <v>289</v>
      </c>
      <c r="B64" s="253" t="s">
        <v>249</v>
      </c>
      <c r="C64" s="156"/>
    </row>
    <row r="65" spans="1:3" s="248" customFormat="1" ht="12" customHeight="1" thickBot="1">
      <c r="A65" s="252" t="s">
        <v>250</v>
      </c>
      <c r="B65" s="146" t="s">
        <v>251</v>
      </c>
      <c r="C65" s="151">
        <f>SUM(C66:C69)</f>
        <v>0</v>
      </c>
    </row>
    <row r="66" spans="1:3" s="248" customFormat="1" ht="12" customHeight="1">
      <c r="A66" s="13" t="s">
        <v>96</v>
      </c>
      <c r="B66" s="249" t="s">
        <v>252</v>
      </c>
      <c r="C66" s="156"/>
    </row>
    <row r="67" spans="1:3" s="248" customFormat="1" ht="12" customHeight="1">
      <c r="A67" s="12" t="s">
        <v>97</v>
      </c>
      <c r="B67" s="250" t="s">
        <v>253</v>
      </c>
      <c r="C67" s="156"/>
    </row>
    <row r="68" spans="1:3" s="248" customFormat="1" ht="12" customHeight="1">
      <c r="A68" s="12" t="s">
        <v>280</v>
      </c>
      <c r="B68" s="250" t="s">
        <v>254</v>
      </c>
      <c r="C68" s="156"/>
    </row>
    <row r="69" spans="1:3" s="248" customFormat="1" ht="12" customHeight="1" thickBot="1">
      <c r="A69" s="14" t="s">
        <v>281</v>
      </c>
      <c r="B69" s="251" t="s">
        <v>255</v>
      </c>
      <c r="C69" s="156"/>
    </row>
    <row r="70" spans="1:3" s="248" customFormat="1" ht="12" customHeight="1" thickBot="1">
      <c r="A70" s="252" t="s">
        <v>256</v>
      </c>
      <c r="B70" s="146" t="s">
        <v>257</v>
      </c>
      <c r="C70" s="151">
        <f>SUM(C71:C72)</f>
        <v>0</v>
      </c>
    </row>
    <row r="71" spans="1:3" s="248" customFormat="1" ht="12" customHeight="1">
      <c r="A71" s="13" t="s">
        <v>282</v>
      </c>
      <c r="B71" s="249" t="s">
        <v>258</v>
      </c>
      <c r="C71" s="156"/>
    </row>
    <row r="72" spans="1:3" s="248" customFormat="1" ht="12" customHeight="1" thickBot="1">
      <c r="A72" s="14" t="s">
        <v>283</v>
      </c>
      <c r="B72" s="251" t="s">
        <v>259</v>
      </c>
      <c r="C72" s="156"/>
    </row>
    <row r="73" spans="1:3" s="248" customFormat="1" ht="12" customHeight="1" thickBot="1">
      <c r="A73" s="252" t="s">
        <v>260</v>
      </c>
      <c r="B73" s="146" t="s">
        <v>261</v>
      </c>
      <c r="C73" s="151">
        <f>SUM(C74:C76)</f>
        <v>0</v>
      </c>
    </row>
    <row r="74" spans="1:3" s="248" customFormat="1" ht="12" customHeight="1">
      <c r="A74" s="13" t="s">
        <v>284</v>
      </c>
      <c r="B74" s="249" t="s">
        <v>262</v>
      </c>
      <c r="C74" s="156"/>
    </row>
    <row r="75" spans="1:3" s="248" customFormat="1" ht="12" customHeight="1">
      <c r="A75" s="12" t="s">
        <v>285</v>
      </c>
      <c r="B75" s="250" t="s">
        <v>263</v>
      </c>
      <c r="C75" s="156"/>
    </row>
    <row r="76" spans="1:3" s="248" customFormat="1" ht="12" customHeight="1" thickBot="1">
      <c r="A76" s="14" t="s">
        <v>286</v>
      </c>
      <c r="B76" s="251" t="s">
        <v>264</v>
      </c>
      <c r="C76" s="156"/>
    </row>
    <row r="77" spans="1:3" s="248" customFormat="1" ht="12" customHeight="1" thickBot="1">
      <c r="A77" s="252" t="s">
        <v>265</v>
      </c>
      <c r="B77" s="146" t="s">
        <v>287</v>
      </c>
      <c r="C77" s="151">
        <f>SUM(C78:C81)</f>
        <v>0</v>
      </c>
    </row>
    <row r="78" spans="1:3" s="248" customFormat="1" ht="12" customHeight="1">
      <c r="A78" s="254" t="s">
        <v>266</v>
      </c>
      <c r="B78" s="249" t="s">
        <v>267</v>
      </c>
      <c r="C78" s="156"/>
    </row>
    <row r="79" spans="1:3" s="248" customFormat="1" ht="12" customHeight="1">
      <c r="A79" s="255" t="s">
        <v>268</v>
      </c>
      <c r="B79" s="250" t="s">
        <v>269</v>
      </c>
      <c r="C79" s="156"/>
    </row>
    <row r="80" spans="1:3" s="248" customFormat="1" ht="12" customHeight="1">
      <c r="A80" s="255" t="s">
        <v>270</v>
      </c>
      <c r="B80" s="250" t="s">
        <v>271</v>
      </c>
      <c r="C80" s="156"/>
    </row>
    <row r="81" spans="1:3" s="248" customFormat="1" ht="12" customHeight="1" thickBot="1">
      <c r="A81" s="256" t="s">
        <v>272</v>
      </c>
      <c r="B81" s="251" t="s">
        <v>273</v>
      </c>
      <c r="C81" s="156"/>
    </row>
    <row r="82" spans="1:3" s="248" customFormat="1" ht="13.5" customHeight="1" thickBot="1">
      <c r="A82" s="252" t="s">
        <v>274</v>
      </c>
      <c r="B82" s="146" t="s">
        <v>275</v>
      </c>
      <c r="C82" s="296"/>
    </row>
    <row r="83" spans="1:3" s="248" customFormat="1" ht="15.75" customHeight="1" thickBot="1">
      <c r="A83" s="252" t="s">
        <v>276</v>
      </c>
      <c r="B83" s="257" t="s">
        <v>277</v>
      </c>
      <c r="C83" s="157">
        <f>+C61+C65+C70+C73+C77+C82</f>
        <v>0</v>
      </c>
    </row>
    <row r="84" spans="1:3" s="248" customFormat="1" ht="16.5" customHeight="1" thickBot="1">
      <c r="A84" s="258" t="s">
        <v>290</v>
      </c>
      <c r="B84" s="259" t="s">
        <v>278</v>
      </c>
      <c r="C84" s="157">
        <f>+C60+C83</f>
        <v>334326</v>
      </c>
    </row>
    <row r="85" spans="1:3" s="248" customFormat="1" ht="83.25" customHeight="1">
      <c r="A85" s="3"/>
      <c r="B85" s="4"/>
      <c r="C85" s="158"/>
    </row>
    <row r="86" spans="1:3" ht="16.5" customHeight="1">
      <c r="A86" s="304" t="s">
        <v>38</v>
      </c>
      <c r="B86" s="304"/>
      <c r="C86" s="304"/>
    </row>
    <row r="87" spans="1:3" s="260" customFormat="1" ht="16.5" customHeight="1" thickBot="1">
      <c r="A87" s="306" t="s">
        <v>99</v>
      </c>
      <c r="B87" s="306"/>
      <c r="C87" s="71" t="s">
        <v>158</v>
      </c>
    </row>
    <row r="88" spans="1:3" ht="37.5" customHeight="1" thickBot="1">
      <c r="A88" s="21" t="s">
        <v>62</v>
      </c>
      <c r="B88" s="22" t="s">
        <v>39</v>
      </c>
      <c r="C88" s="30" t="s">
        <v>179</v>
      </c>
    </row>
    <row r="89" spans="1:3" s="247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10</v>
      </c>
      <c r="B90" s="26" t="s">
        <v>293</v>
      </c>
      <c r="C90" s="150">
        <f>SUM(C91:C95)</f>
        <v>329897</v>
      </c>
    </row>
    <row r="91" spans="1:3" ht="12" customHeight="1">
      <c r="A91" s="15" t="s">
        <v>75</v>
      </c>
      <c r="B91" s="8" t="s">
        <v>40</v>
      </c>
      <c r="C91" s="152">
        <v>99957</v>
      </c>
    </row>
    <row r="92" spans="1:3" ht="12" customHeight="1">
      <c r="A92" s="12" t="s">
        <v>76</v>
      </c>
      <c r="B92" s="6" t="s">
        <v>119</v>
      </c>
      <c r="C92" s="153">
        <v>25813</v>
      </c>
    </row>
    <row r="93" spans="1:3" ht="12" customHeight="1">
      <c r="A93" s="12" t="s">
        <v>77</v>
      </c>
      <c r="B93" s="6" t="s">
        <v>94</v>
      </c>
      <c r="C93" s="155">
        <v>89623</v>
      </c>
    </row>
    <row r="94" spans="1:3" ht="12" customHeight="1">
      <c r="A94" s="12" t="s">
        <v>78</v>
      </c>
      <c r="B94" s="9" t="s">
        <v>120</v>
      </c>
      <c r="C94" s="155"/>
    </row>
    <row r="95" spans="1:3" ht="12" customHeight="1">
      <c r="A95" s="12" t="s">
        <v>86</v>
      </c>
      <c r="B95" s="17" t="s">
        <v>121</v>
      </c>
      <c r="C95" s="155">
        <v>114504</v>
      </c>
    </row>
    <row r="96" spans="1:3" ht="12" customHeight="1">
      <c r="A96" s="12" t="s">
        <v>79</v>
      </c>
      <c r="B96" s="6" t="s">
        <v>294</v>
      </c>
      <c r="C96" s="155"/>
    </row>
    <row r="97" spans="1:3" ht="12" customHeight="1">
      <c r="A97" s="12" t="s">
        <v>80</v>
      </c>
      <c r="B97" s="73" t="s">
        <v>295</v>
      </c>
      <c r="C97" s="155"/>
    </row>
    <row r="98" spans="1:3" ht="12" customHeight="1">
      <c r="A98" s="12" t="s">
        <v>87</v>
      </c>
      <c r="B98" s="74" t="s">
        <v>296</v>
      </c>
      <c r="C98" s="155"/>
    </row>
    <row r="99" spans="1:3" ht="12" customHeight="1">
      <c r="A99" s="12" t="s">
        <v>88</v>
      </c>
      <c r="B99" s="74" t="s">
        <v>297</v>
      </c>
      <c r="C99" s="155"/>
    </row>
    <row r="100" spans="1:3" ht="12" customHeight="1">
      <c r="A100" s="12" t="s">
        <v>89</v>
      </c>
      <c r="B100" s="73" t="s">
        <v>298</v>
      </c>
      <c r="C100" s="155">
        <v>7581</v>
      </c>
    </row>
    <row r="101" spans="1:3" ht="12" customHeight="1">
      <c r="A101" s="12" t="s">
        <v>90</v>
      </c>
      <c r="B101" s="73" t="s">
        <v>299</v>
      </c>
      <c r="C101" s="155"/>
    </row>
    <row r="102" spans="1:3" ht="12" customHeight="1">
      <c r="A102" s="12" t="s">
        <v>92</v>
      </c>
      <c r="B102" s="74" t="s">
        <v>300</v>
      </c>
      <c r="C102" s="155"/>
    </row>
    <row r="103" spans="1:3" ht="12" customHeight="1">
      <c r="A103" s="11" t="s">
        <v>122</v>
      </c>
      <c r="B103" s="75" t="s">
        <v>301</v>
      </c>
      <c r="C103" s="155"/>
    </row>
    <row r="104" spans="1:3" ht="12" customHeight="1">
      <c r="A104" s="12" t="s">
        <v>291</v>
      </c>
      <c r="B104" s="75" t="s">
        <v>302</v>
      </c>
      <c r="C104" s="155"/>
    </row>
    <row r="105" spans="1:3" ht="12" customHeight="1" thickBot="1">
      <c r="A105" s="16" t="s">
        <v>292</v>
      </c>
      <c r="B105" s="76" t="s">
        <v>303</v>
      </c>
      <c r="C105" s="159">
        <v>1700</v>
      </c>
    </row>
    <row r="106" spans="1:3" ht="12" customHeight="1" thickBot="1">
      <c r="A106" s="18" t="s">
        <v>11</v>
      </c>
      <c r="B106" s="25" t="s">
        <v>304</v>
      </c>
      <c r="C106" s="151">
        <f>+C107+C109+C111</f>
        <v>4429</v>
      </c>
    </row>
    <row r="107" spans="1:3" ht="12" customHeight="1">
      <c r="A107" s="13" t="s">
        <v>81</v>
      </c>
      <c r="B107" s="6" t="s">
        <v>157</v>
      </c>
      <c r="C107" s="154">
        <v>3429</v>
      </c>
    </row>
    <row r="108" spans="1:3" ht="12" customHeight="1">
      <c r="A108" s="13" t="s">
        <v>82</v>
      </c>
      <c r="B108" s="10" t="s">
        <v>308</v>
      </c>
      <c r="C108" s="154"/>
    </row>
    <row r="109" spans="1:3" ht="12" customHeight="1">
      <c r="A109" s="13" t="s">
        <v>83</v>
      </c>
      <c r="B109" s="10" t="s">
        <v>123</v>
      </c>
      <c r="C109" s="153">
        <v>1000</v>
      </c>
    </row>
    <row r="110" spans="1:3" ht="12" customHeight="1">
      <c r="A110" s="13" t="s">
        <v>84</v>
      </c>
      <c r="B110" s="10" t="s">
        <v>309</v>
      </c>
      <c r="C110" s="144"/>
    </row>
    <row r="111" spans="1:3" ht="12" customHeight="1">
      <c r="A111" s="13" t="s">
        <v>85</v>
      </c>
      <c r="B111" s="148" t="s">
        <v>160</v>
      </c>
      <c r="C111" s="144"/>
    </row>
    <row r="112" spans="1:3" ht="12" customHeight="1">
      <c r="A112" s="13" t="s">
        <v>91</v>
      </c>
      <c r="B112" s="147" t="s">
        <v>408</v>
      </c>
      <c r="C112" s="144"/>
    </row>
    <row r="113" spans="1:3" ht="12" customHeight="1">
      <c r="A113" s="13" t="s">
        <v>93</v>
      </c>
      <c r="B113" s="245" t="s">
        <v>314</v>
      </c>
      <c r="C113" s="144"/>
    </row>
    <row r="114" spans="1:3" ht="15.75">
      <c r="A114" s="13" t="s">
        <v>124</v>
      </c>
      <c r="B114" s="74" t="s">
        <v>297</v>
      </c>
      <c r="C114" s="144"/>
    </row>
    <row r="115" spans="1:3" ht="12" customHeight="1">
      <c r="A115" s="13" t="s">
        <v>125</v>
      </c>
      <c r="B115" s="74" t="s">
        <v>313</v>
      </c>
      <c r="C115" s="144"/>
    </row>
    <row r="116" spans="1:3" ht="12" customHeight="1">
      <c r="A116" s="13" t="s">
        <v>126</v>
      </c>
      <c r="B116" s="74" t="s">
        <v>312</v>
      </c>
      <c r="C116" s="144"/>
    </row>
    <row r="117" spans="1:3" ht="12" customHeight="1">
      <c r="A117" s="13" t="s">
        <v>305</v>
      </c>
      <c r="B117" s="74" t="s">
        <v>300</v>
      </c>
      <c r="C117" s="144"/>
    </row>
    <row r="118" spans="1:3" ht="12" customHeight="1">
      <c r="A118" s="13" t="s">
        <v>306</v>
      </c>
      <c r="B118" s="74" t="s">
        <v>311</v>
      </c>
      <c r="C118" s="144"/>
    </row>
    <row r="119" spans="1:3" ht="16.5" thickBot="1">
      <c r="A119" s="11" t="s">
        <v>307</v>
      </c>
      <c r="B119" s="74" t="s">
        <v>310</v>
      </c>
      <c r="C119" s="145"/>
    </row>
    <row r="120" spans="1:3" ht="12" customHeight="1" thickBot="1">
      <c r="A120" s="18" t="s">
        <v>12</v>
      </c>
      <c r="B120" s="69" t="s">
        <v>315</v>
      </c>
      <c r="C120" s="151">
        <f>+C121+C122</f>
        <v>0</v>
      </c>
    </row>
    <row r="121" spans="1:3" ht="12" customHeight="1">
      <c r="A121" s="13" t="s">
        <v>64</v>
      </c>
      <c r="B121" s="7" t="s">
        <v>50</v>
      </c>
      <c r="C121" s="154"/>
    </row>
    <row r="122" spans="1:3" ht="12" customHeight="1" thickBot="1">
      <c r="A122" s="14" t="s">
        <v>65</v>
      </c>
      <c r="B122" s="10" t="s">
        <v>51</v>
      </c>
      <c r="C122" s="155"/>
    </row>
    <row r="123" spans="1:3" ht="12" customHeight="1" thickBot="1">
      <c r="A123" s="18" t="s">
        <v>13</v>
      </c>
      <c r="B123" s="69" t="s">
        <v>316</v>
      </c>
      <c r="C123" s="151">
        <f>+C90+C106+C120</f>
        <v>334326</v>
      </c>
    </row>
    <row r="124" spans="1:3" ht="12" customHeight="1" thickBot="1">
      <c r="A124" s="18" t="s">
        <v>14</v>
      </c>
      <c r="B124" s="69" t="s">
        <v>317</v>
      </c>
      <c r="C124" s="151">
        <f>+C125+C126+C127</f>
        <v>0</v>
      </c>
    </row>
    <row r="125" spans="1:3" ht="12" customHeight="1">
      <c r="A125" s="13" t="s">
        <v>68</v>
      </c>
      <c r="B125" s="7" t="s">
        <v>318</v>
      </c>
      <c r="C125" s="144"/>
    </row>
    <row r="126" spans="1:3" ht="12" customHeight="1">
      <c r="A126" s="13" t="s">
        <v>69</v>
      </c>
      <c r="B126" s="7" t="s">
        <v>319</v>
      </c>
      <c r="C126" s="144"/>
    </row>
    <row r="127" spans="1:3" ht="12" customHeight="1" thickBot="1">
      <c r="A127" s="11" t="s">
        <v>70</v>
      </c>
      <c r="B127" s="5" t="s">
        <v>320</v>
      </c>
      <c r="C127" s="144"/>
    </row>
    <row r="128" spans="1:3" ht="12" customHeight="1" thickBot="1">
      <c r="A128" s="18" t="s">
        <v>15</v>
      </c>
      <c r="B128" s="69" t="s">
        <v>369</v>
      </c>
      <c r="C128" s="151">
        <f>+C129+C130+C131+C132</f>
        <v>0</v>
      </c>
    </row>
    <row r="129" spans="1:3" ht="12" customHeight="1">
      <c r="A129" s="13" t="s">
        <v>71</v>
      </c>
      <c r="B129" s="7" t="s">
        <v>321</v>
      </c>
      <c r="C129" s="144"/>
    </row>
    <row r="130" spans="1:3" ht="12" customHeight="1">
      <c r="A130" s="13" t="s">
        <v>72</v>
      </c>
      <c r="B130" s="7" t="s">
        <v>322</v>
      </c>
      <c r="C130" s="144"/>
    </row>
    <row r="131" spans="1:3" ht="12" customHeight="1">
      <c r="A131" s="13" t="s">
        <v>224</v>
      </c>
      <c r="B131" s="7" t="s">
        <v>323</v>
      </c>
      <c r="C131" s="144"/>
    </row>
    <row r="132" spans="1:3" ht="12" customHeight="1" thickBot="1">
      <c r="A132" s="11" t="s">
        <v>225</v>
      </c>
      <c r="B132" s="5" t="s">
        <v>324</v>
      </c>
      <c r="C132" s="144"/>
    </row>
    <row r="133" spans="1:3" ht="12" customHeight="1" thickBot="1">
      <c r="A133" s="18" t="s">
        <v>16</v>
      </c>
      <c r="B133" s="69" t="s">
        <v>325</v>
      </c>
      <c r="C133" s="157">
        <f>+C134+C135+C136+C137</f>
        <v>0</v>
      </c>
    </row>
    <row r="134" spans="1:3" ht="12" customHeight="1">
      <c r="A134" s="13" t="s">
        <v>73</v>
      </c>
      <c r="B134" s="7" t="s">
        <v>326</v>
      </c>
      <c r="C134" s="144"/>
    </row>
    <row r="135" spans="1:3" ht="12" customHeight="1">
      <c r="A135" s="13" t="s">
        <v>74</v>
      </c>
      <c r="B135" s="7" t="s">
        <v>336</v>
      </c>
      <c r="C135" s="144"/>
    </row>
    <row r="136" spans="1:3" ht="12" customHeight="1">
      <c r="A136" s="13" t="s">
        <v>237</v>
      </c>
      <c r="B136" s="7" t="s">
        <v>327</v>
      </c>
      <c r="C136" s="144"/>
    </row>
    <row r="137" spans="1:3" ht="12" customHeight="1" thickBot="1">
      <c r="A137" s="11" t="s">
        <v>238</v>
      </c>
      <c r="B137" s="5" t="s">
        <v>328</v>
      </c>
      <c r="C137" s="144"/>
    </row>
    <row r="138" spans="1:3" ht="12" customHeight="1" thickBot="1">
      <c r="A138" s="18" t="s">
        <v>17</v>
      </c>
      <c r="B138" s="69" t="s">
        <v>329</v>
      </c>
      <c r="C138" s="160">
        <f>+C139+C140+C141+C142</f>
        <v>0</v>
      </c>
    </row>
    <row r="139" spans="1:3" ht="12" customHeight="1">
      <c r="A139" s="13" t="s">
        <v>117</v>
      </c>
      <c r="B139" s="7" t="s">
        <v>330</v>
      </c>
      <c r="C139" s="144"/>
    </row>
    <row r="140" spans="1:3" ht="12" customHeight="1">
      <c r="A140" s="13" t="s">
        <v>118</v>
      </c>
      <c r="B140" s="7" t="s">
        <v>331</v>
      </c>
      <c r="C140" s="144"/>
    </row>
    <row r="141" spans="1:3" ht="12" customHeight="1">
      <c r="A141" s="13" t="s">
        <v>159</v>
      </c>
      <c r="B141" s="7" t="s">
        <v>332</v>
      </c>
      <c r="C141" s="144"/>
    </row>
    <row r="142" spans="1:3" ht="12" customHeight="1" thickBot="1">
      <c r="A142" s="13" t="s">
        <v>240</v>
      </c>
      <c r="B142" s="7" t="s">
        <v>333</v>
      </c>
      <c r="C142" s="144"/>
    </row>
    <row r="143" spans="1:9" ht="15" customHeight="1" thickBot="1">
      <c r="A143" s="18" t="s">
        <v>18</v>
      </c>
      <c r="B143" s="69" t="s">
        <v>334</v>
      </c>
      <c r="C143" s="261">
        <f>+C124+C128+C133+C138</f>
        <v>0</v>
      </c>
      <c r="F143" s="262"/>
      <c r="G143" s="263"/>
      <c r="H143" s="263"/>
      <c r="I143" s="263"/>
    </row>
    <row r="144" spans="1:3" s="248" customFormat="1" ht="12.75" customHeight="1" thickBot="1">
      <c r="A144" s="149" t="s">
        <v>19</v>
      </c>
      <c r="B144" s="226" t="s">
        <v>335</v>
      </c>
      <c r="C144" s="261">
        <f>+C123+C143</f>
        <v>334326</v>
      </c>
    </row>
    <row r="145" ht="7.5" customHeight="1"/>
    <row r="146" spans="1:3" ht="15.75">
      <c r="A146" s="307" t="s">
        <v>337</v>
      </c>
      <c r="B146" s="307"/>
      <c r="C146" s="307"/>
    </row>
    <row r="147" spans="1:3" ht="15" customHeight="1" thickBot="1">
      <c r="A147" s="305" t="s">
        <v>100</v>
      </c>
      <c r="B147" s="305"/>
      <c r="C147" s="161" t="s">
        <v>158</v>
      </c>
    </row>
    <row r="148" spans="1:4" ht="13.5" customHeight="1" thickBot="1">
      <c r="A148" s="18">
        <v>1</v>
      </c>
      <c r="B148" s="25" t="s">
        <v>338</v>
      </c>
      <c r="C148" s="151">
        <f>+C60-C123</f>
        <v>0</v>
      </c>
      <c r="D148" s="264"/>
    </row>
    <row r="149" spans="1:3" ht="27.75" customHeight="1" thickBot="1">
      <c r="A149" s="18" t="s">
        <v>11</v>
      </c>
      <c r="B149" s="25" t="s">
        <v>339</v>
      </c>
      <c r="C149" s="151">
        <f>+C83-C143</f>
        <v>0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Önkormányzat
2014. ÉVI KÖLTSÉGVETÉSÉNEK ÖSSZEVONT MÉRLEGE&amp;10
&amp;R&amp;"Times New Roman CE,Félkövér dőlt"&amp;11 1.1. melléklet a 1/2014. (II.27.)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32" customWidth="1"/>
    <col min="2" max="2" width="72.00390625" style="233" customWidth="1"/>
    <col min="3" max="3" width="25.00390625" style="234" customWidth="1"/>
    <col min="4" max="16384" width="9.375" style="2" customWidth="1"/>
  </cols>
  <sheetData>
    <row r="1" spans="1:3" s="1" customFormat="1" ht="16.5" customHeight="1" thickBot="1">
      <c r="A1" s="101"/>
      <c r="B1" s="103"/>
      <c r="C1" s="126" t="s">
        <v>427</v>
      </c>
    </row>
    <row r="2" spans="1:3" s="60" customFormat="1" ht="21" customHeight="1">
      <c r="A2" s="239" t="s">
        <v>55</v>
      </c>
      <c r="B2" s="208" t="s">
        <v>154</v>
      </c>
      <c r="C2" s="210" t="s">
        <v>43</v>
      </c>
    </row>
    <row r="3" spans="1:3" s="60" customFormat="1" ht="16.5" thickBot="1">
      <c r="A3" s="104" t="s">
        <v>132</v>
      </c>
      <c r="B3" s="209" t="s">
        <v>409</v>
      </c>
      <c r="C3" s="211">
        <v>2</v>
      </c>
    </row>
    <row r="4" spans="1:3" s="61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212" t="s">
        <v>46</v>
      </c>
    </row>
    <row r="6" spans="1:3" s="55" customFormat="1" ht="12.75" customHeight="1" thickBot="1">
      <c r="A6" s="94">
        <v>1</v>
      </c>
      <c r="B6" s="95">
        <v>2</v>
      </c>
      <c r="C6" s="96">
        <v>3</v>
      </c>
    </row>
    <row r="7" spans="1:3" s="55" customFormat="1" ht="15.75" customHeight="1" thickBot="1">
      <c r="A7" s="109"/>
      <c r="B7" s="110" t="s">
        <v>47</v>
      </c>
      <c r="C7" s="213"/>
    </row>
    <row r="8" spans="1:3" s="55" customFormat="1" ht="12" customHeight="1" thickBot="1">
      <c r="A8" s="27" t="s">
        <v>10</v>
      </c>
      <c r="B8" s="19" t="s">
        <v>180</v>
      </c>
      <c r="C8" s="151">
        <f>+C9+C10+C11+C12+C13+C14</f>
        <v>99480</v>
      </c>
    </row>
    <row r="9" spans="1:3" s="62" customFormat="1" ht="12" customHeight="1">
      <c r="A9" s="267" t="s">
        <v>75</v>
      </c>
      <c r="B9" s="249" t="s">
        <v>181</v>
      </c>
      <c r="C9" s="154"/>
    </row>
    <row r="10" spans="1:3" s="63" customFormat="1" ht="12" customHeight="1">
      <c r="A10" s="268" t="s">
        <v>76</v>
      </c>
      <c r="B10" s="250" t="s">
        <v>182</v>
      </c>
      <c r="C10" s="153">
        <v>62372</v>
      </c>
    </row>
    <row r="11" spans="1:3" s="63" customFormat="1" ht="12" customHeight="1">
      <c r="A11" s="268" t="s">
        <v>77</v>
      </c>
      <c r="B11" s="250" t="s">
        <v>183</v>
      </c>
      <c r="C11" s="153">
        <v>34271</v>
      </c>
    </row>
    <row r="12" spans="1:3" s="63" customFormat="1" ht="12" customHeight="1">
      <c r="A12" s="268" t="s">
        <v>78</v>
      </c>
      <c r="B12" s="250" t="s">
        <v>184</v>
      </c>
      <c r="C12" s="153">
        <v>2837</v>
      </c>
    </row>
    <row r="13" spans="1:3" s="63" customFormat="1" ht="12" customHeight="1">
      <c r="A13" s="268" t="s">
        <v>95</v>
      </c>
      <c r="B13" s="250" t="s">
        <v>185</v>
      </c>
      <c r="C13" s="293"/>
    </row>
    <row r="14" spans="1:3" s="62" customFormat="1" ht="12" customHeight="1" thickBot="1">
      <c r="A14" s="269" t="s">
        <v>79</v>
      </c>
      <c r="B14" s="251" t="s">
        <v>186</v>
      </c>
      <c r="C14" s="294"/>
    </row>
    <row r="15" spans="1:3" s="62" customFormat="1" ht="12" customHeight="1" thickBot="1">
      <c r="A15" s="27" t="s">
        <v>11</v>
      </c>
      <c r="B15" s="146" t="s">
        <v>187</v>
      </c>
      <c r="C15" s="151">
        <f>+C16+C17+C18+C19+C20</f>
        <v>18157</v>
      </c>
    </row>
    <row r="16" spans="1:3" s="62" customFormat="1" ht="12" customHeight="1">
      <c r="A16" s="267" t="s">
        <v>81</v>
      </c>
      <c r="B16" s="249" t="s">
        <v>188</v>
      </c>
      <c r="C16" s="154"/>
    </row>
    <row r="17" spans="1:3" s="62" customFormat="1" ht="12" customHeight="1">
      <c r="A17" s="268" t="s">
        <v>82</v>
      </c>
      <c r="B17" s="250" t="s">
        <v>189</v>
      </c>
      <c r="C17" s="153"/>
    </row>
    <row r="18" spans="1:3" s="62" customFormat="1" ht="12" customHeight="1">
      <c r="A18" s="268" t="s">
        <v>83</v>
      </c>
      <c r="B18" s="250" t="s">
        <v>402</v>
      </c>
      <c r="C18" s="153"/>
    </row>
    <row r="19" spans="1:3" s="62" customFormat="1" ht="12" customHeight="1">
      <c r="A19" s="268" t="s">
        <v>84</v>
      </c>
      <c r="B19" s="250" t="s">
        <v>403</v>
      </c>
      <c r="C19" s="153"/>
    </row>
    <row r="20" spans="1:3" s="62" customFormat="1" ht="12" customHeight="1">
      <c r="A20" s="268" t="s">
        <v>85</v>
      </c>
      <c r="B20" s="250" t="s">
        <v>190</v>
      </c>
      <c r="C20" s="153">
        <v>18157</v>
      </c>
    </row>
    <row r="21" spans="1:3" s="63" customFormat="1" ht="12" customHeight="1" thickBot="1">
      <c r="A21" s="269" t="s">
        <v>91</v>
      </c>
      <c r="B21" s="251" t="s">
        <v>191</v>
      </c>
      <c r="C21" s="155"/>
    </row>
    <row r="22" spans="1:3" s="63" customFormat="1" ht="12" customHeight="1" thickBot="1">
      <c r="A22" s="27" t="s">
        <v>12</v>
      </c>
      <c r="B22" s="19" t="s">
        <v>192</v>
      </c>
      <c r="C22" s="151">
        <f>+C23+C24+C25+C26+C27</f>
        <v>0</v>
      </c>
    </row>
    <row r="23" spans="1:3" s="63" customFormat="1" ht="12" customHeight="1">
      <c r="A23" s="267" t="s">
        <v>64</v>
      </c>
      <c r="B23" s="249" t="s">
        <v>193</v>
      </c>
      <c r="C23" s="154"/>
    </row>
    <row r="24" spans="1:3" s="62" customFormat="1" ht="12" customHeight="1">
      <c r="A24" s="268" t="s">
        <v>65</v>
      </c>
      <c r="B24" s="250" t="s">
        <v>194</v>
      </c>
      <c r="C24" s="153"/>
    </row>
    <row r="25" spans="1:3" s="63" customFormat="1" ht="12" customHeight="1">
      <c r="A25" s="268" t="s">
        <v>66</v>
      </c>
      <c r="B25" s="250" t="s">
        <v>404</v>
      </c>
      <c r="C25" s="153"/>
    </row>
    <row r="26" spans="1:3" s="63" customFormat="1" ht="12" customHeight="1">
      <c r="A26" s="268" t="s">
        <v>67</v>
      </c>
      <c r="B26" s="250" t="s">
        <v>405</v>
      </c>
      <c r="C26" s="153"/>
    </row>
    <row r="27" spans="1:3" s="63" customFormat="1" ht="12" customHeight="1">
      <c r="A27" s="268" t="s">
        <v>107</v>
      </c>
      <c r="B27" s="250" t="s">
        <v>195</v>
      </c>
      <c r="C27" s="153"/>
    </row>
    <row r="28" spans="1:3" s="63" customFormat="1" ht="12" customHeight="1" thickBot="1">
      <c r="A28" s="269" t="s">
        <v>108</v>
      </c>
      <c r="B28" s="251" t="s">
        <v>196</v>
      </c>
      <c r="C28" s="155"/>
    </row>
    <row r="29" spans="1:3" s="63" customFormat="1" ht="12" customHeight="1" thickBot="1">
      <c r="A29" s="27" t="s">
        <v>109</v>
      </c>
      <c r="B29" s="19" t="s">
        <v>197</v>
      </c>
      <c r="C29" s="157">
        <f>+C30+C33+C34+C35</f>
        <v>0</v>
      </c>
    </row>
    <row r="30" spans="1:3" s="63" customFormat="1" ht="12" customHeight="1">
      <c r="A30" s="267" t="s">
        <v>198</v>
      </c>
      <c r="B30" s="249" t="s">
        <v>204</v>
      </c>
      <c r="C30" s="244">
        <f>+C31+C32</f>
        <v>0</v>
      </c>
    </row>
    <row r="31" spans="1:3" s="63" customFormat="1" ht="12" customHeight="1">
      <c r="A31" s="268" t="s">
        <v>199</v>
      </c>
      <c r="B31" s="250" t="s">
        <v>205</v>
      </c>
      <c r="C31" s="153"/>
    </row>
    <row r="32" spans="1:3" s="63" customFormat="1" ht="12" customHeight="1">
      <c r="A32" s="268" t="s">
        <v>200</v>
      </c>
      <c r="B32" s="250" t="s">
        <v>206</v>
      </c>
      <c r="C32" s="153"/>
    </row>
    <row r="33" spans="1:3" s="63" customFormat="1" ht="12" customHeight="1">
      <c r="A33" s="268" t="s">
        <v>201</v>
      </c>
      <c r="B33" s="250" t="s">
        <v>207</v>
      </c>
      <c r="C33" s="153"/>
    </row>
    <row r="34" spans="1:3" s="63" customFormat="1" ht="12" customHeight="1">
      <c r="A34" s="268" t="s">
        <v>202</v>
      </c>
      <c r="B34" s="250" t="s">
        <v>208</v>
      </c>
      <c r="C34" s="153"/>
    </row>
    <row r="35" spans="1:3" s="63" customFormat="1" ht="12" customHeight="1" thickBot="1">
      <c r="A35" s="269" t="s">
        <v>203</v>
      </c>
      <c r="B35" s="251" t="s">
        <v>209</v>
      </c>
      <c r="C35" s="155"/>
    </row>
    <row r="36" spans="1:3" s="63" customFormat="1" ht="12" customHeight="1" thickBot="1">
      <c r="A36" s="27" t="s">
        <v>14</v>
      </c>
      <c r="B36" s="19" t="s">
        <v>210</v>
      </c>
      <c r="C36" s="151">
        <f>SUM(C37:C46)</f>
        <v>0</v>
      </c>
    </row>
    <row r="37" spans="1:3" s="63" customFormat="1" ht="12" customHeight="1">
      <c r="A37" s="267" t="s">
        <v>68</v>
      </c>
      <c r="B37" s="249" t="s">
        <v>213</v>
      </c>
      <c r="C37" s="154"/>
    </row>
    <row r="38" spans="1:3" s="63" customFormat="1" ht="12" customHeight="1">
      <c r="A38" s="268" t="s">
        <v>69</v>
      </c>
      <c r="B38" s="250" t="s">
        <v>214</v>
      </c>
      <c r="C38" s="153"/>
    </row>
    <row r="39" spans="1:3" s="63" customFormat="1" ht="12" customHeight="1">
      <c r="A39" s="268" t="s">
        <v>70</v>
      </c>
      <c r="B39" s="250" t="s">
        <v>215</v>
      </c>
      <c r="C39" s="153"/>
    </row>
    <row r="40" spans="1:3" s="63" customFormat="1" ht="12" customHeight="1">
      <c r="A40" s="268" t="s">
        <v>111</v>
      </c>
      <c r="B40" s="250" t="s">
        <v>216</v>
      </c>
      <c r="C40" s="153"/>
    </row>
    <row r="41" spans="1:3" s="63" customFormat="1" ht="12" customHeight="1">
      <c r="A41" s="268" t="s">
        <v>112</v>
      </c>
      <c r="B41" s="250" t="s">
        <v>217</v>
      </c>
      <c r="C41" s="153"/>
    </row>
    <row r="42" spans="1:3" s="63" customFormat="1" ht="12" customHeight="1">
      <c r="A42" s="268" t="s">
        <v>113</v>
      </c>
      <c r="B42" s="250" t="s">
        <v>218</v>
      </c>
      <c r="C42" s="153"/>
    </row>
    <row r="43" spans="1:3" s="63" customFormat="1" ht="12" customHeight="1">
      <c r="A43" s="268" t="s">
        <v>114</v>
      </c>
      <c r="B43" s="250" t="s">
        <v>219</v>
      </c>
      <c r="C43" s="153"/>
    </row>
    <row r="44" spans="1:3" s="63" customFormat="1" ht="12" customHeight="1">
      <c r="A44" s="268" t="s">
        <v>115</v>
      </c>
      <c r="B44" s="250" t="s">
        <v>220</v>
      </c>
      <c r="C44" s="153"/>
    </row>
    <row r="45" spans="1:3" s="63" customFormat="1" ht="12" customHeight="1">
      <c r="A45" s="268" t="s">
        <v>211</v>
      </c>
      <c r="B45" s="250" t="s">
        <v>221</v>
      </c>
      <c r="C45" s="156"/>
    </row>
    <row r="46" spans="1:3" s="63" customFormat="1" ht="12" customHeight="1" thickBot="1">
      <c r="A46" s="269" t="s">
        <v>212</v>
      </c>
      <c r="B46" s="251" t="s">
        <v>222</v>
      </c>
      <c r="C46" s="238"/>
    </row>
    <row r="47" spans="1:3" s="63" customFormat="1" ht="12" customHeight="1" thickBot="1">
      <c r="A47" s="27" t="s">
        <v>15</v>
      </c>
      <c r="B47" s="19" t="s">
        <v>223</v>
      </c>
      <c r="C47" s="151">
        <f>SUM(C48:C52)</f>
        <v>0</v>
      </c>
    </row>
    <row r="48" spans="1:3" s="63" customFormat="1" ht="12" customHeight="1">
      <c r="A48" s="267" t="s">
        <v>71</v>
      </c>
      <c r="B48" s="249" t="s">
        <v>227</v>
      </c>
      <c r="C48" s="295"/>
    </row>
    <row r="49" spans="1:3" s="63" customFormat="1" ht="12" customHeight="1">
      <c r="A49" s="268" t="s">
        <v>72</v>
      </c>
      <c r="B49" s="250" t="s">
        <v>228</v>
      </c>
      <c r="C49" s="156"/>
    </row>
    <row r="50" spans="1:3" s="63" customFormat="1" ht="12" customHeight="1">
      <c r="A50" s="268" t="s">
        <v>224</v>
      </c>
      <c r="B50" s="250" t="s">
        <v>229</v>
      </c>
      <c r="C50" s="156"/>
    </row>
    <row r="51" spans="1:3" s="63" customFormat="1" ht="12" customHeight="1">
      <c r="A51" s="268" t="s">
        <v>225</v>
      </c>
      <c r="B51" s="250" t="s">
        <v>230</v>
      </c>
      <c r="C51" s="156"/>
    </row>
    <row r="52" spans="1:3" s="63" customFormat="1" ht="12" customHeight="1" thickBot="1">
      <c r="A52" s="269" t="s">
        <v>226</v>
      </c>
      <c r="B52" s="251" t="s">
        <v>231</v>
      </c>
      <c r="C52" s="238"/>
    </row>
    <row r="53" spans="1:3" s="63" customFormat="1" ht="12" customHeight="1" thickBot="1">
      <c r="A53" s="27" t="s">
        <v>116</v>
      </c>
      <c r="B53" s="19" t="s">
        <v>232</v>
      </c>
      <c r="C53" s="151">
        <f>SUM(C54:C56)</f>
        <v>0</v>
      </c>
    </row>
    <row r="54" spans="1:3" s="63" customFormat="1" ht="12" customHeight="1">
      <c r="A54" s="267" t="s">
        <v>73</v>
      </c>
      <c r="B54" s="249" t="s">
        <v>233</v>
      </c>
      <c r="C54" s="154"/>
    </row>
    <row r="55" spans="1:3" s="63" customFormat="1" ht="12" customHeight="1">
      <c r="A55" s="268" t="s">
        <v>74</v>
      </c>
      <c r="B55" s="250" t="s">
        <v>406</v>
      </c>
      <c r="C55" s="153"/>
    </row>
    <row r="56" spans="1:3" s="63" customFormat="1" ht="12" customHeight="1">
      <c r="A56" s="268" t="s">
        <v>237</v>
      </c>
      <c r="B56" s="250" t="s">
        <v>235</v>
      </c>
      <c r="C56" s="153"/>
    </row>
    <row r="57" spans="1:3" s="63" customFormat="1" ht="12" customHeight="1" thickBot="1">
      <c r="A57" s="269" t="s">
        <v>238</v>
      </c>
      <c r="B57" s="251" t="s">
        <v>236</v>
      </c>
      <c r="C57" s="155"/>
    </row>
    <row r="58" spans="1:3" s="63" customFormat="1" ht="12" customHeight="1" thickBot="1">
      <c r="A58" s="27" t="s">
        <v>17</v>
      </c>
      <c r="B58" s="146" t="s">
        <v>239</v>
      </c>
      <c r="C58" s="151">
        <f>SUM(C59:C61)</f>
        <v>0</v>
      </c>
    </row>
    <row r="59" spans="1:3" s="63" customFormat="1" ht="12" customHeight="1">
      <c r="A59" s="267" t="s">
        <v>117</v>
      </c>
      <c r="B59" s="249" t="s">
        <v>241</v>
      </c>
      <c r="C59" s="156"/>
    </row>
    <row r="60" spans="1:3" s="63" customFormat="1" ht="12" customHeight="1">
      <c r="A60" s="268" t="s">
        <v>118</v>
      </c>
      <c r="B60" s="250" t="s">
        <v>407</v>
      </c>
      <c r="C60" s="156"/>
    </row>
    <row r="61" spans="1:3" s="63" customFormat="1" ht="12" customHeight="1">
      <c r="A61" s="268" t="s">
        <v>159</v>
      </c>
      <c r="B61" s="250" t="s">
        <v>242</v>
      </c>
      <c r="C61" s="156"/>
    </row>
    <row r="62" spans="1:3" s="63" customFormat="1" ht="12" customHeight="1" thickBot="1">
      <c r="A62" s="269" t="s">
        <v>240</v>
      </c>
      <c r="B62" s="251" t="s">
        <v>243</v>
      </c>
      <c r="C62" s="156"/>
    </row>
    <row r="63" spans="1:3" s="63" customFormat="1" ht="12" customHeight="1" thickBot="1">
      <c r="A63" s="27" t="s">
        <v>18</v>
      </c>
      <c r="B63" s="19" t="s">
        <v>244</v>
      </c>
      <c r="C63" s="157">
        <f>+C8+C15+C22+C29+C36+C47+C53+C58</f>
        <v>117637</v>
      </c>
    </row>
    <row r="64" spans="1:3" s="63" customFormat="1" ht="12" customHeight="1" thickBot="1">
      <c r="A64" s="270" t="s">
        <v>370</v>
      </c>
      <c r="B64" s="146" t="s">
        <v>246</v>
      </c>
      <c r="C64" s="151">
        <f>SUM(C65:C67)</f>
        <v>0</v>
      </c>
    </row>
    <row r="65" spans="1:3" s="63" customFormat="1" ht="12" customHeight="1">
      <c r="A65" s="267" t="s">
        <v>279</v>
      </c>
      <c r="B65" s="249" t="s">
        <v>247</v>
      </c>
      <c r="C65" s="156"/>
    </row>
    <row r="66" spans="1:3" s="63" customFormat="1" ht="12" customHeight="1">
      <c r="A66" s="268" t="s">
        <v>288</v>
      </c>
      <c r="B66" s="250" t="s">
        <v>248</v>
      </c>
      <c r="C66" s="156"/>
    </row>
    <row r="67" spans="1:3" s="63" customFormat="1" ht="12" customHeight="1" thickBot="1">
      <c r="A67" s="269" t="s">
        <v>289</v>
      </c>
      <c r="B67" s="253" t="s">
        <v>249</v>
      </c>
      <c r="C67" s="156"/>
    </row>
    <row r="68" spans="1:3" s="63" customFormat="1" ht="12" customHeight="1" thickBot="1">
      <c r="A68" s="270" t="s">
        <v>250</v>
      </c>
      <c r="B68" s="146" t="s">
        <v>251</v>
      </c>
      <c r="C68" s="151">
        <f>SUM(C69:C72)</f>
        <v>0</v>
      </c>
    </row>
    <row r="69" spans="1:3" s="63" customFormat="1" ht="12" customHeight="1">
      <c r="A69" s="267" t="s">
        <v>96</v>
      </c>
      <c r="B69" s="249" t="s">
        <v>252</v>
      </c>
      <c r="C69" s="156"/>
    </row>
    <row r="70" spans="1:3" s="63" customFormat="1" ht="12" customHeight="1">
      <c r="A70" s="268" t="s">
        <v>97</v>
      </c>
      <c r="B70" s="250" t="s">
        <v>253</v>
      </c>
      <c r="C70" s="156"/>
    </row>
    <row r="71" spans="1:3" s="63" customFormat="1" ht="12" customHeight="1">
      <c r="A71" s="268" t="s">
        <v>280</v>
      </c>
      <c r="B71" s="250" t="s">
        <v>254</v>
      </c>
      <c r="C71" s="156"/>
    </row>
    <row r="72" spans="1:3" s="63" customFormat="1" ht="12" customHeight="1" thickBot="1">
      <c r="A72" s="269" t="s">
        <v>281</v>
      </c>
      <c r="B72" s="251" t="s">
        <v>255</v>
      </c>
      <c r="C72" s="156"/>
    </row>
    <row r="73" spans="1:3" s="63" customFormat="1" ht="12" customHeight="1" thickBot="1">
      <c r="A73" s="270" t="s">
        <v>256</v>
      </c>
      <c r="B73" s="146" t="s">
        <v>257</v>
      </c>
      <c r="C73" s="151">
        <f>SUM(C74:C75)</f>
        <v>0</v>
      </c>
    </row>
    <row r="74" spans="1:3" s="63" customFormat="1" ht="12" customHeight="1">
      <c r="A74" s="267" t="s">
        <v>282</v>
      </c>
      <c r="B74" s="249" t="s">
        <v>258</v>
      </c>
      <c r="C74" s="156"/>
    </row>
    <row r="75" spans="1:3" s="63" customFormat="1" ht="12" customHeight="1" thickBot="1">
      <c r="A75" s="269" t="s">
        <v>283</v>
      </c>
      <c r="B75" s="251" t="s">
        <v>259</v>
      </c>
      <c r="C75" s="156"/>
    </row>
    <row r="76" spans="1:3" s="62" customFormat="1" ht="12" customHeight="1" thickBot="1">
      <c r="A76" s="270" t="s">
        <v>260</v>
      </c>
      <c r="B76" s="146" t="s">
        <v>261</v>
      </c>
      <c r="C76" s="151">
        <f>SUM(C77:C79)</f>
        <v>0</v>
      </c>
    </row>
    <row r="77" spans="1:3" s="63" customFormat="1" ht="12" customHeight="1">
      <c r="A77" s="267" t="s">
        <v>284</v>
      </c>
      <c r="B77" s="249" t="s">
        <v>262</v>
      </c>
      <c r="C77" s="156"/>
    </row>
    <row r="78" spans="1:3" s="63" customFormat="1" ht="12" customHeight="1">
      <c r="A78" s="268" t="s">
        <v>285</v>
      </c>
      <c r="B78" s="250" t="s">
        <v>263</v>
      </c>
      <c r="C78" s="156"/>
    </row>
    <row r="79" spans="1:3" s="63" customFormat="1" ht="12" customHeight="1" thickBot="1">
      <c r="A79" s="269" t="s">
        <v>286</v>
      </c>
      <c r="B79" s="251" t="s">
        <v>264</v>
      </c>
      <c r="C79" s="156"/>
    </row>
    <row r="80" spans="1:3" s="63" customFormat="1" ht="12" customHeight="1" thickBot="1">
      <c r="A80" s="270" t="s">
        <v>265</v>
      </c>
      <c r="B80" s="146" t="s">
        <v>287</v>
      </c>
      <c r="C80" s="151">
        <f>SUM(C81:C84)</f>
        <v>0</v>
      </c>
    </row>
    <row r="81" spans="1:3" s="63" customFormat="1" ht="12" customHeight="1">
      <c r="A81" s="271" t="s">
        <v>266</v>
      </c>
      <c r="B81" s="249" t="s">
        <v>267</v>
      </c>
      <c r="C81" s="156"/>
    </row>
    <row r="82" spans="1:3" s="63" customFormat="1" ht="12" customHeight="1">
      <c r="A82" s="272" t="s">
        <v>268</v>
      </c>
      <c r="B82" s="250" t="s">
        <v>269</v>
      </c>
      <c r="C82" s="156"/>
    </row>
    <row r="83" spans="1:3" s="63" customFormat="1" ht="12" customHeight="1">
      <c r="A83" s="272" t="s">
        <v>270</v>
      </c>
      <c r="B83" s="250" t="s">
        <v>271</v>
      </c>
      <c r="C83" s="156"/>
    </row>
    <row r="84" spans="1:3" s="62" customFormat="1" ht="12" customHeight="1" thickBot="1">
      <c r="A84" s="273" t="s">
        <v>272</v>
      </c>
      <c r="B84" s="251" t="s">
        <v>273</v>
      </c>
      <c r="C84" s="156"/>
    </row>
    <row r="85" spans="1:3" s="62" customFormat="1" ht="12" customHeight="1" thickBot="1">
      <c r="A85" s="270" t="s">
        <v>274</v>
      </c>
      <c r="B85" s="146" t="s">
        <v>275</v>
      </c>
      <c r="C85" s="296"/>
    </row>
    <row r="86" spans="1:3" s="62" customFormat="1" ht="12" customHeight="1" thickBot="1">
      <c r="A86" s="270" t="s">
        <v>276</v>
      </c>
      <c r="B86" s="257" t="s">
        <v>277</v>
      </c>
      <c r="C86" s="157">
        <f>+C64+C68+C73+C76+C80+C85</f>
        <v>0</v>
      </c>
    </row>
    <row r="87" spans="1:3" s="62" customFormat="1" ht="12" customHeight="1" thickBot="1">
      <c r="A87" s="274" t="s">
        <v>290</v>
      </c>
      <c r="B87" s="259" t="s">
        <v>399</v>
      </c>
      <c r="C87" s="157">
        <f>+C63+C86</f>
        <v>117637</v>
      </c>
    </row>
    <row r="88" spans="1:3" s="63" customFormat="1" ht="15" customHeight="1">
      <c r="A88" s="115"/>
      <c r="B88" s="116"/>
      <c r="C88" s="218"/>
    </row>
    <row r="89" spans="1:3" ht="13.5" thickBot="1">
      <c r="A89" s="275"/>
      <c r="B89" s="118"/>
      <c r="C89" s="219"/>
    </row>
    <row r="90" spans="1:3" s="55" customFormat="1" ht="16.5" customHeight="1" thickBot="1">
      <c r="A90" s="119"/>
      <c r="B90" s="120" t="s">
        <v>48</v>
      </c>
      <c r="C90" s="220"/>
    </row>
    <row r="91" spans="1:3" s="64" customFormat="1" ht="12" customHeight="1" thickBot="1">
      <c r="A91" s="241" t="s">
        <v>10</v>
      </c>
      <c r="B91" s="26" t="s">
        <v>293</v>
      </c>
      <c r="C91" s="150">
        <f>SUM(C92:C96)</f>
        <v>114208</v>
      </c>
    </row>
    <row r="92" spans="1:3" ht="12" customHeight="1">
      <c r="A92" s="276" t="s">
        <v>75</v>
      </c>
      <c r="B92" s="8" t="s">
        <v>40</v>
      </c>
      <c r="C92" s="152">
        <v>29905</v>
      </c>
    </row>
    <row r="93" spans="1:3" ht="12" customHeight="1">
      <c r="A93" s="268" t="s">
        <v>76</v>
      </c>
      <c r="B93" s="6" t="s">
        <v>119</v>
      </c>
      <c r="C93" s="153">
        <v>7409</v>
      </c>
    </row>
    <row r="94" spans="1:3" ht="12" customHeight="1">
      <c r="A94" s="268" t="s">
        <v>77</v>
      </c>
      <c r="B94" s="6" t="s">
        <v>94</v>
      </c>
      <c r="C94" s="155">
        <v>69313</v>
      </c>
    </row>
    <row r="95" spans="1:3" ht="12" customHeight="1">
      <c r="A95" s="268" t="s">
        <v>78</v>
      </c>
      <c r="B95" s="9" t="s">
        <v>120</v>
      </c>
      <c r="C95" s="155"/>
    </row>
    <row r="96" spans="1:3" ht="12" customHeight="1">
      <c r="A96" s="268" t="s">
        <v>86</v>
      </c>
      <c r="B96" s="17" t="s">
        <v>121</v>
      </c>
      <c r="C96" s="155">
        <v>7581</v>
      </c>
    </row>
    <row r="97" spans="1:3" ht="12" customHeight="1">
      <c r="A97" s="268" t="s">
        <v>79</v>
      </c>
      <c r="B97" s="6" t="s">
        <v>294</v>
      </c>
      <c r="C97" s="155"/>
    </row>
    <row r="98" spans="1:3" ht="12" customHeight="1">
      <c r="A98" s="268" t="s">
        <v>80</v>
      </c>
      <c r="B98" s="73" t="s">
        <v>295</v>
      </c>
      <c r="C98" s="155"/>
    </row>
    <row r="99" spans="1:3" ht="12" customHeight="1">
      <c r="A99" s="268" t="s">
        <v>87</v>
      </c>
      <c r="B99" s="74" t="s">
        <v>296</v>
      </c>
      <c r="C99" s="155"/>
    </row>
    <row r="100" spans="1:3" ht="12" customHeight="1">
      <c r="A100" s="268" t="s">
        <v>88</v>
      </c>
      <c r="B100" s="74" t="s">
        <v>297</v>
      </c>
      <c r="C100" s="155"/>
    </row>
    <row r="101" spans="1:3" ht="12" customHeight="1">
      <c r="A101" s="268" t="s">
        <v>89</v>
      </c>
      <c r="B101" s="73" t="s">
        <v>298</v>
      </c>
      <c r="C101" s="155">
        <v>7581</v>
      </c>
    </row>
    <row r="102" spans="1:3" ht="12" customHeight="1">
      <c r="A102" s="268" t="s">
        <v>90</v>
      </c>
      <c r="B102" s="73" t="s">
        <v>299</v>
      </c>
      <c r="C102" s="155"/>
    </row>
    <row r="103" spans="1:3" ht="12" customHeight="1">
      <c r="A103" s="268" t="s">
        <v>92</v>
      </c>
      <c r="B103" s="74" t="s">
        <v>300</v>
      </c>
      <c r="C103" s="155"/>
    </row>
    <row r="104" spans="1:3" ht="12" customHeight="1">
      <c r="A104" s="277" t="s">
        <v>122</v>
      </c>
      <c r="B104" s="75" t="s">
        <v>301</v>
      </c>
      <c r="C104" s="155"/>
    </row>
    <row r="105" spans="1:3" ht="12" customHeight="1">
      <c r="A105" s="268" t="s">
        <v>291</v>
      </c>
      <c r="B105" s="75" t="s">
        <v>302</v>
      </c>
      <c r="C105" s="155"/>
    </row>
    <row r="106" spans="1:3" ht="12" customHeight="1" thickBot="1">
      <c r="A106" s="278" t="s">
        <v>292</v>
      </c>
      <c r="B106" s="76" t="s">
        <v>303</v>
      </c>
      <c r="C106" s="159"/>
    </row>
    <row r="107" spans="1:3" ht="12" customHeight="1" thickBot="1">
      <c r="A107" s="27" t="s">
        <v>11</v>
      </c>
      <c r="B107" s="25" t="s">
        <v>304</v>
      </c>
      <c r="C107" s="151">
        <f>+C108+C110+C112</f>
        <v>3429</v>
      </c>
    </row>
    <row r="108" spans="1:3" ht="12" customHeight="1">
      <c r="A108" s="267" t="s">
        <v>81</v>
      </c>
      <c r="B108" s="6" t="s">
        <v>157</v>
      </c>
      <c r="C108" s="154">
        <v>3429</v>
      </c>
    </row>
    <row r="109" spans="1:3" ht="12" customHeight="1">
      <c r="A109" s="267" t="s">
        <v>82</v>
      </c>
      <c r="B109" s="10" t="s">
        <v>308</v>
      </c>
      <c r="C109" s="154"/>
    </row>
    <row r="110" spans="1:3" ht="12" customHeight="1">
      <c r="A110" s="267" t="s">
        <v>83</v>
      </c>
      <c r="B110" s="10" t="s">
        <v>123</v>
      </c>
      <c r="C110" s="153"/>
    </row>
    <row r="111" spans="1:3" ht="12" customHeight="1">
      <c r="A111" s="267" t="s">
        <v>84</v>
      </c>
      <c r="B111" s="10" t="s">
        <v>309</v>
      </c>
      <c r="C111" s="144"/>
    </row>
    <row r="112" spans="1:3" ht="12" customHeight="1">
      <c r="A112" s="267" t="s">
        <v>85</v>
      </c>
      <c r="B112" s="148" t="s">
        <v>160</v>
      </c>
      <c r="C112" s="144"/>
    </row>
    <row r="113" spans="1:3" ht="12" customHeight="1">
      <c r="A113" s="267" t="s">
        <v>91</v>
      </c>
      <c r="B113" s="147" t="s">
        <v>408</v>
      </c>
      <c r="C113" s="144"/>
    </row>
    <row r="114" spans="1:3" ht="12" customHeight="1">
      <c r="A114" s="267" t="s">
        <v>93</v>
      </c>
      <c r="B114" s="245" t="s">
        <v>314</v>
      </c>
      <c r="C114" s="144"/>
    </row>
    <row r="115" spans="1:3" ht="12" customHeight="1">
      <c r="A115" s="267" t="s">
        <v>124</v>
      </c>
      <c r="B115" s="74" t="s">
        <v>297</v>
      </c>
      <c r="C115" s="144"/>
    </row>
    <row r="116" spans="1:3" ht="12" customHeight="1">
      <c r="A116" s="267" t="s">
        <v>125</v>
      </c>
      <c r="B116" s="74" t="s">
        <v>313</v>
      </c>
      <c r="C116" s="144"/>
    </row>
    <row r="117" spans="1:3" ht="12" customHeight="1">
      <c r="A117" s="267" t="s">
        <v>126</v>
      </c>
      <c r="B117" s="74" t="s">
        <v>312</v>
      </c>
      <c r="C117" s="144"/>
    </row>
    <row r="118" spans="1:3" ht="12" customHeight="1">
      <c r="A118" s="267" t="s">
        <v>305</v>
      </c>
      <c r="B118" s="74" t="s">
        <v>300</v>
      </c>
      <c r="C118" s="144"/>
    </row>
    <row r="119" spans="1:3" ht="12" customHeight="1">
      <c r="A119" s="267" t="s">
        <v>306</v>
      </c>
      <c r="B119" s="74" t="s">
        <v>311</v>
      </c>
      <c r="C119" s="144"/>
    </row>
    <row r="120" spans="1:3" ht="12" customHeight="1" thickBot="1">
      <c r="A120" s="277" t="s">
        <v>307</v>
      </c>
      <c r="B120" s="74" t="s">
        <v>310</v>
      </c>
      <c r="C120" s="145"/>
    </row>
    <row r="121" spans="1:3" ht="12" customHeight="1" thickBot="1">
      <c r="A121" s="27" t="s">
        <v>12</v>
      </c>
      <c r="B121" s="69" t="s">
        <v>315</v>
      </c>
      <c r="C121" s="151">
        <f>+C122+C123</f>
        <v>0</v>
      </c>
    </row>
    <row r="122" spans="1:3" ht="12" customHeight="1">
      <c r="A122" s="267" t="s">
        <v>64</v>
      </c>
      <c r="B122" s="7" t="s">
        <v>50</v>
      </c>
      <c r="C122" s="154"/>
    </row>
    <row r="123" spans="1:3" ht="12" customHeight="1" thickBot="1">
      <c r="A123" s="269" t="s">
        <v>65</v>
      </c>
      <c r="B123" s="10" t="s">
        <v>51</v>
      </c>
      <c r="C123" s="155"/>
    </row>
    <row r="124" spans="1:3" ht="12" customHeight="1" thickBot="1">
      <c r="A124" s="27" t="s">
        <v>13</v>
      </c>
      <c r="B124" s="69" t="s">
        <v>316</v>
      </c>
      <c r="C124" s="151">
        <f>+C91+C107+C121</f>
        <v>117637</v>
      </c>
    </row>
    <row r="125" spans="1:3" ht="12" customHeight="1" thickBot="1">
      <c r="A125" s="27" t="s">
        <v>14</v>
      </c>
      <c r="B125" s="69" t="s">
        <v>317</v>
      </c>
      <c r="C125" s="151">
        <f>+C126+C127+C128</f>
        <v>0</v>
      </c>
    </row>
    <row r="126" spans="1:3" s="64" customFormat="1" ht="12" customHeight="1">
      <c r="A126" s="267" t="s">
        <v>68</v>
      </c>
      <c r="B126" s="7" t="s">
        <v>318</v>
      </c>
      <c r="C126" s="144"/>
    </row>
    <row r="127" spans="1:3" ht="12" customHeight="1">
      <c r="A127" s="267" t="s">
        <v>69</v>
      </c>
      <c r="B127" s="7" t="s">
        <v>319</v>
      </c>
      <c r="C127" s="144"/>
    </row>
    <row r="128" spans="1:3" ht="12" customHeight="1" thickBot="1">
      <c r="A128" s="277" t="s">
        <v>70</v>
      </c>
      <c r="B128" s="5" t="s">
        <v>320</v>
      </c>
      <c r="C128" s="144"/>
    </row>
    <row r="129" spans="1:3" ht="12" customHeight="1" thickBot="1">
      <c r="A129" s="27" t="s">
        <v>15</v>
      </c>
      <c r="B129" s="69" t="s">
        <v>369</v>
      </c>
      <c r="C129" s="151">
        <f>+C130+C131+C132+C133</f>
        <v>0</v>
      </c>
    </row>
    <row r="130" spans="1:3" ht="12" customHeight="1">
      <c r="A130" s="267" t="s">
        <v>71</v>
      </c>
      <c r="B130" s="7" t="s">
        <v>321</v>
      </c>
      <c r="C130" s="144"/>
    </row>
    <row r="131" spans="1:3" ht="12" customHeight="1">
      <c r="A131" s="267" t="s">
        <v>72</v>
      </c>
      <c r="B131" s="7" t="s">
        <v>322</v>
      </c>
      <c r="C131" s="144"/>
    </row>
    <row r="132" spans="1:3" ht="12" customHeight="1">
      <c r="A132" s="267" t="s">
        <v>224</v>
      </c>
      <c r="B132" s="7" t="s">
        <v>323</v>
      </c>
      <c r="C132" s="144"/>
    </row>
    <row r="133" spans="1:3" s="64" customFormat="1" ht="12" customHeight="1" thickBot="1">
      <c r="A133" s="277" t="s">
        <v>225</v>
      </c>
      <c r="B133" s="5" t="s">
        <v>324</v>
      </c>
      <c r="C133" s="144"/>
    </row>
    <row r="134" spans="1:11" ht="12" customHeight="1" thickBot="1">
      <c r="A134" s="27" t="s">
        <v>16</v>
      </c>
      <c r="B134" s="69" t="s">
        <v>325</v>
      </c>
      <c r="C134" s="157">
        <f>+C135+C136+C137+C138</f>
        <v>0</v>
      </c>
      <c r="K134" s="127"/>
    </row>
    <row r="135" spans="1:3" ht="12.75">
      <c r="A135" s="267" t="s">
        <v>73</v>
      </c>
      <c r="B135" s="7" t="s">
        <v>326</v>
      </c>
      <c r="C135" s="144"/>
    </row>
    <row r="136" spans="1:3" ht="12" customHeight="1">
      <c r="A136" s="267" t="s">
        <v>74</v>
      </c>
      <c r="B136" s="7" t="s">
        <v>336</v>
      </c>
      <c r="C136" s="144"/>
    </row>
    <row r="137" spans="1:3" s="64" customFormat="1" ht="12" customHeight="1">
      <c r="A137" s="267" t="s">
        <v>237</v>
      </c>
      <c r="B137" s="7" t="s">
        <v>327</v>
      </c>
      <c r="C137" s="144"/>
    </row>
    <row r="138" spans="1:3" s="64" customFormat="1" ht="12" customHeight="1" thickBot="1">
      <c r="A138" s="277" t="s">
        <v>238</v>
      </c>
      <c r="B138" s="5" t="s">
        <v>328</v>
      </c>
      <c r="C138" s="144"/>
    </row>
    <row r="139" spans="1:3" s="64" customFormat="1" ht="12" customHeight="1" thickBot="1">
      <c r="A139" s="27" t="s">
        <v>17</v>
      </c>
      <c r="B139" s="69" t="s">
        <v>329</v>
      </c>
      <c r="C139" s="160">
        <f>+C140+C141+C142+C143</f>
        <v>0</v>
      </c>
    </row>
    <row r="140" spans="1:3" s="64" customFormat="1" ht="12" customHeight="1">
      <c r="A140" s="267" t="s">
        <v>117</v>
      </c>
      <c r="B140" s="7" t="s">
        <v>330</v>
      </c>
      <c r="C140" s="144"/>
    </row>
    <row r="141" spans="1:3" s="64" customFormat="1" ht="12" customHeight="1">
      <c r="A141" s="267" t="s">
        <v>118</v>
      </c>
      <c r="B141" s="7" t="s">
        <v>331</v>
      </c>
      <c r="C141" s="144"/>
    </row>
    <row r="142" spans="1:3" s="64" customFormat="1" ht="12" customHeight="1">
      <c r="A142" s="267" t="s">
        <v>159</v>
      </c>
      <c r="B142" s="7" t="s">
        <v>332</v>
      </c>
      <c r="C142" s="144"/>
    </row>
    <row r="143" spans="1:3" ht="12.75" customHeight="1" thickBot="1">
      <c r="A143" s="267" t="s">
        <v>240</v>
      </c>
      <c r="B143" s="7" t="s">
        <v>333</v>
      </c>
      <c r="C143" s="144"/>
    </row>
    <row r="144" spans="1:3" ht="12" customHeight="1" thickBot="1">
      <c r="A144" s="27" t="s">
        <v>18</v>
      </c>
      <c r="B144" s="69" t="s">
        <v>334</v>
      </c>
      <c r="C144" s="261">
        <f>+C125+C129+C134+C139</f>
        <v>0</v>
      </c>
    </row>
    <row r="145" spans="1:3" ht="15" customHeight="1" thickBot="1">
      <c r="A145" s="279" t="s">
        <v>19</v>
      </c>
      <c r="B145" s="226" t="s">
        <v>335</v>
      </c>
      <c r="C145" s="261">
        <f>+C124+C144</f>
        <v>117637</v>
      </c>
    </row>
    <row r="146" spans="1:3" ht="13.5" thickBot="1">
      <c r="A146" s="229"/>
      <c r="B146" s="230"/>
      <c r="C146" s="231"/>
    </row>
    <row r="147" spans="1:3" ht="15" customHeight="1" thickBot="1">
      <c r="A147" s="124" t="s">
        <v>135</v>
      </c>
      <c r="B147" s="125"/>
      <c r="C147" s="67">
        <v>10</v>
      </c>
    </row>
    <row r="148" spans="1:3" ht="14.25" customHeight="1" thickBot="1">
      <c r="A148" s="124" t="s">
        <v>136</v>
      </c>
      <c r="B148" s="125"/>
      <c r="C148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A87" sqref="A87:B87"/>
    </sheetView>
  </sheetViews>
  <sheetFormatPr defaultColWidth="9.00390625" defaultRowHeight="12.75"/>
  <cols>
    <col min="1" max="1" width="19.50390625" style="232" customWidth="1"/>
    <col min="2" max="2" width="72.00390625" style="233" customWidth="1"/>
    <col min="3" max="3" width="25.00390625" style="234" customWidth="1"/>
    <col min="4" max="16384" width="9.375" style="2" customWidth="1"/>
  </cols>
  <sheetData>
    <row r="1" spans="1:3" s="1" customFormat="1" ht="16.5" customHeight="1" thickBot="1">
      <c r="A1" s="101"/>
      <c r="B1" s="103"/>
      <c r="C1" s="126" t="s">
        <v>421</v>
      </c>
    </row>
    <row r="2" spans="1:3" s="60" customFormat="1" ht="21" customHeight="1">
      <c r="A2" s="239" t="s">
        <v>55</v>
      </c>
      <c r="B2" s="208" t="s">
        <v>154</v>
      </c>
      <c r="C2" s="210" t="s">
        <v>43</v>
      </c>
    </row>
    <row r="3" spans="1:3" s="60" customFormat="1" ht="16.5" thickBot="1">
      <c r="A3" s="104" t="s">
        <v>132</v>
      </c>
      <c r="B3" s="209" t="s">
        <v>410</v>
      </c>
      <c r="C3" s="211">
        <v>3</v>
      </c>
    </row>
    <row r="4" spans="1:3" s="61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212" t="s">
        <v>46</v>
      </c>
    </row>
    <row r="6" spans="1:3" s="55" customFormat="1" ht="12.75" customHeight="1" thickBot="1">
      <c r="A6" s="94">
        <v>1</v>
      </c>
      <c r="B6" s="95">
        <v>2</v>
      </c>
      <c r="C6" s="96">
        <v>3</v>
      </c>
    </row>
    <row r="7" spans="1:3" s="55" customFormat="1" ht="15.75" customHeight="1" thickBot="1">
      <c r="A7" s="109"/>
      <c r="B7" s="110" t="s">
        <v>47</v>
      </c>
      <c r="C7" s="213"/>
    </row>
    <row r="8" spans="1:3" s="55" customFormat="1" ht="12" customHeight="1" thickBot="1">
      <c r="A8" s="27" t="s">
        <v>10</v>
      </c>
      <c r="B8" s="19" t="s">
        <v>180</v>
      </c>
      <c r="C8" s="151">
        <f>+C9+C10+C11+C12+C13+C14</f>
        <v>1744</v>
      </c>
    </row>
    <row r="9" spans="1:3" s="62" customFormat="1" ht="12" customHeight="1">
      <c r="A9" s="267" t="s">
        <v>75</v>
      </c>
      <c r="B9" s="249" t="s">
        <v>181</v>
      </c>
      <c r="C9" s="154"/>
    </row>
    <row r="10" spans="1:3" s="63" customFormat="1" ht="12" customHeight="1">
      <c r="A10" s="268" t="s">
        <v>76</v>
      </c>
      <c r="B10" s="250" t="s">
        <v>182</v>
      </c>
      <c r="C10" s="153"/>
    </row>
    <row r="11" spans="1:3" s="63" customFormat="1" ht="12" customHeight="1">
      <c r="A11" s="268" t="s">
        <v>77</v>
      </c>
      <c r="B11" s="250" t="s">
        <v>183</v>
      </c>
      <c r="C11" s="153">
        <v>1744</v>
      </c>
    </row>
    <row r="12" spans="1:3" s="63" customFormat="1" ht="12" customHeight="1">
      <c r="A12" s="268" t="s">
        <v>78</v>
      </c>
      <c r="B12" s="250" t="s">
        <v>184</v>
      </c>
      <c r="C12" s="153"/>
    </row>
    <row r="13" spans="1:3" s="63" customFormat="1" ht="12" customHeight="1">
      <c r="A13" s="268" t="s">
        <v>95</v>
      </c>
      <c r="B13" s="250" t="s">
        <v>185</v>
      </c>
      <c r="C13" s="293"/>
    </row>
    <row r="14" spans="1:3" s="62" customFormat="1" ht="12" customHeight="1" thickBot="1">
      <c r="A14" s="269" t="s">
        <v>79</v>
      </c>
      <c r="B14" s="251" t="s">
        <v>186</v>
      </c>
      <c r="C14" s="294"/>
    </row>
    <row r="15" spans="1:3" s="62" customFormat="1" ht="12" customHeight="1" thickBot="1">
      <c r="A15" s="27" t="s">
        <v>11</v>
      </c>
      <c r="B15" s="146" t="s">
        <v>187</v>
      </c>
      <c r="C15" s="151">
        <f>+C16+C17+C18+C19+C20</f>
        <v>0</v>
      </c>
    </row>
    <row r="16" spans="1:3" s="62" customFormat="1" ht="12" customHeight="1">
      <c r="A16" s="267" t="s">
        <v>81</v>
      </c>
      <c r="B16" s="249" t="s">
        <v>188</v>
      </c>
      <c r="C16" s="154"/>
    </row>
    <row r="17" spans="1:3" s="62" customFormat="1" ht="12" customHeight="1">
      <c r="A17" s="268" t="s">
        <v>82</v>
      </c>
      <c r="B17" s="250" t="s">
        <v>189</v>
      </c>
      <c r="C17" s="153"/>
    </row>
    <row r="18" spans="1:3" s="62" customFormat="1" ht="12" customHeight="1">
      <c r="A18" s="268" t="s">
        <v>83</v>
      </c>
      <c r="B18" s="250" t="s">
        <v>402</v>
      </c>
      <c r="C18" s="153"/>
    </row>
    <row r="19" spans="1:3" s="62" customFormat="1" ht="12" customHeight="1">
      <c r="A19" s="268" t="s">
        <v>84</v>
      </c>
      <c r="B19" s="250" t="s">
        <v>403</v>
      </c>
      <c r="C19" s="153"/>
    </row>
    <row r="20" spans="1:3" s="62" customFormat="1" ht="12" customHeight="1">
      <c r="A20" s="268" t="s">
        <v>85</v>
      </c>
      <c r="B20" s="250" t="s">
        <v>190</v>
      </c>
      <c r="C20" s="153"/>
    </row>
    <row r="21" spans="1:3" s="63" customFormat="1" ht="12" customHeight="1" thickBot="1">
      <c r="A21" s="269" t="s">
        <v>91</v>
      </c>
      <c r="B21" s="251" t="s">
        <v>191</v>
      </c>
      <c r="C21" s="155"/>
    </row>
    <row r="22" spans="1:3" s="63" customFormat="1" ht="12" customHeight="1" thickBot="1">
      <c r="A22" s="27" t="s">
        <v>12</v>
      </c>
      <c r="B22" s="19" t="s">
        <v>192</v>
      </c>
      <c r="C22" s="151">
        <f>+C23+C24+C25+C26+C27</f>
        <v>0</v>
      </c>
    </row>
    <row r="23" spans="1:3" s="63" customFormat="1" ht="12" customHeight="1">
      <c r="A23" s="267" t="s">
        <v>64</v>
      </c>
      <c r="B23" s="249" t="s">
        <v>193</v>
      </c>
      <c r="C23" s="154"/>
    </row>
    <row r="24" spans="1:3" s="62" customFormat="1" ht="12" customHeight="1">
      <c r="A24" s="268" t="s">
        <v>65</v>
      </c>
      <c r="B24" s="250" t="s">
        <v>194</v>
      </c>
      <c r="C24" s="153"/>
    </row>
    <row r="25" spans="1:3" s="63" customFormat="1" ht="12" customHeight="1">
      <c r="A25" s="268" t="s">
        <v>66</v>
      </c>
      <c r="B25" s="250" t="s">
        <v>404</v>
      </c>
      <c r="C25" s="153"/>
    </row>
    <row r="26" spans="1:3" s="63" customFormat="1" ht="12" customHeight="1">
      <c r="A26" s="268" t="s">
        <v>67</v>
      </c>
      <c r="B26" s="250" t="s">
        <v>405</v>
      </c>
      <c r="C26" s="153"/>
    </row>
    <row r="27" spans="1:3" s="63" customFormat="1" ht="12" customHeight="1">
      <c r="A27" s="268" t="s">
        <v>107</v>
      </c>
      <c r="B27" s="250" t="s">
        <v>195</v>
      </c>
      <c r="C27" s="153"/>
    </row>
    <row r="28" spans="1:3" s="63" customFormat="1" ht="12" customHeight="1" thickBot="1">
      <c r="A28" s="269" t="s">
        <v>108</v>
      </c>
      <c r="B28" s="251" t="s">
        <v>196</v>
      </c>
      <c r="C28" s="155"/>
    </row>
    <row r="29" spans="1:3" s="63" customFormat="1" ht="12" customHeight="1" thickBot="1">
      <c r="A29" s="27" t="s">
        <v>109</v>
      </c>
      <c r="B29" s="19" t="s">
        <v>197</v>
      </c>
      <c r="C29" s="157">
        <f>+C30+C33+C34+C35</f>
        <v>7165</v>
      </c>
    </row>
    <row r="30" spans="1:3" s="63" customFormat="1" ht="12" customHeight="1">
      <c r="A30" s="267" t="s">
        <v>198</v>
      </c>
      <c r="B30" s="249" t="s">
        <v>204</v>
      </c>
      <c r="C30" s="244">
        <f>+C31+C32</f>
        <v>7165</v>
      </c>
    </row>
    <row r="31" spans="1:3" s="63" customFormat="1" ht="12" customHeight="1">
      <c r="A31" s="268" t="s">
        <v>199</v>
      </c>
      <c r="B31" s="250" t="s">
        <v>205</v>
      </c>
      <c r="C31" s="153">
        <v>7165</v>
      </c>
    </row>
    <row r="32" spans="1:3" s="63" customFormat="1" ht="12" customHeight="1">
      <c r="A32" s="268" t="s">
        <v>200</v>
      </c>
      <c r="B32" s="250" t="s">
        <v>206</v>
      </c>
      <c r="C32" s="153"/>
    </row>
    <row r="33" spans="1:3" s="63" customFormat="1" ht="12" customHeight="1">
      <c r="A33" s="268" t="s">
        <v>201</v>
      </c>
      <c r="B33" s="250" t="s">
        <v>207</v>
      </c>
      <c r="C33" s="153"/>
    </row>
    <row r="34" spans="1:3" s="63" customFormat="1" ht="12" customHeight="1">
      <c r="A34" s="268" t="s">
        <v>202</v>
      </c>
      <c r="B34" s="250" t="s">
        <v>208</v>
      </c>
      <c r="C34" s="153"/>
    </row>
    <row r="35" spans="1:3" s="63" customFormat="1" ht="12" customHeight="1" thickBot="1">
      <c r="A35" s="269" t="s">
        <v>203</v>
      </c>
      <c r="B35" s="251" t="s">
        <v>209</v>
      </c>
      <c r="C35" s="155"/>
    </row>
    <row r="36" spans="1:3" s="63" customFormat="1" ht="12" customHeight="1" thickBot="1">
      <c r="A36" s="27" t="s">
        <v>14</v>
      </c>
      <c r="B36" s="19" t="s">
        <v>210</v>
      </c>
      <c r="C36" s="151">
        <f>SUM(C37:C46)</f>
        <v>1383</v>
      </c>
    </row>
    <row r="37" spans="1:3" s="63" customFormat="1" ht="12" customHeight="1">
      <c r="A37" s="267" t="s">
        <v>68</v>
      </c>
      <c r="B37" s="249" t="s">
        <v>213</v>
      </c>
      <c r="C37" s="154"/>
    </row>
    <row r="38" spans="1:3" s="63" customFormat="1" ht="12" customHeight="1">
      <c r="A38" s="268" t="s">
        <v>69</v>
      </c>
      <c r="B38" s="250" t="s">
        <v>214</v>
      </c>
      <c r="C38" s="153"/>
    </row>
    <row r="39" spans="1:3" s="63" customFormat="1" ht="12" customHeight="1">
      <c r="A39" s="268" t="s">
        <v>70</v>
      </c>
      <c r="B39" s="250" t="s">
        <v>215</v>
      </c>
      <c r="C39" s="153"/>
    </row>
    <row r="40" spans="1:3" s="63" customFormat="1" ht="12" customHeight="1">
      <c r="A40" s="268" t="s">
        <v>111</v>
      </c>
      <c r="B40" s="250" t="s">
        <v>216</v>
      </c>
      <c r="C40" s="153"/>
    </row>
    <row r="41" spans="1:3" s="63" customFormat="1" ht="12" customHeight="1">
      <c r="A41" s="268" t="s">
        <v>112</v>
      </c>
      <c r="B41" s="250" t="s">
        <v>217</v>
      </c>
      <c r="C41" s="153">
        <v>1089</v>
      </c>
    </row>
    <row r="42" spans="1:3" s="63" customFormat="1" ht="12" customHeight="1">
      <c r="A42" s="268" t="s">
        <v>113</v>
      </c>
      <c r="B42" s="250" t="s">
        <v>218</v>
      </c>
      <c r="C42" s="153">
        <v>294</v>
      </c>
    </row>
    <row r="43" spans="1:3" s="63" customFormat="1" ht="12" customHeight="1">
      <c r="A43" s="268" t="s">
        <v>114</v>
      </c>
      <c r="B43" s="250" t="s">
        <v>219</v>
      </c>
      <c r="C43" s="153"/>
    </row>
    <row r="44" spans="1:3" s="63" customFormat="1" ht="12" customHeight="1">
      <c r="A44" s="268" t="s">
        <v>115</v>
      </c>
      <c r="B44" s="250" t="s">
        <v>220</v>
      </c>
      <c r="C44" s="153"/>
    </row>
    <row r="45" spans="1:3" s="63" customFormat="1" ht="12" customHeight="1">
      <c r="A45" s="268" t="s">
        <v>211</v>
      </c>
      <c r="B45" s="250" t="s">
        <v>221</v>
      </c>
      <c r="C45" s="156"/>
    </row>
    <row r="46" spans="1:3" s="63" customFormat="1" ht="12" customHeight="1" thickBot="1">
      <c r="A46" s="269" t="s">
        <v>212</v>
      </c>
      <c r="B46" s="251" t="s">
        <v>222</v>
      </c>
      <c r="C46" s="238"/>
    </row>
    <row r="47" spans="1:3" s="63" customFormat="1" ht="12" customHeight="1" thickBot="1">
      <c r="A47" s="27" t="s">
        <v>15</v>
      </c>
      <c r="B47" s="19" t="s">
        <v>223</v>
      </c>
      <c r="C47" s="151">
        <f>SUM(C48:C52)</f>
        <v>0</v>
      </c>
    </row>
    <row r="48" spans="1:3" s="63" customFormat="1" ht="12" customHeight="1">
      <c r="A48" s="267" t="s">
        <v>71</v>
      </c>
      <c r="B48" s="249" t="s">
        <v>227</v>
      </c>
      <c r="C48" s="295"/>
    </row>
    <row r="49" spans="1:3" s="63" customFormat="1" ht="12" customHeight="1">
      <c r="A49" s="268" t="s">
        <v>72</v>
      </c>
      <c r="B49" s="250" t="s">
        <v>228</v>
      </c>
      <c r="C49" s="156"/>
    </row>
    <row r="50" spans="1:3" s="63" customFormat="1" ht="12" customHeight="1">
      <c r="A50" s="268" t="s">
        <v>224</v>
      </c>
      <c r="B50" s="250" t="s">
        <v>229</v>
      </c>
      <c r="C50" s="156"/>
    </row>
    <row r="51" spans="1:3" s="63" customFormat="1" ht="12" customHeight="1">
      <c r="A51" s="268" t="s">
        <v>225</v>
      </c>
      <c r="B51" s="250" t="s">
        <v>230</v>
      </c>
      <c r="C51" s="156"/>
    </row>
    <row r="52" spans="1:3" s="63" customFormat="1" ht="12" customHeight="1" thickBot="1">
      <c r="A52" s="269" t="s">
        <v>226</v>
      </c>
      <c r="B52" s="251" t="s">
        <v>231</v>
      </c>
      <c r="C52" s="238"/>
    </row>
    <row r="53" spans="1:3" s="63" customFormat="1" ht="12" customHeight="1" thickBot="1">
      <c r="A53" s="27" t="s">
        <v>116</v>
      </c>
      <c r="B53" s="19" t="s">
        <v>232</v>
      </c>
      <c r="C53" s="151">
        <f>SUM(C54:C56)</f>
        <v>0</v>
      </c>
    </row>
    <row r="54" spans="1:3" s="63" customFormat="1" ht="12" customHeight="1">
      <c r="A54" s="267" t="s">
        <v>73</v>
      </c>
      <c r="B54" s="249" t="s">
        <v>233</v>
      </c>
      <c r="C54" s="154"/>
    </row>
    <row r="55" spans="1:3" s="63" customFormat="1" ht="12" customHeight="1">
      <c r="A55" s="268" t="s">
        <v>74</v>
      </c>
      <c r="B55" s="250" t="s">
        <v>406</v>
      </c>
      <c r="C55" s="153"/>
    </row>
    <row r="56" spans="1:3" s="63" customFormat="1" ht="12" customHeight="1">
      <c r="A56" s="268" t="s">
        <v>237</v>
      </c>
      <c r="B56" s="250" t="s">
        <v>235</v>
      </c>
      <c r="C56" s="153"/>
    </row>
    <row r="57" spans="1:3" s="63" customFormat="1" ht="12" customHeight="1" thickBot="1">
      <c r="A57" s="269" t="s">
        <v>238</v>
      </c>
      <c r="B57" s="251" t="s">
        <v>236</v>
      </c>
      <c r="C57" s="155"/>
    </row>
    <row r="58" spans="1:3" s="63" customFormat="1" ht="12" customHeight="1" thickBot="1">
      <c r="A58" s="27" t="s">
        <v>17</v>
      </c>
      <c r="B58" s="146" t="s">
        <v>239</v>
      </c>
      <c r="C58" s="151">
        <f>SUM(C59:C61)</f>
        <v>0</v>
      </c>
    </row>
    <row r="59" spans="1:3" s="63" customFormat="1" ht="12" customHeight="1">
      <c r="A59" s="267" t="s">
        <v>117</v>
      </c>
      <c r="B59" s="249" t="s">
        <v>241</v>
      </c>
      <c r="C59" s="156"/>
    </row>
    <row r="60" spans="1:3" s="63" customFormat="1" ht="12" customHeight="1">
      <c r="A60" s="268" t="s">
        <v>118</v>
      </c>
      <c r="B60" s="250" t="s">
        <v>407</v>
      </c>
      <c r="C60" s="156"/>
    </row>
    <row r="61" spans="1:3" s="63" customFormat="1" ht="12" customHeight="1">
      <c r="A61" s="268" t="s">
        <v>159</v>
      </c>
      <c r="B61" s="250" t="s">
        <v>242</v>
      </c>
      <c r="C61" s="156"/>
    </row>
    <row r="62" spans="1:3" s="63" customFormat="1" ht="12" customHeight="1" thickBot="1">
      <c r="A62" s="269" t="s">
        <v>240</v>
      </c>
      <c r="B62" s="251" t="s">
        <v>243</v>
      </c>
      <c r="C62" s="156"/>
    </row>
    <row r="63" spans="1:3" s="63" customFormat="1" ht="12" customHeight="1" thickBot="1">
      <c r="A63" s="27" t="s">
        <v>18</v>
      </c>
      <c r="B63" s="19" t="s">
        <v>244</v>
      </c>
      <c r="C63" s="157">
        <f>+C8+C15+C22+C29+C36+C47+C53+C58</f>
        <v>10292</v>
      </c>
    </row>
    <row r="64" spans="1:3" s="63" customFormat="1" ht="12" customHeight="1" thickBot="1">
      <c r="A64" s="270" t="s">
        <v>370</v>
      </c>
      <c r="B64" s="146" t="s">
        <v>246</v>
      </c>
      <c r="C64" s="151">
        <f>SUM(C65:C67)</f>
        <v>0</v>
      </c>
    </row>
    <row r="65" spans="1:3" s="63" customFormat="1" ht="12" customHeight="1">
      <c r="A65" s="267" t="s">
        <v>279</v>
      </c>
      <c r="B65" s="249" t="s">
        <v>247</v>
      </c>
      <c r="C65" s="156"/>
    </row>
    <row r="66" spans="1:3" s="63" customFormat="1" ht="12" customHeight="1">
      <c r="A66" s="268" t="s">
        <v>288</v>
      </c>
      <c r="B66" s="250" t="s">
        <v>248</v>
      </c>
      <c r="C66" s="156"/>
    </row>
    <row r="67" spans="1:3" s="63" customFormat="1" ht="12" customHeight="1" thickBot="1">
      <c r="A67" s="269" t="s">
        <v>289</v>
      </c>
      <c r="B67" s="253" t="s">
        <v>249</v>
      </c>
      <c r="C67" s="156"/>
    </row>
    <row r="68" spans="1:3" s="63" customFormat="1" ht="12" customHeight="1" thickBot="1">
      <c r="A68" s="270" t="s">
        <v>250</v>
      </c>
      <c r="B68" s="146" t="s">
        <v>251</v>
      </c>
      <c r="C68" s="151">
        <f>SUM(C69:C72)</f>
        <v>0</v>
      </c>
    </row>
    <row r="69" spans="1:3" s="63" customFormat="1" ht="12" customHeight="1">
      <c r="A69" s="267" t="s">
        <v>96</v>
      </c>
      <c r="B69" s="249" t="s">
        <v>252</v>
      </c>
      <c r="C69" s="156"/>
    </row>
    <row r="70" spans="1:3" s="63" customFormat="1" ht="12" customHeight="1">
      <c r="A70" s="268" t="s">
        <v>97</v>
      </c>
      <c r="B70" s="250" t="s">
        <v>253</v>
      </c>
      <c r="C70" s="156"/>
    </row>
    <row r="71" spans="1:3" s="63" customFormat="1" ht="12" customHeight="1">
      <c r="A71" s="268" t="s">
        <v>280</v>
      </c>
      <c r="B71" s="250" t="s">
        <v>254</v>
      </c>
      <c r="C71" s="156"/>
    </row>
    <row r="72" spans="1:3" s="63" customFormat="1" ht="12" customHeight="1" thickBot="1">
      <c r="A72" s="269" t="s">
        <v>281</v>
      </c>
      <c r="B72" s="251" t="s">
        <v>255</v>
      </c>
      <c r="C72" s="156"/>
    </row>
    <row r="73" spans="1:3" s="63" customFormat="1" ht="12" customHeight="1" thickBot="1">
      <c r="A73" s="270" t="s">
        <v>256</v>
      </c>
      <c r="B73" s="146" t="s">
        <v>257</v>
      </c>
      <c r="C73" s="151">
        <f>SUM(C74:C75)</f>
        <v>0</v>
      </c>
    </row>
    <row r="74" spans="1:3" s="63" customFormat="1" ht="12" customHeight="1">
      <c r="A74" s="267" t="s">
        <v>282</v>
      </c>
      <c r="B74" s="249" t="s">
        <v>258</v>
      </c>
      <c r="C74" s="156"/>
    </row>
    <row r="75" spans="1:3" s="63" customFormat="1" ht="12" customHeight="1" thickBot="1">
      <c r="A75" s="269" t="s">
        <v>283</v>
      </c>
      <c r="B75" s="251" t="s">
        <v>259</v>
      </c>
      <c r="C75" s="156"/>
    </row>
    <row r="76" spans="1:3" s="62" customFormat="1" ht="12" customHeight="1" thickBot="1">
      <c r="A76" s="270" t="s">
        <v>260</v>
      </c>
      <c r="B76" s="146" t="s">
        <v>261</v>
      </c>
      <c r="C76" s="151">
        <f>SUM(C77:C79)</f>
        <v>0</v>
      </c>
    </row>
    <row r="77" spans="1:3" s="63" customFormat="1" ht="12" customHeight="1">
      <c r="A77" s="267" t="s">
        <v>284</v>
      </c>
      <c r="B77" s="249" t="s">
        <v>262</v>
      </c>
      <c r="C77" s="156"/>
    </row>
    <row r="78" spans="1:3" s="63" customFormat="1" ht="12" customHeight="1">
      <c r="A78" s="268" t="s">
        <v>285</v>
      </c>
      <c r="B78" s="250" t="s">
        <v>263</v>
      </c>
      <c r="C78" s="156"/>
    </row>
    <row r="79" spans="1:3" s="63" customFormat="1" ht="12" customHeight="1" thickBot="1">
      <c r="A79" s="269" t="s">
        <v>286</v>
      </c>
      <c r="B79" s="251" t="s">
        <v>264</v>
      </c>
      <c r="C79" s="156"/>
    </row>
    <row r="80" spans="1:3" s="63" customFormat="1" ht="12" customHeight="1" thickBot="1">
      <c r="A80" s="270" t="s">
        <v>265</v>
      </c>
      <c r="B80" s="146" t="s">
        <v>287</v>
      </c>
      <c r="C80" s="151">
        <f>SUM(C81:C84)</f>
        <v>0</v>
      </c>
    </row>
    <row r="81" spans="1:3" s="63" customFormat="1" ht="12" customHeight="1">
      <c r="A81" s="271" t="s">
        <v>266</v>
      </c>
      <c r="B81" s="249" t="s">
        <v>267</v>
      </c>
      <c r="C81" s="156"/>
    </row>
    <row r="82" spans="1:3" s="63" customFormat="1" ht="12" customHeight="1">
      <c r="A82" s="272" t="s">
        <v>268</v>
      </c>
      <c r="B82" s="250" t="s">
        <v>269</v>
      </c>
      <c r="C82" s="156"/>
    </row>
    <row r="83" spans="1:3" s="63" customFormat="1" ht="12" customHeight="1">
      <c r="A83" s="272" t="s">
        <v>270</v>
      </c>
      <c r="B83" s="250" t="s">
        <v>271</v>
      </c>
      <c r="C83" s="156"/>
    </row>
    <row r="84" spans="1:3" s="62" customFormat="1" ht="12" customHeight="1" thickBot="1">
      <c r="A84" s="273" t="s">
        <v>272</v>
      </c>
      <c r="B84" s="251" t="s">
        <v>273</v>
      </c>
      <c r="C84" s="156"/>
    </row>
    <row r="85" spans="1:3" s="62" customFormat="1" ht="12" customHeight="1" thickBot="1">
      <c r="A85" s="270" t="s">
        <v>274</v>
      </c>
      <c r="B85" s="146" t="s">
        <v>275</v>
      </c>
      <c r="C85" s="296"/>
    </row>
    <row r="86" spans="1:3" s="62" customFormat="1" ht="12" customHeight="1" thickBot="1">
      <c r="A86" s="270" t="s">
        <v>276</v>
      </c>
      <c r="B86" s="257" t="s">
        <v>277</v>
      </c>
      <c r="C86" s="157">
        <f>+C64+C68+C73+C76+C80+C85</f>
        <v>0</v>
      </c>
    </row>
    <row r="87" spans="1:3" s="62" customFormat="1" ht="12" customHeight="1" thickBot="1">
      <c r="A87" s="274" t="s">
        <v>290</v>
      </c>
      <c r="B87" s="259" t="s">
        <v>399</v>
      </c>
      <c r="C87" s="157">
        <f>+C63+C86</f>
        <v>10292</v>
      </c>
    </row>
    <row r="88" spans="1:3" s="63" customFormat="1" ht="15" customHeight="1">
      <c r="A88" s="115"/>
      <c r="B88" s="116"/>
      <c r="C88" s="218"/>
    </row>
    <row r="89" spans="1:3" ht="13.5" thickBot="1">
      <c r="A89" s="275"/>
      <c r="B89" s="118"/>
      <c r="C89" s="219"/>
    </row>
    <row r="90" spans="1:3" s="55" customFormat="1" ht="16.5" customHeight="1" thickBot="1">
      <c r="A90" s="119"/>
      <c r="B90" s="120" t="s">
        <v>48</v>
      </c>
      <c r="C90" s="220"/>
    </row>
    <row r="91" spans="1:3" s="64" customFormat="1" ht="12" customHeight="1" thickBot="1">
      <c r="A91" s="241" t="s">
        <v>10</v>
      </c>
      <c r="B91" s="26" t="s">
        <v>293</v>
      </c>
      <c r="C91" s="150">
        <f>SUM(C92:C96)</f>
        <v>9292</v>
      </c>
    </row>
    <row r="92" spans="1:3" ht="12" customHeight="1">
      <c r="A92" s="276" t="s">
        <v>75</v>
      </c>
      <c r="B92" s="8" t="s">
        <v>40</v>
      </c>
      <c r="C92" s="152">
        <v>3096</v>
      </c>
    </row>
    <row r="93" spans="1:3" ht="12" customHeight="1">
      <c r="A93" s="268" t="s">
        <v>76</v>
      </c>
      <c r="B93" s="6" t="s">
        <v>119</v>
      </c>
      <c r="C93" s="153">
        <v>826</v>
      </c>
    </row>
    <row r="94" spans="1:3" ht="12" customHeight="1">
      <c r="A94" s="268" t="s">
        <v>77</v>
      </c>
      <c r="B94" s="6" t="s">
        <v>94</v>
      </c>
      <c r="C94" s="155">
        <v>3670</v>
      </c>
    </row>
    <row r="95" spans="1:3" ht="12" customHeight="1">
      <c r="A95" s="268" t="s">
        <v>78</v>
      </c>
      <c r="B95" s="9" t="s">
        <v>120</v>
      </c>
      <c r="C95" s="155"/>
    </row>
    <row r="96" spans="1:3" ht="12" customHeight="1">
      <c r="A96" s="268" t="s">
        <v>86</v>
      </c>
      <c r="B96" s="17" t="s">
        <v>121</v>
      </c>
      <c r="C96" s="155">
        <v>1700</v>
      </c>
    </row>
    <row r="97" spans="1:3" ht="12" customHeight="1">
      <c r="A97" s="268" t="s">
        <v>79</v>
      </c>
      <c r="B97" s="6" t="s">
        <v>294</v>
      </c>
      <c r="C97" s="155"/>
    </row>
    <row r="98" spans="1:3" ht="12" customHeight="1">
      <c r="A98" s="268" t="s">
        <v>80</v>
      </c>
      <c r="B98" s="73" t="s">
        <v>295</v>
      </c>
      <c r="C98" s="155"/>
    </row>
    <row r="99" spans="1:3" ht="12" customHeight="1">
      <c r="A99" s="268" t="s">
        <v>87</v>
      </c>
      <c r="B99" s="74" t="s">
        <v>296</v>
      </c>
      <c r="C99" s="155"/>
    </row>
    <row r="100" spans="1:3" ht="12" customHeight="1">
      <c r="A100" s="268" t="s">
        <v>88</v>
      </c>
      <c r="B100" s="74" t="s">
        <v>297</v>
      </c>
      <c r="C100" s="155"/>
    </row>
    <row r="101" spans="1:3" ht="12" customHeight="1">
      <c r="A101" s="268" t="s">
        <v>89</v>
      </c>
      <c r="B101" s="73" t="s">
        <v>298</v>
      </c>
      <c r="C101" s="155"/>
    </row>
    <row r="102" spans="1:3" ht="12" customHeight="1">
      <c r="A102" s="268" t="s">
        <v>90</v>
      </c>
      <c r="B102" s="73" t="s">
        <v>299</v>
      </c>
      <c r="C102" s="155"/>
    </row>
    <row r="103" spans="1:3" ht="12" customHeight="1">
      <c r="A103" s="268" t="s">
        <v>92</v>
      </c>
      <c r="B103" s="74" t="s">
        <v>300</v>
      </c>
      <c r="C103" s="155"/>
    </row>
    <row r="104" spans="1:3" ht="12" customHeight="1">
      <c r="A104" s="277" t="s">
        <v>122</v>
      </c>
      <c r="B104" s="75" t="s">
        <v>301</v>
      </c>
      <c r="C104" s="155"/>
    </row>
    <row r="105" spans="1:3" ht="12" customHeight="1">
      <c r="A105" s="268" t="s">
        <v>291</v>
      </c>
      <c r="B105" s="75" t="s">
        <v>302</v>
      </c>
      <c r="C105" s="155"/>
    </row>
    <row r="106" spans="1:3" ht="12" customHeight="1" thickBot="1">
      <c r="A106" s="278" t="s">
        <v>292</v>
      </c>
      <c r="B106" s="76" t="s">
        <v>303</v>
      </c>
      <c r="C106" s="159">
        <v>1700</v>
      </c>
    </row>
    <row r="107" spans="1:3" ht="12" customHeight="1" thickBot="1">
      <c r="A107" s="27" t="s">
        <v>11</v>
      </c>
      <c r="B107" s="25" t="s">
        <v>304</v>
      </c>
      <c r="C107" s="151">
        <f>+C108+C110+C112</f>
        <v>0</v>
      </c>
    </row>
    <row r="108" spans="1:3" ht="12" customHeight="1">
      <c r="A108" s="267" t="s">
        <v>81</v>
      </c>
      <c r="B108" s="6" t="s">
        <v>157</v>
      </c>
      <c r="C108" s="154"/>
    </row>
    <row r="109" spans="1:3" ht="12" customHeight="1">
      <c r="A109" s="267" t="s">
        <v>82</v>
      </c>
      <c r="B109" s="10" t="s">
        <v>308</v>
      </c>
      <c r="C109" s="154"/>
    </row>
    <row r="110" spans="1:3" ht="12" customHeight="1">
      <c r="A110" s="267" t="s">
        <v>83</v>
      </c>
      <c r="B110" s="10" t="s">
        <v>123</v>
      </c>
      <c r="C110" s="153"/>
    </row>
    <row r="111" spans="1:3" ht="12" customHeight="1">
      <c r="A111" s="267" t="s">
        <v>84</v>
      </c>
      <c r="B111" s="10" t="s">
        <v>309</v>
      </c>
      <c r="C111" s="144"/>
    </row>
    <row r="112" spans="1:3" ht="12" customHeight="1">
      <c r="A112" s="267" t="s">
        <v>85</v>
      </c>
      <c r="B112" s="148" t="s">
        <v>160</v>
      </c>
      <c r="C112" s="144"/>
    </row>
    <row r="113" spans="1:3" ht="12" customHeight="1">
      <c r="A113" s="267" t="s">
        <v>91</v>
      </c>
      <c r="B113" s="147" t="s">
        <v>408</v>
      </c>
      <c r="C113" s="144"/>
    </row>
    <row r="114" spans="1:3" ht="12" customHeight="1">
      <c r="A114" s="267" t="s">
        <v>93</v>
      </c>
      <c r="B114" s="245" t="s">
        <v>314</v>
      </c>
      <c r="C114" s="144"/>
    </row>
    <row r="115" spans="1:3" ht="12" customHeight="1">
      <c r="A115" s="267" t="s">
        <v>124</v>
      </c>
      <c r="B115" s="74" t="s">
        <v>297</v>
      </c>
      <c r="C115" s="144"/>
    </row>
    <row r="116" spans="1:3" ht="12" customHeight="1">
      <c r="A116" s="267" t="s">
        <v>125</v>
      </c>
      <c r="B116" s="74" t="s">
        <v>313</v>
      </c>
      <c r="C116" s="144"/>
    </row>
    <row r="117" spans="1:3" ht="12" customHeight="1">
      <c r="A117" s="267" t="s">
        <v>126</v>
      </c>
      <c r="B117" s="74" t="s">
        <v>312</v>
      </c>
      <c r="C117" s="144"/>
    </row>
    <row r="118" spans="1:3" ht="12" customHeight="1">
      <c r="A118" s="267" t="s">
        <v>305</v>
      </c>
      <c r="B118" s="74" t="s">
        <v>300</v>
      </c>
      <c r="C118" s="144"/>
    </row>
    <row r="119" spans="1:3" ht="12" customHeight="1">
      <c r="A119" s="267" t="s">
        <v>306</v>
      </c>
      <c r="B119" s="74" t="s">
        <v>311</v>
      </c>
      <c r="C119" s="144"/>
    </row>
    <row r="120" spans="1:3" ht="12" customHeight="1" thickBot="1">
      <c r="A120" s="277" t="s">
        <v>307</v>
      </c>
      <c r="B120" s="74" t="s">
        <v>310</v>
      </c>
      <c r="C120" s="145"/>
    </row>
    <row r="121" spans="1:3" ht="12" customHeight="1" thickBot="1">
      <c r="A121" s="27" t="s">
        <v>12</v>
      </c>
      <c r="B121" s="69" t="s">
        <v>315</v>
      </c>
      <c r="C121" s="151">
        <f>+C122+C123</f>
        <v>0</v>
      </c>
    </row>
    <row r="122" spans="1:3" ht="12" customHeight="1">
      <c r="A122" s="267" t="s">
        <v>64</v>
      </c>
      <c r="B122" s="7" t="s">
        <v>50</v>
      </c>
      <c r="C122" s="154"/>
    </row>
    <row r="123" spans="1:3" ht="12" customHeight="1" thickBot="1">
      <c r="A123" s="269" t="s">
        <v>65</v>
      </c>
      <c r="B123" s="10" t="s">
        <v>51</v>
      </c>
      <c r="C123" s="155"/>
    </row>
    <row r="124" spans="1:3" ht="12" customHeight="1" thickBot="1">
      <c r="A124" s="27" t="s">
        <v>13</v>
      </c>
      <c r="B124" s="69" t="s">
        <v>316</v>
      </c>
      <c r="C124" s="151">
        <f>+C91+C107+C121</f>
        <v>9292</v>
      </c>
    </row>
    <row r="125" spans="1:3" ht="12" customHeight="1" thickBot="1">
      <c r="A125" s="27" t="s">
        <v>14</v>
      </c>
      <c r="B125" s="69" t="s">
        <v>317</v>
      </c>
      <c r="C125" s="151">
        <f>+C126+C127+C128</f>
        <v>0</v>
      </c>
    </row>
    <row r="126" spans="1:3" s="64" customFormat="1" ht="12" customHeight="1">
      <c r="A126" s="267" t="s">
        <v>68</v>
      </c>
      <c r="B126" s="7" t="s">
        <v>318</v>
      </c>
      <c r="C126" s="144"/>
    </row>
    <row r="127" spans="1:3" ht="12" customHeight="1">
      <c r="A127" s="267" t="s">
        <v>69</v>
      </c>
      <c r="B127" s="7" t="s">
        <v>319</v>
      </c>
      <c r="C127" s="144"/>
    </row>
    <row r="128" spans="1:3" ht="12" customHeight="1" thickBot="1">
      <c r="A128" s="277" t="s">
        <v>70</v>
      </c>
      <c r="B128" s="5" t="s">
        <v>320</v>
      </c>
      <c r="C128" s="144"/>
    </row>
    <row r="129" spans="1:3" ht="12" customHeight="1" thickBot="1">
      <c r="A129" s="27" t="s">
        <v>15</v>
      </c>
      <c r="B129" s="69" t="s">
        <v>369</v>
      </c>
      <c r="C129" s="151">
        <f>+C130+C131+C132+C133</f>
        <v>0</v>
      </c>
    </row>
    <row r="130" spans="1:3" ht="12" customHeight="1">
      <c r="A130" s="267" t="s">
        <v>71</v>
      </c>
      <c r="B130" s="7" t="s">
        <v>321</v>
      </c>
      <c r="C130" s="144"/>
    </row>
    <row r="131" spans="1:3" ht="12" customHeight="1">
      <c r="A131" s="267" t="s">
        <v>72</v>
      </c>
      <c r="B131" s="7" t="s">
        <v>322</v>
      </c>
      <c r="C131" s="144"/>
    </row>
    <row r="132" spans="1:3" ht="12" customHeight="1">
      <c r="A132" s="267" t="s">
        <v>224</v>
      </c>
      <c r="B132" s="7" t="s">
        <v>323</v>
      </c>
      <c r="C132" s="144"/>
    </row>
    <row r="133" spans="1:3" s="64" customFormat="1" ht="12" customHeight="1" thickBot="1">
      <c r="A133" s="277" t="s">
        <v>225</v>
      </c>
      <c r="B133" s="5" t="s">
        <v>324</v>
      </c>
      <c r="C133" s="144"/>
    </row>
    <row r="134" spans="1:11" ht="12" customHeight="1" thickBot="1">
      <c r="A134" s="27" t="s">
        <v>16</v>
      </c>
      <c r="B134" s="69" t="s">
        <v>325</v>
      </c>
      <c r="C134" s="157">
        <f>+C135+C136+C137+C138</f>
        <v>0</v>
      </c>
      <c r="K134" s="127"/>
    </row>
    <row r="135" spans="1:3" ht="12.75">
      <c r="A135" s="267" t="s">
        <v>73</v>
      </c>
      <c r="B135" s="7" t="s">
        <v>326</v>
      </c>
      <c r="C135" s="144"/>
    </row>
    <row r="136" spans="1:3" ht="12" customHeight="1">
      <c r="A136" s="267" t="s">
        <v>74</v>
      </c>
      <c r="B136" s="7" t="s">
        <v>336</v>
      </c>
      <c r="C136" s="144"/>
    </row>
    <row r="137" spans="1:3" s="64" customFormat="1" ht="12" customHeight="1">
      <c r="A137" s="267" t="s">
        <v>237</v>
      </c>
      <c r="B137" s="7" t="s">
        <v>327</v>
      </c>
      <c r="C137" s="144"/>
    </row>
    <row r="138" spans="1:3" s="64" customFormat="1" ht="12" customHeight="1" thickBot="1">
      <c r="A138" s="277" t="s">
        <v>238</v>
      </c>
      <c r="B138" s="5" t="s">
        <v>328</v>
      </c>
      <c r="C138" s="144"/>
    </row>
    <row r="139" spans="1:3" s="64" customFormat="1" ht="12" customHeight="1" thickBot="1">
      <c r="A139" s="27" t="s">
        <v>17</v>
      </c>
      <c r="B139" s="69" t="s">
        <v>329</v>
      </c>
      <c r="C139" s="160">
        <f>+C140+C141+C142+C143</f>
        <v>0</v>
      </c>
    </row>
    <row r="140" spans="1:3" s="64" customFormat="1" ht="12" customHeight="1">
      <c r="A140" s="267" t="s">
        <v>117</v>
      </c>
      <c r="B140" s="7" t="s">
        <v>330</v>
      </c>
      <c r="C140" s="144"/>
    </row>
    <row r="141" spans="1:3" s="64" customFormat="1" ht="12" customHeight="1">
      <c r="A141" s="267" t="s">
        <v>118</v>
      </c>
      <c r="B141" s="7" t="s">
        <v>331</v>
      </c>
      <c r="C141" s="144"/>
    </row>
    <row r="142" spans="1:3" s="64" customFormat="1" ht="12" customHeight="1">
      <c r="A142" s="267" t="s">
        <v>159</v>
      </c>
      <c r="B142" s="7" t="s">
        <v>332</v>
      </c>
      <c r="C142" s="144"/>
    </row>
    <row r="143" spans="1:3" ht="12.75" customHeight="1" thickBot="1">
      <c r="A143" s="267" t="s">
        <v>240</v>
      </c>
      <c r="B143" s="7" t="s">
        <v>333</v>
      </c>
      <c r="C143" s="144"/>
    </row>
    <row r="144" spans="1:3" ht="12" customHeight="1" thickBot="1">
      <c r="A144" s="27" t="s">
        <v>18</v>
      </c>
      <c r="B144" s="69" t="s">
        <v>334</v>
      </c>
      <c r="C144" s="261">
        <f>+C125+C129+C134+C139</f>
        <v>0</v>
      </c>
    </row>
    <row r="145" spans="1:3" ht="15" customHeight="1" thickBot="1">
      <c r="A145" s="279" t="s">
        <v>19</v>
      </c>
      <c r="B145" s="226" t="s">
        <v>335</v>
      </c>
      <c r="C145" s="261">
        <f>+C124+C144</f>
        <v>9292</v>
      </c>
    </row>
    <row r="146" spans="1:3" ht="13.5" thickBot="1">
      <c r="A146" s="229"/>
      <c r="B146" s="230"/>
      <c r="C146" s="231"/>
    </row>
    <row r="147" spans="1:3" ht="15" customHeight="1" thickBot="1">
      <c r="A147" s="124" t="s">
        <v>135</v>
      </c>
      <c r="B147" s="125"/>
      <c r="C147" s="67">
        <v>1</v>
      </c>
    </row>
    <row r="148" spans="1:3" ht="14.25" customHeight="1" thickBot="1">
      <c r="A148" s="124" t="s">
        <v>136</v>
      </c>
      <c r="B148" s="125"/>
      <c r="C148" s="6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18">
      <selection activeCell="A87" sqref="A87:B87"/>
    </sheetView>
  </sheetViews>
  <sheetFormatPr defaultColWidth="9.00390625" defaultRowHeight="12.75"/>
  <cols>
    <col min="1" max="1" width="19.50390625" style="232" customWidth="1"/>
    <col min="2" max="2" width="72.00390625" style="233" customWidth="1"/>
    <col min="3" max="3" width="25.00390625" style="234" customWidth="1"/>
    <col min="4" max="16384" width="9.375" style="2" customWidth="1"/>
  </cols>
  <sheetData>
    <row r="1" spans="1:3" s="1" customFormat="1" ht="16.5" customHeight="1" thickBot="1">
      <c r="A1" s="101"/>
      <c r="B1" s="103"/>
      <c r="C1" s="126" t="s">
        <v>422</v>
      </c>
    </row>
    <row r="2" spans="1:3" s="60" customFormat="1" ht="21" customHeight="1">
      <c r="A2" s="239" t="s">
        <v>55</v>
      </c>
      <c r="B2" s="208" t="s">
        <v>154</v>
      </c>
      <c r="C2" s="210" t="s">
        <v>43</v>
      </c>
    </row>
    <row r="3" spans="1:3" s="60" customFormat="1" ht="16.5" thickBot="1">
      <c r="A3" s="104" t="s">
        <v>132</v>
      </c>
      <c r="B3" s="209" t="s">
        <v>411</v>
      </c>
      <c r="C3" s="211">
        <v>4</v>
      </c>
    </row>
    <row r="4" spans="1:3" s="61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212" t="s">
        <v>46</v>
      </c>
    </row>
    <row r="6" spans="1:3" s="55" customFormat="1" ht="12.75" customHeight="1" thickBot="1">
      <c r="A6" s="94">
        <v>1</v>
      </c>
      <c r="B6" s="95">
        <v>2</v>
      </c>
      <c r="C6" s="96">
        <v>3</v>
      </c>
    </row>
    <row r="7" spans="1:3" s="55" customFormat="1" ht="15.75" customHeight="1" thickBot="1">
      <c r="A7" s="109"/>
      <c r="B7" s="110" t="s">
        <v>47</v>
      </c>
      <c r="C7" s="213"/>
    </row>
    <row r="8" spans="1:3" s="55" customFormat="1" ht="12" customHeight="1" thickBot="1">
      <c r="A8" s="27" t="s">
        <v>10</v>
      </c>
      <c r="B8" s="19" t="s">
        <v>180</v>
      </c>
      <c r="C8" s="151">
        <f>+C9+C10+C11+C12+C13+C14</f>
        <v>3000</v>
      </c>
    </row>
    <row r="9" spans="1:3" s="62" customFormat="1" ht="12" customHeight="1">
      <c r="A9" s="267" t="s">
        <v>75</v>
      </c>
      <c r="B9" s="249" t="s">
        <v>181</v>
      </c>
      <c r="C9" s="154"/>
    </row>
    <row r="10" spans="1:3" s="63" customFormat="1" ht="12" customHeight="1">
      <c r="A10" s="268" t="s">
        <v>76</v>
      </c>
      <c r="B10" s="250" t="s">
        <v>182</v>
      </c>
      <c r="C10" s="153"/>
    </row>
    <row r="11" spans="1:3" s="63" customFormat="1" ht="12" customHeight="1">
      <c r="A11" s="268" t="s">
        <v>77</v>
      </c>
      <c r="B11" s="250" t="s">
        <v>183</v>
      </c>
      <c r="C11" s="153">
        <v>3000</v>
      </c>
    </row>
    <row r="12" spans="1:3" s="63" customFormat="1" ht="12" customHeight="1">
      <c r="A12" s="268" t="s">
        <v>78</v>
      </c>
      <c r="B12" s="250" t="s">
        <v>184</v>
      </c>
      <c r="C12" s="153"/>
    </row>
    <row r="13" spans="1:3" s="63" customFormat="1" ht="12" customHeight="1">
      <c r="A13" s="268" t="s">
        <v>95</v>
      </c>
      <c r="B13" s="250" t="s">
        <v>185</v>
      </c>
      <c r="C13" s="293"/>
    </row>
    <row r="14" spans="1:3" s="62" customFormat="1" ht="12" customHeight="1" thickBot="1">
      <c r="A14" s="269" t="s">
        <v>79</v>
      </c>
      <c r="B14" s="251" t="s">
        <v>186</v>
      </c>
      <c r="C14" s="294"/>
    </row>
    <row r="15" spans="1:3" s="62" customFormat="1" ht="12" customHeight="1" thickBot="1">
      <c r="A15" s="27" t="s">
        <v>11</v>
      </c>
      <c r="B15" s="146" t="s">
        <v>187</v>
      </c>
      <c r="C15" s="151">
        <f>+C16+C17+C18+C19+C20</f>
        <v>0</v>
      </c>
    </row>
    <row r="16" spans="1:3" s="62" customFormat="1" ht="12" customHeight="1">
      <c r="A16" s="267" t="s">
        <v>81</v>
      </c>
      <c r="B16" s="249" t="s">
        <v>188</v>
      </c>
      <c r="C16" s="154"/>
    </row>
    <row r="17" spans="1:3" s="62" customFormat="1" ht="12" customHeight="1">
      <c r="A17" s="268" t="s">
        <v>82</v>
      </c>
      <c r="B17" s="250" t="s">
        <v>189</v>
      </c>
      <c r="C17" s="153"/>
    </row>
    <row r="18" spans="1:3" s="62" customFormat="1" ht="12" customHeight="1">
      <c r="A18" s="268" t="s">
        <v>83</v>
      </c>
      <c r="B18" s="250" t="s">
        <v>402</v>
      </c>
      <c r="C18" s="153"/>
    </row>
    <row r="19" spans="1:3" s="62" customFormat="1" ht="12" customHeight="1">
      <c r="A19" s="268" t="s">
        <v>84</v>
      </c>
      <c r="B19" s="250" t="s">
        <v>403</v>
      </c>
      <c r="C19" s="153"/>
    </row>
    <row r="20" spans="1:3" s="62" customFormat="1" ht="12" customHeight="1">
      <c r="A20" s="268" t="s">
        <v>85</v>
      </c>
      <c r="B20" s="250" t="s">
        <v>190</v>
      </c>
      <c r="C20" s="153"/>
    </row>
    <row r="21" spans="1:3" s="63" customFormat="1" ht="12" customHeight="1" thickBot="1">
      <c r="A21" s="269" t="s">
        <v>91</v>
      </c>
      <c r="B21" s="251" t="s">
        <v>191</v>
      </c>
      <c r="C21" s="155"/>
    </row>
    <row r="22" spans="1:3" s="63" customFormat="1" ht="12" customHeight="1" thickBot="1">
      <c r="A22" s="27" t="s">
        <v>12</v>
      </c>
      <c r="B22" s="19" t="s">
        <v>192</v>
      </c>
      <c r="C22" s="151">
        <f>+C23+C24+C25+C26+C27</f>
        <v>0</v>
      </c>
    </row>
    <row r="23" spans="1:3" s="63" customFormat="1" ht="12" customHeight="1">
      <c r="A23" s="267" t="s">
        <v>64</v>
      </c>
      <c r="B23" s="249" t="s">
        <v>193</v>
      </c>
      <c r="C23" s="154"/>
    </row>
    <row r="24" spans="1:3" s="62" customFormat="1" ht="12" customHeight="1">
      <c r="A24" s="268" t="s">
        <v>65</v>
      </c>
      <c r="B24" s="250" t="s">
        <v>194</v>
      </c>
      <c r="C24" s="153"/>
    </row>
    <row r="25" spans="1:3" s="63" customFormat="1" ht="12" customHeight="1">
      <c r="A25" s="268" t="s">
        <v>66</v>
      </c>
      <c r="B25" s="250" t="s">
        <v>404</v>
      </c>
      <c r="C25" s="153"/>
    </row>
    <row r="26" spans="1:3" s="63" customFormat="1" ht="12" customHeight="1">
      <c r="A26" s="268" t="s">
        <v>67</v>
      </c>
      <c r="B26" s="250" t="s">
        <v>405</v>
      </c>
      <c r="C26" s="153"/>
    </row>
    <row r="27" spans="1:3" s="63" customFormat="1" ht="12" customHeight="1">
      <c r="A27" s="268" t="s">
        <v>107</v>
      </c>
      <c r="B27" s="250" t="s">
        <v>195</v>
      </c>
      <c r="C27" s="153"/>
    </row>
    <row r="28" spans="1:3" s="63" customFormat="1" ht="12" customHeight="1" thickBot="1">
      <c r="A28" s="269" t="s">
        <v>108</v>
      </c>
      <c r="B28" s="251" t="s">
        <v>196</v>
      </c>
      <c r="C28" s="155"/>
    </row>
    <row r="29" spans="1:3" s="63" customFormat="1" ht="12" customHeight="1" thickBot="1">
      <c r="A29" s="27" t="s">
        <v>109</v>
      </c>
      <c r="B29" s="19" t="s">
        <v>197</v>
      </c>
      <c r="C29" s="157">
        <f>+C30+C33+C34+C35</f>
        <v>0</v>
      </c>
    </row>
    <row r="30" spans="1:3" s="63" customFormat="1" ht="12" customHeight="1">
      <c r="A30" s="267" t="s">
        <v>198</v>
      </c>
      <c r="B30" s="249" t="s">
        <v>204</v>
      </c>
      <c r="C30" s="244">
        <f>+C31+C32</f>
        <v>0</v>
      </c>
    </row>
    <row r="31" spans="1:3" s="63" customFormat="1" ht="12" customHeight="1">
      <c r="A31" s="268" t="s">
        <v>199</v>
      </c>
      <c r="B31" s="250" t="s">
        <v>205</v>
      </c>
      <c r="C31" s="153"/>
    </row>
    <row r="32" spans="1:3" s="63" customFormat="1" ht="12" customHeight="1">
      <c r="A32" s="268" t="s">
        <v>200</v>
      </c>
      <c r="B32" s="250" t="s">
        <v>206</v>
      </c>
      <c r="C32" s="153"/>
    </row>
    <row r="33" spans="1:3" s="63" customFormat="1" ht="12" customHeight="1">
      <c r="A33" s="268" t="s">
        <v>201</v>
      </c>
      <c r="B33" s="250" t="s">
        <v>207</v>
      </c>
      <c r="C33" s="153"/>
    </row>
    <row r="34" spans="1:3" s="63" customFormat="1" ht="12" customHeight="1">
      <c r="A34" s="268" t="s">
        <v>202</v>
      </c>
      <c r="B34" s="250" t="s">
        <v>208</v>
      </c>
      <c r="C34" s="153"/>
    </row>
    <row r="35" spans="1:3" s="63" customFormat="1" ht="12" customHeight="1" thickBot="1">
      <c r="A35" s="269" t="s">
        <v>203</v>
      </c>
      <c r="B35" s="251" t="s">
        <v>209</v>
      </c>
      <c r="C35" s="155"/>
    </row>
    <row r="36" spans="1:3" s="63" customFormat="1" ht="12" customHeight="1" thickBot="1">
      <c r="A36" s="27" t="s">
        <v>14</v>
      </c>
      <c r="B36" s="19" t="s">
        <v>210</v>
      </c>
      <c r="C36" s="151">
        <f>SUM(C37:C46)</f>
        <v>0</v>
      </c>
    </row>
    <row r="37" spans="1:3" s="63" customFormat="1" ht="12" customHeight="1">
      <c r="A37" s="267" t="s">
        <v>68</v>
      </c>
      <c r="B37" s="249" t="s">
        <v>213</v>
      </c>
      <c r="C37" s="154"/>
    </row>
    <row r="38" spans="1:3" s="63" customFormat="1" ht="12" customHeight="1">
      <c r="A38" s="268" t="s">
        <v>69</v>
      </c>
      <c r="B38" s="250" t="s">
        <v>214</v>
      </c>
      <c r="C38" s="153"/>
    </row>
    <row r="39" spans="1:3" s="63" customFormat="1" ht="12" customHeight="1">
      <c r="A39" s="268" t="s">
        <v>70</v>
      </c>
      <c r="B39" s="250" t="s">
        <v>215</v>
      </c>
      <c r="C39" s="153"/>
    </row>
    <row r="40" spans="1:3" s="63" customFormat="1" ht="12" customHeight="1">
      <c r="A40" s="268" t="s">
        <v>111</v>
      </c>
      <c r="B40" s="250" t="s">
        <v>216</v>
      </c>
      <c r="C40" s="153"/>
    </row>
    <row r="41" spans="1:3" s="63" customFormat="1" ht="12" customHeight="1">
      <c r="A41" s="268" t="s">
        <v>112</v>
      </c>
      <c r="B41" s="250" t="s">
        <v>217</v>
      </c>
      <c r="C41" s="153"/>
    </row>
    <row r="42" spans="1:3" s="63" customFormat="1" ht="12" customHeight="1">
      <c r="A42" s="268" t="s">
        <v>113</v>
      </c>
      <c r="B42" s="250" t="s">
        <v>218</v>
      </c>
      <c r="C42" s="153"/>
    </row>
    <row r="43" spans="1:3" s="63" customFormat="1" ht="12" customHeight="1">
      <c r="A43" s="268" t="s">
        <v>114</v>
      </c>
      <c r="B43" s="250" t="s">
        <v>219</v>
      </c>
      <c r="C43" s="153"/>
    </row>
    <row r="44" spans="1:3" s="63" customFormat="1" ht="12" customHeight="1">
      <c r="A44" s="268" t="s">
        <v>115</v>
      </c>
      <c r="B44" s="250" t="s">
        <v>220</v>
      </c>
      <c r="C44" s="153"/>
    </row>
    <row r="45" spans="1:3" s="63" customFormat="1" ht="12" customHeight="1">
      <c r="A45" s="268" t="s">
        <v>211</v>
      </c>
      <c r="B45" s="250" t="s">
        <v>221</v>
      </c>
      <c r="C45" s="156"/>
    </row>
    <row r="46" spans="1:3" s="63" customFormat="1" ht="12" customHeight="1" thickBot="1">
      <c r="A46" s="269" t="s">
        <v>212</v>
      </c>
      <c r="B46" s="251" t="s">
        <v>222</v>
      </c>
      <c r="C46" s="238"/>
    </row>
    <row r="47" spans="1:3" s="63" customFormat="1" ht="12" customHeight="1" thickBot="1">
      <c r="A47" s="27" t="s">
        <v>15</v>
      </c>
      <c r="B47" s="19" t="s">
        <v>223</v>
      </c>
      <c r="C47" s="151">
        <f>SUM(C48:C52)</f>
        <v>0</v>
      </c>
    </row>
    <row r="48" spans="1:3" s="63" customFormat="1" ht="12" customHeight="1">
      <c r="A48" s="267" t="s">
        <v>71</v>
      </c>
      <c r="B48" s="249" t="s">
        <v>227</v>
      </c>
      <c r="C48" s="295"/>
    </row>
    <row r="49" spans="1:3" s="63" customFormat="1" ht="12" customHeight="1">
      <c r="A49" s="268" t="s">
        <v>72</v>
      </c>
      <c r="B49" s="250" t="s">
        <v>228</v>
      </c>
      <c r="C49" s="156"/>
    </row>
    <row r="50" spans="1:3" s="63" customFormat="1" ht="12" customHeight="1">
      <c r="A50" s="268" t="s">
        <v>224</v>
      </c>
      <c r="B50" s="250" t="s">
        <v>229</v>
      </c>
      <c r="C50" s="156"/>
    </row>
    <row r="51" spans="1:3" s="63" customFormat="1" ht="12" customHeight="1">
      <c r="A51" s="268" t="s">
        <v>225</v>
      </c>
      <c r="B51" s="250" t="s">
        <v>230</v>
      </c>
      <c r="C51" s="156"/>
    </row>
    <row r="52" spans="1:3" s="63" customFormat="1" ht="12" customHeight="1" thickBot="1">
      <c r="A52" s="269" t="s">
        <v>226</v>
      </c>
      <c r="B52" s="251" t="s">
        <v>231</v>
      </c>
      <c r="C52" s="238"/>
    </row>
    <row r="53" spans="1:3" s="63" customFormat="1" ht="12" customHeight="1" thickBot="1">
      <c r="A53" s="27" t="s">
        <v>116</v>
      </c>
      <c r="B53" s="19" t="s">
        <v>232</v>
      </c>
      <c r="C53" s="151">
        <f>SUM(C54:C56)</f>
        <v>0</v>
      </c>
    </row>
    <row r="54" spans="1:3" s="63" customFormat="1" ht="12" customHeight="1">
      <c r="A54" s="267" t="s">
        <v>73</v>
      </c>
      <c r="B54" s="249" t="s">
        <v>233</v>
      </c>
      <c r="C54" s="154"/>
    </row>
    <row r="55" spans="1:3" s="63" customFormat="1" ht="12" customHeight="1">
      <c r="A55" s="268" t="s">
        <v>74</v>
      </c>
      <c r="B55" s="250" t="s">
        <v>406</v>
      </c>
      <c r="C55" s="153"/>
    </row>
    <row r="56" spans="1:3" s="63" customFormat="1" ht="12" customHeight="1">
      <c r="A56" s="268" t="s">
        <v>237</v>
      </c>
      <c r="B56" s="250" t="s">
        <v>235</v>
      </c>
      <c r="C56" s="153"/>
    </row>
    <row r="57" spans="1:3" s="63" customFormat="1" ht="12" customHeight="1" thickBot="1">
      <c r="A57" s="269" t="s">
        <v>238</v>
      </c>
      <c r="B57" s="251" t="s">
        <v>236</v>
      </c>
      <c r="C57" s="155"/>
    </row>
    <row r="58" spans="1:3" s="63" customFormat="1" ht="12" customHeight="1" thickBot="1">
      <c r="A58" s="27" t="s">
        <v>17</v>
      </c>
      <c r="B58" s="146" t="s">
        <v>239</v>
      </c>
      <c r="C58" s="151">
        <f>SUM(C59:C61)</f>
        <v>0</v>
      </c>
    </row>
    <row r="59" spans="1:3" s="63" customFormat="1" ht="12" customHeight="1">
      <c r="A59" s="267" t="s">
        <v>117</v>
      </c>
      <c r="B59" s="249" t="s">
        <v>241</v>
      </c>
      <c r="C59" s="156"/>
    </row>
    <row r="60" spans="1:3" s="63" customFormat="1" ht="12" customHeight="1">
      <c r="A60" s="268" t="s">
        <v>118</v>
      </c>
      <c r="B60" s="250" t="s">
        <v>407</v>
      </c>
      <c r="C60" s="156"/>
    </row>
    <row r="61" spans="1:3" s="63" customFormat="1" ht="12" customHeight="1">
      <c r="A61" s="268" t="s">
        <v>159</v>
      </c>
      <c r="B61" s="250" t="s">
        <v>242</v>
      </c>
      <c r="C61" s="156"/>
    </row>
    <row r="62" spans="1:3" s="63" customFormat="1" ht="12" customHeight="1" thickBot="1">
      <c r="A62" s="269" t="s">
        <v>240</v>
      </c>
      <c r="B62" s="251" t="s">
        <v>243</v>
      </c>
      <c r="C62" s="156"/>
    </row>
    <row r="63" spans="1:3" s="63" customFormat="1" ht="12" customHeight="1" thickBot="1">
      <c r="A63" s="27" t="s">
        <v>18</v>
      </c>
      <c r="B63" s="19" t="s">
        <v>244</v>
      </c>
      <c r="C63" s="157">
        <f>+C8+C15+C22+C29+C36+C47+C53+C58</f>
        <v>3000</v>
      </c>
    </row>
    <row r="64" spans="1:3" s="63" customFormat="1" ht="12" customHeight="1" thickBot="1">
      <c r="A64" s="270" t="s">
        <v>370</v>
      </c>
      <c r="B64" s="146" t="s">
        <v>246</v>
      </c>
      <c r="C64" s="151">
        <f>SUM(C65:C67)</f>
        <v>0</v>
      </c>
    </row>
    <row r="65" spans="1:3" s="63" customFormat="1" ht="12" customHeight="1">
      <c r="A65" s="267" t="s">
        <v>279</v>
      </c>
      <c r="B65" s="249" t="s">
        <v>247</v>
      </c>
      <c r="C65" s="156"/>
    </row>
    <row r="66" spans="1:3" s="63" customFormat="1" ht="12" customHeight="1">
      <c r="A66" s="268" t="s">
        <v>288</v>
      </c>
      <c r="B66" s="250" t="s">
        <v>248</v>
      </c>
      <c r="C66" s="156"/>
    </row>
    <row r="67" spans="1:3" s="63" customFormat="1" ht="12" customHeight="1" thickBot="1">
      <c r="A67" s="269" t="s">
        <v>289</v>
      </c>
      <c r="B67" s="253" t="s">
        <v>249</v>
      </c>
      <c r="C67" s="156"/>
    </row>
    <row r="68" spans="1:3" s="63" customFormat="1" ht="12" customHeight="1" thickBot="1">
      <c r="A68" s="270" t="s">
        <v>250</v>
      </c>
      <c r="B68" s="146" t="s">
        <v>251</v>
      </c>
      <c r="C68" s="151">
        <f>SUM(C69:C72)</f>
        <v>0</v>
      </c>
    </row>
    <row r="69" spans="1:3" s="63" customFormat="1" ht="12" customHeight="1">
      <c r="A69" s="267" t="s">
        <v>96</v>
      </c>
      <c r="B69" s="249" t="s">
        <v>252</v>
      </c>
      <c r="C69" s="156"/>
    </row>
    <row r="70" spans="1:3" s="63" customFormat="1" ht="12" customHeight="1">
      <c r="A70" s="268" t="s">
        <v>97</v>
      </c>
      <c r="B70" s="250" t="s">
        <v>253</v>
      </c>
      <c r="C70" s="156"/>
    </row>
    <row r="71" spans="1:3" s="63" customFormat="1" ht="12" customHeight="1">
      <c r="A71" s="268" t="s">
        <v>280</v>
      </c>
      <c r="B71" s="250" t="s">
        <v>254</v>
      </c>
      <c r="C71" s="156"/>
    </row>
    <row r="72" spans="1:3" s="63" customFormat="1" ht="12" customHeight="1" thickBot="1">
      <c r="A72" s="269" t="s">
        <v>281</v>
      </c>
      <c r="B72" s="251" t="s">
        <v>255</v>
      </c>
      <c r="C72" s="156"/>
    </row>
    <row r="73" spans="1:3" s="63" customFormat="1" ht="12" customHeight="1" thickBot="1">
      <c r="A73" s="270" t="s">
        <v>256</v>
      </c>
      <c r="B73" s="146" t="s">
        <v>257</v>
      </c>
      <c r="C73" s="151">
        <f>SUM(C74:C75)</f>
        <v>0</v>
      </c>
    </row>
    <row r="74" spans="1:3" s="63" customFormat="1" ht="12" customHeight="1">
      <c r="A74" s="267" t="s">
        <v>282</v>
      </c>
      <c r="B74" s="249" t="s">
        <v>258</v>
      </c>
      <c r="C74" s="156"/>
    </row>
    <row r="75" spans="1:3" s="63" customFormat="1" ht="12" customHeight="1" thickBot="1">
      <c r="A75" s="269" t="s">
        <v>283</v>
      </c>
      <c r="B75" s="251" t="s">
        <v>259</v>
      </c>
      <c r="C75" s="156"/>
    </row>
    <row r="76" spans="1:3" s="62" customFormat="1" ht="12" customHeight="1" thickBot="1">
      <c r="A76" s="270" t="s">
        <v>260</v>
      </c>
      <c r="B76" s="146" t="s">
        <v>261</v>
      </c>
      <c r="C76" s="151">
        <f>SUM(C77:C79)</f>
        <v>0</v>
      </c>
    </row>
    <row r="77" spans="1:3" s="63" customFormat="1" ht="12" customHeight="1">
      <c r="A77" s="267" t="s">
        <v>284</v>
      </c>
      <c r="B77" s="249" t="s">
        <v>262</v>
      </c>
      <c r="C77" s="156"/>
    </row>
    <row r="78" spans="1:3" s="63" customFormat="1" ht="12" customHeight="1">
      <c r="A78" s="268" t="s">
        <v>285</v>
      </c>
      <c r="B78" s="250" t="s">
        <v>263</v>
      </c>
      <c r="C78" s="156"/>
    </row>
    <row r="79" spans="1:3" s="63" customFormat="1" ht="12" customHeight="1" thickBot="1">
      <c r="A79" s="269" t="s">
        <v>286</v>
      </c>
      <c r="B79" s="251" t="s">
        <v>264</v>
      </c>
      <c r="C79" s="156"/>
    </row>
    <row r="80" spans="1:3" s="63" customFormat="1" ht="12" customHeight="1" thickBot="1">
      <c r="A80" s="270" t="s">
        <v>265</v>
      </c>
      <c r="B80" s="146" t="s">
        <v>287</v>
      </c>
      <c r="C80" s="151">
        <f>SUM(C81:C84)</f>
        <v>0</v>
      </c>
    </row>
    <row r="81" spans="1:3" s="63" customFormat="1" ht="12" customHeight="1">
      <c r="A81" s="271" t="s">
        <v>266</v>
      </c>
      <c r="B81" s="249" t="s">
        <v>267</v>
      </c>
      <c r="C81" s="156"/>
    </row>
    <row r="82" spans="1:3" s="63" customFormat="1" ht="12" customHeight="1">
      <c r="A82" s="272" t="s">
        <v>268</v>
      </c>
      <c r="B82" s="250" t="s">
        <v>269</v>
      </c>
      <c r="C82" s="156"/>
    </row>
    <row r="83" spans="1:3" s="63" customFormat="1" ht="12" customHeight="1">
      <c r="A83" s="272" t="s">
        <v>270</v>
      </c>
      <c r="B83" s="250" t="s">
        <v>271</v>
      </c>
      <c r="C83" s="156"/>
    </row>
    <row r="84" spans="1:3" s="62" customFormat="1" ht="12" customHeight="1" thickBot="1">
      <c r="A84" s="273" t="s">
        <v>272</v>
      </c>
      <c r="B84" s="251" t="s">
        <v>273</v>
      </c>
      <c r="C84" s="156"/>
    </row>
    <row r="85" spans="1:3" s="62" customFormat="1" ht="12" customHeight="1" thickBot="1">
      <c r="A85" s="270" t="s">
        <v>274</v>
      </c>
      <c r="B85" s="146" t="s">
        <v>275</v>
      </c>
      <c r="C85" s="296"/>
    </row>
    <row r="86" spans="1:3" s="62" customFormat="1" ht="12" customHeight="1" thickBot="1">
      <c r="A86" s="270" t="s">
        <v>276</v>
      </c>
      <c r="B86" s="257" t="s">
        <v>277</v>
      </c>
      <c r="C86" s="157">
        <f>+C64+C68+C73+C76+C80+C85</f>
        <v>0</v>
      </c>
    </row>
    <row r="87" spans="1:3" s="62" customFormat="1" ht="12" customHeight="1" thickBot="1">
      <c r="A87" s="274" t="s">
        <v>290</v>
      </c>
      <c r="B87" s="259" t="s">
        <v>399</v>
      </c>
      <c r="C87" s="157">
        <f>+C63+C86</f>
        <v>3000</v>
      </c>
    </row>
    <row r="88" spans="1:3" s="63" customFormat="1" ht="15" customHeight="1">
      <c r="A88" s="115"/>
      <c r="B88" s="116"/>
      <c r="C88" s="218"/>
    </row>
    <row r="89" spans="1:3" ht="13.5" thickBot="1">
      <c r="A89" s="275"/>
      <c r="B89" s="118"/>
      <c r="C89" s="219"/>
    </row>
    <row r="90" spans="1:3" s="55" customFormat="1" ht="16.5" customHeight="1" thickBot="1">
      <c r="A90" s="119"/>
      <c r="B90" s="120" t="s">
        <v>48</v>
      </c>
      <c r="C90" s="220"/>
    </row>
    <row r="91" spans="1:3" s="64" customFormat="1" ht="12" customHeight="1" thickBot="1">
      <c r="A91" s="241" t="s">
        <v>10</v>
      </c>
      <c r="B91" s="26" t="s">
        <v>293</v>
      </c>
      <c r="C91" s="150">
        <f>SUM(C92:C96)</f>
        <v>3000</v>
      </c>
    </row>
    <row r="92" spans="1:3" ht="12" customHeight="1">
      <c r="A92" s="276" t="s">
        <v>75</v>
      </c>
      <c r="B92" s="8" t="s">
        <v>40</v>
      </c>
      <c r="C92" s="152"/>
    </row>
    <row r="93" spans="1:3" ht="12" customHeight="1">
      <c r="A93" s="268" t="s">
        <v>76</v>
      </c>
      <c r="B93" s="6" t="s">
        <v>119</v>
      </c>
      <c r="C93" s="153"/>
    </row>
    <row r="94" spans="1:3" ht="12" customHeight="1">
      <c r="A94" s="268" t="s">
        <v>77</v>
      </c>
      <c r="B94" s="6" t="s">
        <v>94</v>
      </c>
      <c r="C94" s="155"/>
    </row>
    <row r="95" spans="1:3" ht="12" customHeight="1">
      <c r="A95" s="268" t="s">
        <v>78</v>
      </c>
      <c r="B95" s="9" t="s">
        <v>120</v>
      </c>
      <c r="C95" s="155"/>
    </row>
    <row r="96" spans="1:3" ht="12" customHeight="1">
      <c r="A96" s="268" t="s">
        <v>86</v>
      </c>
      <c r="B96" s="17" t="s">
        <v>121</v>
      </c>
      <c r="C96" s="155">
        <v>3000</v>
      </c>
    </row>
    <row r="97" spans="1:3" ht="12" customHeight="1">
      <c r="A97" s="268" t="s">
        <v>79</v>
      </c>
      <c r="B97" s="6" t="s">
        <v>294</v>
      </c>
      <c r="C97" s="155"/>
    </row>
    <row r="98" spans="1:3" ht="12" customHeight="1">
      <c r="A98" s="268" t="s">
        <v>80</v>
      </c>
      <c r="B98" s="73" t="s">
        <v>295</v>
      </c>
      <c r="C98" s="155"/>
    </row>
    <row r="99" spans="1:3" ht="12" customHeight="1">
      <c r="A99" s="268" t="s">
        <v>87</v>
      </c>
      <c r="B99" s="74" t="s">
        <v>296</v>
      </c>
      <c r="C99" s="155"/>
    </row>
    <row r="100" spans="1:3" ht="12" customHeight="1">
      <c r="A100" s="268" t="s">
        <v>88</v>
      </c>
      <c r="B100" s="74" t="s">
        <v>297</v>
      </c>
      <c r="C100" s="155"/>
    </row>
    <row r="101" spans="1:3" ht="12" customHeight="1">
      <c r="A101" s="268" t="s">
        <v>89</v>
      </c>
      <c r="B101" s="73" t="s">
        <v>298</v>
      </c>
      <c r="C101" s="155"/>
    </row>
    <row r="102" spans="1:3" ht="12" customHeight="1">
      <c r="A102" s="268" t="s">
        <v>90</v>
      </c>
      <c r="B102" s="73" t="s">
        <v>299</v>
      </c>
      <c r="C102" s="155"/>
    </row>
    <row r="103" spans="1:3" ht="12" customHeight="1">
      <c r="A103" s="268" t="s">
        <v>92</v>
      </c>
      <c r="B103" s="74" t="s">
        <v>300</v>
      </c>
      <c r="C103" s="155"/>
    </row>
    <row r="104" spans="1:3" ht="12" customHeight="1">
      <c r="A104" s="277" t="s">
        <v>122</v>
      </c>
      <c r="B104" s="75" t="s">
        <v>301</v>
      </c>
      <c r="C104" s="155"/>
    </row>
    <row r="105" spans="1:3" ht="12" customHeight="1">
      <c r="A105" s="268" t="s">
        <v>291</v>
      </c>
      <c r="B105" s="75" t="s">
        <v>302</v>
      </c>
      <c r="C105" s="155"/>
    </row>
    <row r="106" spans="1:3" ht="12" customHeight="1" thickBot="1">
      <c r="A106" s="278" t="s">
        <v>292</v>
      </c>
      <c r="B106" s="76" t="s">
        <v>303</v>
      </c>
      <c r="C106" s="159"/>
    </row>
    <row r="107" spans="1:3" ht="12" customHeight="1" thickBot="1">
      <c r="A107" s="27" t="s">
        <v>11</v>
      </c>
      <c r="B107" s="25" t="s">
        <v>304</v>
      </c>
      <c r="C107" s="151">
        <f>+C108+C110+C112</f>
        <v>0</v>
      </c>
    </row>
    <row r="108" spans="1:3" ht="12" customHeight="1">
      <c r="A108" s="267" t="s">
        <v>81</v>
      </c>
      <c r="B108" s="6" t="s">
        <v>157</v>
      </c>
      <c r="C108" s="154"/>
    </row>
    <row r="109" spans="1:3" ht="12" customHeight="1">
      <c r="A109" s="267" t="s">
        <v>82</v>
      </c>
      <c r="B109" s="10" t="s">
        <v>308</v>
      </c>
      <c r="C109" s="154"/>
    </row>
    <row r="110" spans="1:3" ht="12" customHeight="1">
      <c r="A110" s="267" t="s">
        <v>83</v>
      </c>
      <c r="B110" s="10" t="s">
        <v>123</v>
      </c>
      <c r="C110" s="153"/>
    </row>
    <row r="111" spans="1:3" ht="12" customHeight="1">
      <c r="A111" s="267" t="s">
        <v>84</v>
      </c>
      <c r="B111" s="10" t="s">
        <v>309</v>
      </c>
      <c r="C111" s="144"/>
    </row>
    <row r="112" spans="1:3" ht="12" customHeight="1">
      <c r="A112" s="267" t="s">
        <v>85</v>
      </c>
      <c r="B112" s="148" t="s">
        <v>160</v>
      </c>
      <c r="C112" s="144"/>
    </row>
    <row r="113" spans="1:3" ht="12" customHeight="1">
      <c r="A113" s="267" t="s">
        <v>91</v>
      </c>
      <c r="B113" s="147" t="s">
        <v>408</v>
      </c>
      <c r="C113" s="144"/>
    </row>
    <row r="114" spans="1:3" ht="12" customHeight="1">
      <c r="A114" s="267" t="s">
        <v>93</v>
      </c>
      <c r="B114" s="245" t="s">
        <v>314</v>
      </c>
      <c r="C114" s="144"/>
    </row>
    <row r="115" spans="1:3" ht="12" customHeight="1">
      <c r="A115" s="267" t="s">
        <v>124</v>
      </c>
      <c r="B115" s="74" t="s">
        <v>297</v>
      </c>
      <c r="C115" s="144"/>
    </row>
    <row r="116" spans="1:3" ht="12" customHeight="1">
      <c r="A116" s="267" t="s">
        <v>125</v>
      </c>
      <c r="B116" s="74" t="s">
        <v>313</v>
      </c>
      <c r="C116" s="144"/>
    </row>
    <row r="117" spans="1:3" ht="12" customHeight="1">
      <c r="A117" s="267" t="s">
        <v>126</v>
      </c>
      <c r="B117" s="74" t="s">
        <v>312</v>
      </c>
      <c r="C117" s="144"/>
    </row>
    <row r="118" spans="1:3" ht="12" customHeight="1">
      <c r="A118" s="267" t="s">
        <v>305</v>
      </c>
      <c r="B118" s="74" t="s">
        <v>300</v>
      </c>
      <c r="C118" s="144"/>
    </row>
    <row r="119" spans="1:3" ht="12" customHeight="1">
      <c r="A119" s="267" t="s">
        <v>306</v>
      </c>
      <c r="B119" s="74" t="s">
        <v>311</v>
      </c>
      <c r="C119" s="144"/>
    </row>
    <row r="120" spans="1:3" ht="12" customHeight="1" thickBot="1">
      <c r="A120" s="277" t="s">
        <v>307</v>
      </c>
      <c r="B120" s="74" t="s">
        <v>310</v>
      </c>
      <c r="C120" s="145"/>
    </row>
    <row r="121" spans="1:3" ht="12" customHeight="1" thickBot="1">
      <c r="A121" s="27" t="s">
        <v>12</v>
      </c>
      <c r="B121" s="69" t="s">
        <v>315</v>
      </c>
      <c r="C121" s="151">
        <f>+C122+C123</f>
        <v>0</v>
      </c>
    </row>
    <row r="122" spans="1:3" ht="12" customHeight="1">
      <c r="A122" s="267" t="s">
        <v>64</v>
      </c>
      <c r="B122" s="7" t="s">
        <v>50</v>
      </c>
      <c r="C122" s="154"/>
    </row>
    <row r="123" spans="1:3" ht="12" customHeight="1" thickBot="1">
      <c r="A123" s="269" t="s">
        <v>65</v>
      </c>
      <c r="B123" s="10" t="s">
        <v>51</v>
      </c>
      <c r="C123" s="155"/>
    </row>
    <row r="124" spans="1:3" ht="12" customHeight="1" thickBot="1">
      <c r="A124" s="27" t="s">
        <v>13</v>
      </c>
      <c r="B124" s="69" t="s">
        <v>316</v>
      </c>
      <c r="C124" s="151">
        <f>+C91+C107+C121</f>
        <v>3000</v>
      </c>
    </row>
    <row r="125" spans="1:3" ht="12" customHeight="1" thickBot="1">
      <c r="A125" s="27" t="s">
        <v>14</v>
      </c>
      <c r="B125" s="69" t="s">
        <v>317</v>
      </c>
      <c r="C125" s="151">
        <f>+C126+C127+C128</f>
        <v>0</v>
      </c>
    </row>
    <row r="126" spans="1:3" s="64" customFormat="1" ht="12" customHeight="1">
      <c r="A126" s="267" t="s">
        <v>68</v>
      </c>
      <c r="B126" s="7" t="s">
        <v>318</v>
      </c>
      <c r="C126" s="144"/>
    </row>
    <row r="127" spans="1:3" ht="12" customHeight="1">
      <c r="A127" s="267" t="s">
        <v>69</v>
      </c>
      <c r="B127" s="7" t="s">
        <v>319</v>
      </c>
      <c r="C127" s="144"/>
    </row>
    <row r="128" spans="1:3" ht="12" customHeight="1" thickBot="1">
      <c r="A128" s="277" t="s">
        <v>70</v>
      </c>
      <c r="B128" s="5" t="s">
        <v>320</v>
      </c>
      <c r="C128" s="144"/>
    </row>
    <row r="129" spans="1:3" ht="12" customHeight="1" thickBot="1">
      <c r="A129" s="27" t="s">
        <v>15</v>
      </c>
      <c r="B129" s="69" t="s">
        <v>369</v>
      </c>
      <c r="C129" s="151">
        <f>+C130+C131+C132+C133</f>
        <v>0</v>
      </c>
    </row>
    <row r="130" spans="1:3" ht="12" customHeight="1">
      <c r="A130" s="267" t="s">
        <v>71</v>
      </c>
      <c r="B130" s="7" t="s">
        <v>321</v>
      </c>
      <c r="C130" s="144"/>
    </row>
    <row r="131" spans="1:3" ht="12" customHeight="1">
      <c r="A131" s="267" t="s">
        <v>72</v>
      </c>
      <c r="B131" s="7" t="s">
        <v>322</v>
      </c>
      <c r="C131" s="144"/>
    </row>
    <row r="132" spans="1:3" ht="12" customHeight="1">
      <c r="A132" s="267" t="s">
        <v>224</v>
      </c>
      <c r="B132" s="7" t="s">
        <v>323</v>
      </c>
      <c r="C132" s="144"/>
    </row>
    <row r="133" spans="1:3" s="64" customFormat="1" ht="12" customHeight="1" thickBot="1">
      <c r="A133" s="277" t="s">
        <v>225</v>
      </c>
      <c r="B133" s="5" t="s">
        <v>324</v>
      </c>
      <c r="C133" s="144"/>
    </row>
    <row r="134" spans="1:11" ht="12" customHeight="1" thickBot="1">
      <c r="A134" s="27" t="s">
        <v>16</v>
      </c>
      <c r="B134" s="69" t="s">
        <v>325</v>
      </c>
      <c r="C134" s="157">
        <f>+C135+C136+C137+C138</f>
        <v>0</v>
      </c>
      <c r="K134" s="127"/>
    </row>
    <row r="135" spans="1:3" ht="12.75">
      <c r="A135" s="267" t="s">
        <v>73</v>
      </c>
      <c r="B135" s="7" t="s">
        <v>326</v>
      </c>
      <c r="C135" s="144"/>
    </row>
    <row r="136" spans="1:3" ht="12" customHeight="1">
      <c r="A136" s="267" t="s">
        <v>74</v>
      </c>
      <c r="B136" s="7" t="s">
        <v>336</v>
      </c>
      <c r="C136" s="144"/>
    </row>
    <row r="137" spans="1:3" s="64" customFormat="1" ht="12" customHeight="1">
      <c r="A137" s="267" t="s">
        <v>237</v>
      </c>
      <c r="B137" s="7" t="s">
        <v>327</v>
      </c>
      <c r="C137" s="144"/>
    </row>
    <row r="138" spans="1:3" s="64" customFormat="1" ht="12" customHeight="1" thickBot="1">
      <c r="A138" s="277" t="s">
        <v>238</v>
      </c>
      <c r="B138" s="5" t="s">
        <v>328</v>
      </c>
      <c r="C138" s="144"/>
    </row>
    <row r="139" spans="1:3" s="64" customFormat="1" ht="12" customHeight="1" thickBot="1">
      <c r="A139" s="27" t="s">
        <v>17</v>
      </c>
      <c r="B139" s="69" t="s">
        <v>329</v>
      </c>
      <c r="C139" s="160">
        <f>+C140+C141+C142+C143</f>
        <v>0</v>
      </c>
    </row>
    <row r="140" spans="1:3" s="64" customFormat="1" ht="12" customHeight="1">
      <c r="A140" s="267" t="s">
        <v>117</v>
      </c>
      <c r="B140" s="7" t="s">
        <v>330</v>
      </c>
      <c r="C140" s="144"/>
    </row>
    <row r="141" spans="1:3" s="64" customFormat="1" ht="12" customHeight="1">
      <c r="A141" s="267" t="s">
        <v>118</v>
      </c>
      <c r="B141" s="7" t="s">
        <v>331</v>
      </c>
      <c r="C141" s="144"/>
    </row>
    <row r="142" spans="1:3" s="64" customFormat="1" ht="12" customHeight="1">
      <c r="A142" s="267" t="s">
        <v>159</v>
      </c>
      <c r="B142" s="7" t="s">
        <v>332</v>
      </c>
      <c r="C142" s="144"/>
    </row>
    <row r="143" spans="1:3" ht="12.75" customHeight="1" thickBot="1">
      <c r="A143" s="267" t="s">
        <v>240</v>
      </c>
      <c r="B143" s="7" t="s">
        <v>333</v>
      </c>
      <c r="C143" s="144"/>
    </row>
    <row r="144" spans="1:3" ht="12" customHeight="1" thickBot="1">
      <c r="A144" s="27" t="s">
        <v>18</v>
      </c>
      <c r="B144" s="69" t="s">
        <v>334</v>
      </c>
      <c r="C144" s="261">
        <f>+C125+C129+C134+C139</f>
        <v>0</v>
      </c>
    </row>
    <row r="145" spans="1:3" ht="15" customHeight="1" thickBot="1">
      <c r="A145" s="279" t="s">
        <v>19</v>
      </c>
      <c r="B145" s="226" t="s">
        <v>335</v>
      </c>
      <c r="C145" s="261">
        <f>+C124+C144</f>
        <v>3000</v>
      </c>
    </row>
    <row r="146" spans="1:3" ht="13.5" thickBot="1">
      <c r="A146" s="229"/>
      <c r="B146" s="230"/>
      <c r="C146" s="231"/>
    </row>
    <row r="147" spans="1:3" ht="15" customHeight="1" thickBot="1">
      <c r="A147" s="124" t="s">
        <v>135</v>
      </c>
      <c r="B147" s="125"/>
      <c r="C147" s="67"/>
    </row>
    <row r="148" spans="1:3" ht="14.25" customHeight="1" thickBot="1">
      <c r="A148" s="124" t="s">
        <v>136</v>
      </c>
      <c r="B148" s="125"/>
      <c r="C148" s="6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A87" sqref="A87:B87"/>
    </sheetView>
  </sheetViews>
  <sheetFormatPr defaultColWidth="9.00390625" defaultRowHeight="12.75"/>
  <cols>
    <col min="1" max="1" width="13.875" style="122" customWidth="1"/>
    <col min="2" max="2" width="79.125" style="123" customWidth="1"/>
    <col min="3" max="3" width="25.00390625" style="123" customWidth="1"/>
    <col min="4" max="16384" width="9.375" style="123" customWidth="1"/>
  </cols>
  <sheetData>
    <row r="1" spans="1:3" s="102" customFormat="1" ht="21" customHeight="1" thickBot="1">
      <c r="A1" s="101"/>
      <c r="B1" s="103"/>
      <c r="C1" s="287" t="s">
        <v>423</v>
      </c>
    </row>
    <row r="2" spans="1:3" s="288" customFormat="1" ht="25.5" customHeight="1">
      <c r="A2" s="239" t="s">
        <v>133</v>
      </c>
      <c r="B2" s="208" t="s">
        <v>377</v>
      </c>
      <c r="C2" s="223" t="s">
        <v>52</v>
      </c>
    </row>
    <row r="3" spans="1:3" s="288" customFormat="1" ht="24.75" thickBot="1">
      <c r="A3" s="280" t="s">
        <v>132</v>
      </c>
      <c r="B3" s="209" t="s">
        <v>376</v>
      </c>
      <c r="C3" s="224" t="s">
        <v>43</v>
      </c>
    </row>
    <row r="4" spans="1:3" s="289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108" t="s">
        <v>46</v>
      </c>
    </row>
    <row r="6" spans="1:3" s="290" customFormat="1" ht="12.75" customHeight="1" thickBot="1">
      <c r="A6" s="94">
        <v>1</v>
      </c>
      <c r="B6" s="95">
        <v>2</v>
      </c>
      <c r="C6" s="96">
        <v>3</v>
      </c>
    </row>
    <row r="7" spans="1:3" s="290" customFormat="1" ht="15.75" customHeight="1" thickBot="1">
      <c r="A7" s="109"/>
      <c r="B7" s="110" t="s">
        <v>47</v>
      </c>
      <c r="C7" s="111"/>
    </row>
    <row r="8" spans="1:3" s="225" customFormat="1" ht="12" customHeight="1" thickBot="1">
      <c r="A8" s="94" t="s">
        <v>10</v>
      </c>
      <c r="B8" s="112" t="s">
        <v>378</v>
      </c>
      <c r="C8" s="171">
        <f>SUM(C9:C18)</f>
        <v>0</v>
      </c>
    </row>
    <row r="9" spans="1:3" s="225" customFormat="1" ht="12" customHeight="1">
      <c r="A9" s="281" t="s">
        <v>75</v>
      </c>
      <c r="B9" s="8" t="s">
        <v>213</v>
      </c>
      <c r="C9" s="214"/>
    </row>
    <row r="10" spans="1:3" s="225" customFormat="1" ht="12" customHeight="1">
      <c r="A10" s="282" t="s">
        <v>76</v>
      </c>
      <c r="B10" s="6" t="s">
        <v>214</v>
      </c>
      <c r="C10" s="169"/>
    </row>
    <row r="11" spans="1:3" s="225" customFormat="1" ht="12" customHeight="1">
      <c r="A11" s="282" t="s">
        <v>77</v>
      </c>
      <c r="B11" s="6" t="s">
        <v>215</v>
      </c>
      <c r="C11" s="169"/>
    </row>
    <row r="12" spans="1:3" s="225" customFormat="1" ht="12" customHeight="1">
      <c r="A12" s="282" t="s">
        <v>78</v>
      </c>
      <c r="B12" s="6" t="s">
        <v>216</v>
      </c>
      <c r="C12" s="169"/>
    </row>
    <row r="13" spans="1:3" s="225" customFormat="1" ht="12" customHeight="1">
      <c r="A13" s="282" t="s">
        <v>95</v>
      </c>
      <c r="B13" s="6" t="s">
        <v>217</v>
      </c>
      <c r="C13" s="169"/>
    </row>
    <row r="14" spans="1:3" s="225" customFormat="1" ht="12" customHeight="1">
      <c r="A14" s="282" t="s">
        <v>79</v>
      </c>
      <c r="B14" s="6" t="s">
        <v>379</v>
      </c>
      <c r="C14" s="169"/>
    </row>
    <row r="15" spans="1:3" s="225" customFormat="1" ht="12" customHeight="1">
      <c r="A15" s="282" t="s">
        <v>80</v>
      </c>
      <c r="B15" s="5" t="s">
        <v>380</v>
      </c>
      <c r="C15" s="169"/>
    </row>
    <row r="16" spans="1:3" s="225" customFormat="1" ht="12" customHeight="1">
      <c r="A16" s="282" t="s">
        <v>87</v>
      </c>
      <c r="B16" s="6" t="s">
        <v>220</v>
      </c>
      <c r="C16" s="215"/>
    </row>
    <row r="17" spans="1:3" s="291" customFormat="1" ht="12" customHeight="1">
      <c r="A17" s="282" t="s">
        <v>88</v>
      </c>
      <c r="B17" s="6" t="s">
        <v>221</v>
      </c>
      <c r="C17" s="169"/>
    </row>
    <row r="18" spans="1:3" s="291" customFormat="1" ht="12" customHeight="1" thickBot="1">
      <c r="A18" s="282" t="s">
        <v>89</v>
      </c>
      <c r="B18" s="5" t="s">
        <v>222</v>
      </c>
      <c r="C18" s="170"/>
    </row>
    <row r="19" spans="1:3" s="225" customFormat="1" ht="12" customHeight="1" thickBot="1">
      <c r="A19" s="94" t="s">
        <v>11</v>
      </c>
      <c r="B19" s="112" t="s">
        <v>381</v>
      </c>
      <c r="C19" s="171">
        <f>SUM(C20:C22)</f>
        <v>0</v>
      </c>
    </row>
    <row r="20" spans="1:3" s="291" customFormat="1" ht="12" customHeight="1">
      <c r="A20" s="282" t="s">
        <v>81</v>
      </c>
      <c r="B20" s="7" t="s">
        <v>188</v>
      </c>
      <c r="C20" s="169"/>
    </row>
    <row r="21" spans="1:3" s="291" customFormat="1" ht="12" customHeight="1">
      <c r="A21" s="282" t="s">
        <v>82</v>
      </c>
      <c r="B21" s="6" t="s">
        <v>382</v>
      </c>
      <c r="C21" s="169"/>
    </row>
    <row r="22" spans="1:3" s="291" customFormat="1" ht="12" customHeight="1">
      <c r="A22" s="282" t="s">
        <v>83</v>
      </c>
      <c r="B22" s="6" t="s">
        <v>383</v>
      </c>
      <c r="C22" s="169"/>
    </row>
    <row r="23" spans="1:3" s="291" customFormat="1" ht="12" customHeight="1" thickBot="1">
      <c r="A23" s="282" t="s">
        <v>84</v>
      </c>
      <c r="B23" s="6" t="s">
        <v>2</v>
      </c>
      <c r="C23" s="169"/>
    </row>
    <row r="24" spans="1:3" s="291" customFormat="1" ht="12" customHeight="1" thickBot="1">
      <c r="A24" s="99" t="s">
        <v>12</v>
      </c>
      <c r="B24" s="69" t="s">
        <v>110</v>
      </c>
      <c r="C24" s="198"/>
    </row>
    <row r="25" spans="1:3" s="291" customFormat="1" ht="12" customHeight="1" thickBot="1">
      <c r="A25" s="99" t="s">
        <v>13</v>
      </c>
      <c r="B25" s="69" t="s">
        <v>384</v>
      </c>
      <c r="C25" s="171">
        <f>+C26+C27</f>
        <v>0</v>
      </c>
    </row>
    <row r="26" spans="1:3" s="291" customFormat="1" ht="12" customHeight="1">
      <c r="A26" s="283" t="s">
        <v>198</v>
      </c>
      <c r="B26" s="284" t="s">
        <v>382</v>
      </c>
      <c r="C26" s="56"/>
    </row>
    <row r="27" spans="1:3" s="291" customFormat="1" ht="12" customHeight="1">
      <c r="A27" s="283" t="s">
        <v>201</v>
      </c>
      <c r="B27" s="285" t="s">
        <v>385</v>
      </c>
      <c r="C27" s="172"/>
    </row>
    <row r="28" spans="1:3" s="291" customFormat="1" ht="12" customHeight="1" thickBot="1">
      <c r="A28" s="282" t="s">
        <v>202</v>
      </c>
      <c r="B28" s="286" t="s">
        <v>386</v>
      </c>
      <c r="C28" s="59"/>
    </row>
    <row r="29" spans="1:3" s="291" customFormat="1" ht="12" customHeight="1" thickBot="1">
      <c r="A29" s="99" t="s">
        <v>14</v>
      </c>
      <c r="B29" s="69" t="s">
        <v>387</v>
      </c>
      <c r="C29" s="171">
        <f>+C30+C31+C32</f>
        <v>0</v>
      </c>
    </row>
    <row r="30" spans="1:3" s="291" customFormat="1" ht="12" customHeight="1">
      <c r="A30" s="283" t="s">
        <v>68</v>
      </c>
      <c r="B30" s="284" t="s">
        <v>227</v>
      </c>
      <c r="C30" s="56"/>
    </row>
    <row r="31" spans="1:3" s="291" customFormat="1" ht="12" customHeight="1">
      <c r="A31" s="283" t="s">
        <v>69</v>
      </c>
      <c r="B31" s="285" t="s">
        <v>228</v>
      </c>
      <c r="C31" s="172"/>
    </row>
    <row r="32" spans="1:3" s="291" customFormat="1" ht="12" customHeight="1" thickBot="1">
      <c r="A32" s="282" t="s">
        <v>70</v>
      </c>
      <c r="B32" s="72" t="s">
        <v>229</v>
      </c>
      <c r="C32" s="59"/>
    </row>
    <row r="33" spans="1:3" s="225" customFormat="1" ht="12" customHeight="1" thickBot="1">
      <c r="A33" s="99" t="s">
        <v>15</v>
      </c>
      <c r="B33" s="69" t="s">
        <v>342</v>
      </c>
      <c r="C33" s="198"/>
    </row>
    <row r="34" spans="1:3" s="225" customFormat="1" ht="12" customHeight="1" thickBot="1">
      <c r="A34" s="99" t="s">
        <v>16</v>
      </c>
      <c r="B34" s="69" t="s">
        <v>388</v>
      </c>
      <c r="C34" s="216"/>
    </row>
    <row r="35" spans="1:3" s="225" customFormat="1" ht="12" customHeight="1" thickBot="1">
      <c r="A35" s="94" t="s">
        <v>17</v>
      </c>
      <c r="B35" s="69" t="s">
        <v>389</v>
      </c>
      <c r="C35" s="217">
        <f>+C8+C19+C24+C25+C29+C33+C34</f>
        <v>0</v>
      </c>
    </row>
    <row r="36" spans="1:3" s="225" customFormat="1" ht="12" customHeight="1" thickBot="1">
      <c r="A36" s="113" t="s">
        <v>18</v>
      </c>
      <c r="B36" s="69" t="s">
        <v>390</v>
      </c>
      <c r="C36" s="217">
        <f>+C37+C38+C39</f>
        <v>153717</v>
      </c>
    </row>
    <row r="37" spans="1:3" s="225" customFormat="1" ht="12" customHeight="1">
      <c r="A37" s="283" t="s">
        <v>391</v>
      </c>
      <c r="B37" s="284" t="s">
        <v>167</v>
      </c>
      <c r="C37" s="56"/>
    </row>
    <row r="38" spans="1:3" s="225" customFormat="1" ht="12" customHeight="1">
      <c r="A38" s="283" t="s">
        <v>392</v>
      </c>
      <c r="B38" s="285" t="s">
        <v>3</v>
      </c>
      <c r="C38" s="172"/>
    </row>
    <row r="39" spans="1:3" s="291" customFormat="1" ht="12" customHeight="1" thickBot="1">
      <c r="A39" s="282" t="s">
        <v>393</v>
      </c>
      <c r="B39" s="72" t="s">
        <v>394</v>
      </c>
      <c r="C39" s="59">
        <v>153717</v>
      </c>
    </row>
    <row r="40" spans="1:3" s="291" customFormat="1" ht="15" customHeight="1" thickBot="1">
      <c r="A40" s="113" t="s">
        <v>19</v>
      </c>
      <c r="B40" s="114" t="s">
        <v>395</v>
      </c>
      <c r="C40" s="220">
        <f>+C35+C36</f>
        <v>153717</v>
      </c>
    </row>
    <row r="41" spans="1:3" s="291" customFormat="1" ht="15" customHeight="1">
      <c r="A41" s="115"/>
      <c r="B41" s="116"/>
      <c r="C41" s="218"/>
    </row>
    <row r="42" spans="1:3" ht="13.5" thickBot="1">
      <c r="A42" s="117"/>
      <c r="B42" s="118"/>
      <c r="C42" s="219"/>
    </row>
    <row r="43" spans="1:3" s="290" customFormat="1" ht="16.5" customHeight="1" thickBot="1">
      <c r="A43" s="119"/>
      <c r="B43" s="120" t="s">
        <v>48</v>
      </c>
      <c r="C43" s="220"/>
    </row>
    <row r="44" spans="1:3" s="292" customFormat="1" ht="12" customHeight="1" thickBot="1">
      <c r="A44" s="99" t="s">
        <v>10</v>
      </c>
      <c r="B44" s="69" t="s">
        <v>396</v>
      </c>
      <c r="C44" s="171">
        <f>SUM(C45:C49)</f>
        <v>153717</v>
      </c>
    </row>
    <row r="45" spans="1:3" ht="12" customHeight="1">
      <c r="A45" s="282" t="s">
        <v>75</v>
      </c>
      <c r="B45" s="7" t="s">
        <v>40</v>
      </c>
      <c r="C45" s="56">
        <v>31588</v>
      </c>
    </row>
    <row r="46" spans="1:3" ht="12" customHeight="1">
      <c r="A46" s="282" t="s">
        <v>76</v>
      </c>
      <c r="B46" s="6" t="s">
        <v>119</v>
      </c>
      <c r="C46" s="58">
        <v>8196</v>
      </c>
    </row>
    <row r="47" spans="1:3" ht="12" customHeight="1">
      <c r="A47" s="282" t="s">
        <v>77</v>
      </c>
      <c r="B47" s="6" t="s">
        <v>94</v>
      </c>
      <c r="C47" s="58">
        <v>11710</v>
      </c>
    </row>
    <row r="48" spans="1:3" ht="12" customHeight="1">
      <c r="A48" s="282" t="s">
        <v>78</v>
      </c>
      <c r="B48" s="6" t="s">
        <v>120</v>
      </c>
      <c r="C48" s="58"/>
    </row>
    <row r="49" spans="1:3" ht="12" customHeight="1" thickBot="1">
      <c r="A49" s="282" t="s">
        <v>95</v>
      </c>
      <c r="B49" s="6" t="s">
        <v>121</v>
      </c>
      <c r="C49" s="58">
        <v>102223</v>
      </c>
    </row>
    <row r="50" spans="1:3" ht="12" customHeight="1" thickBot="1">
      <c r="A50" s="99" t="s">
        <v>11</v>
      </c>
      <c r="B50" s="69" t="s">
        <v>397</v>
      </c>
      <c r="C50" s="171">
        <f>SUM(C51:C53)</f>
        <v>0</v>
      </c>
    </row>
    <row r="51" spans="1:3" s="292" customFormat="1" ht="12" customHeight="1">
      <c r="A51" s="282" t="s">
        <v>81</v>
      </c>
      <c r="B51" s="7" t="s">
        <v>157</v>
      </c>
      <c r="C51" s="56"/>
    </row>
    <row r="52" spans="1:3" ht="12" customHeight="1">
      <c r="A52" s="282" t="s">
        <v>82</v>
      </c>
      <c r="B52" s="6" t="s">
        <v>123</v>
      </c>
      <c r="C52" s="58"/>
    </row>
    <row r="53" spans="1:3" ht="12" customHeight="1">
      <c r="A53" s="282" t="s">
        <v>83</v>
      </c>
      <c r="B53" s="6" t="s">
        <v>49</v>
      </c>
      <c r="C53" s="58"/>
    </row>
    <row r="54" spans="1:3" ht="12" customHeight="1" thickBot="1">
      <c r="A54" s="282" t="s">
        <v>84</v>
      </c>
      <c r="B54" s="6" t="s">
        <v>4</v>
      </c>
      <c r="C54" s="58"/>
    </row>
    <row r="55" spans="1:3" ht="15" customHeight="1" thickBot="1">
      <c r="A55" s="99" t="s">
        <v>12</v>
      </c>
      <c r="B55" s="121" t="s">
        <v>398</v>
      </c>
      <c r="C55" s="221">
        <f>+C44+C50</f>
        <v>153717</v>
      </c>
    </row>
    <row r="56" ht="13.5" thickBot="1">
      <c r="C56" s="222"/>
    </row>
    <row r="57" spans="1:3" ht="15" customHeight="1" thickBot="1">
      <c r="A57" s="124" t="s">
        <v>135</v>
      </c>
      <c r="B57" s="125"/>
      <c r="C57" s="67">
        <v>8</v>
      </c>
    </row>
    <row r="58" spans="1:3" ht="14.25" customHeight="1" thickBot="1">
      <c r="A58" s="124" t="s">
        <v>136</v>
      </c>
      <c r="B58" s="125"/>
      <c r="C58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A87" sqref="A87:B87"/>
    </sheetView>
  </sheetViews>
  <sheetFormatPr defaultColWidth="9.00390625" defaultRowHeight="12.75"/>
  <cols>
    <col min="1" max="1" width="13.875" style="122" customWidth="1"/>
    <col min="2" max="2" width="79.125" style="123" customWidth="1"/>
    <col min="3" max="3" width="25.00390625" style="123" customWidth="1"/>
    <col min="4" max="16384" width="9.375" style="123" customWidth="1"/>
  </cols>
  <sheetData>
    <row r="1" spans="1:3" s="102" customFormat="1" ht="21" customHeight="1" thickBot="1">
      <c r="A1" s="101"/>
      <c r="B1" s="103"/>
      <c r="C1" s="287" t="s">
        <v>424</v>
      </c>
    </row>
    <row r="2" spans="1:3" s="288" customFormat="1" ht="25.5" customHeight="1">
      <c r="A2" s="239" t="s">
        <v>133</v>
      </c>
      <c r="B2" s="208" t="s">
        <v>377</v>
      </c>
      <c r="C2" s="223" t="s">
        <v>52</v>
      </c>
    </row>
    <row r="3" spans="1:3" s="288" customFormat="1" ht="24.75" thickBot="1">
      <c r="A3" s="280" t="s">
        <v>132</v>
      </c>
      <c r="B3" s="209" t="s">
        <v>400</v>
      </c>
      <c r="C3" s="224" t="s">
        <v>52</v>
      </c>
    </row>
    <row r="4" spans="1:3" s="289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108" t="s">
        <v>46</v>
      </c>
    </row>
    <row r="6" spans="1:3" s="290" customFormat="1" ht="12.75" customHeight="1" thickBot="1">
      <c r="A6" s="94">
        <v>1</v>
      </c>
      <c r="B6" s="95">
        <v>2</v>
      </c>
      <c r="C6" s="96">
        <v>3</v>
      </c>
    </row>
    <row r="7" spans="1:3" s="290" customFormat="1" ht="15.75" customHeight="1" thickBot="1">
      <c r="A7" s="109"/>
      <c r="B7" s="110" t="s">
        <v>47</v>
      </c>
      <c r="C7" s="111"/>
    </row>
    <row r="8" spans="1:3" s="225" customFormat="1" ht="12" customHeight="1" thickBot="1">
      <c r="A8" s="94" t="s">
        <v>10</v>
      </c>
      <c r="B8" s="112" t="s">
        <v>378</v>
      </c>
      <c r="C8" s="171">
        <f>SUM(C9:C18)</f>
        <v>0</v>
      </c>
    </row>
    <row r="9" spans="1:3" s="225" customFormat="1" ht="12" customHeight="1">
      <c r="A9" s="281" t="s">
        <v>75</v>
      </c>
      <c r="B9" s="8" t="s">
        <v>213</v>
      </c>
      <c r="C9" s="214"/>
    </row>
    <row r="10" spans="1:3" s="225" customFormat="1" ht="12" customHeight="1">
      <c r="A10" s="282" t="s">
        <v>76</v>
      </c>
      <c r="B10" s="6" t="s">
        <v>214</v>
      </c>
      <c r="C10" s="169"/>
    </row>
    <row r="11" spans="1:3" s="225" customFormat="1" ht="12" customHeight="1">
      <c r="A11" s="282" t="s">
        <v>77</v>
      </c>
      <c r="B11" s="6" t="s">
        <v>215</v>
      </c>
      <c r="C11" s="169"/>
    </row>
    <row r="12" spans="1:3" s="225" customFormat="1" ht="12" customHeight="1">
      <c r="A12" s="282" t="s">
        <v>78</v>
      </c>
      <c r="B12" s="6" t="s">
        <v>216</v>
      </c>
      <c r="C12" s="169"/>
    </row>
    <row r="13" spans="1:3" s="225" customFormat="1" ht="12" customHeight="1">
      <c r="A13" s="282" t="s">
        <v>95</v>
      </c>
      <c r="B13" s="6" t="s">
        <v>217</v>
      </c>
      <c r="C13" s="169"/>
    </row>
    <row r="14" spans="1:3" s="225" customFormat="1" ht="12" customHeight="1">
      <c r="A14" s="282" t="s">
        <v>79</v>
      </c>
      <c r="B14" s="6" t="s">
        <v>379</v>
      </c>
      <c r="C14" s="169"/>
    </row>
    <row r="15" spans="1:3" s="225" customFormat="1" ht="12" customHeight="1">
      <c r="A15" s="282" t="s">
        <v>80</v>
      </c>
      <c r="B15" s="5" t="s">
        <v>380</v>
      </c>
      <c r="C15" s="169"/>
    </row>
    <row r="16" spans="1:3" s="225" customFormat="1" ht="12" customHeight="1">
      <c r="A16" s="282" t="s">
        <v>87</v>
      </c>
      <c r="B16" s="6" t="s">
        <v>220</v>
      </c>
      <c r="C16" s="215"/>
    </row>
    <row r="17" spans="1:3" s="291" customFormat="1" ht="12" customHeight="1">
      <c r="A17" s="282" t="s">
        <v>88</v>
      </c>
      <c r="B17" s="6" t="s">
        <v>221</v>
      </c>
      <c r="C17" s="169"/>
    </row>
    <row r="18" spans="1:3" s="291" customFormat="1" ht="12" customHeight="1" thickBot="1">
      <c r="A18" s="282" t="s">
        <v>89</v>
      </c>
      <c r="B18" s="5" t="s">
        <v>222</v>
      </c>
      <c r="C18" s="170"/>
    </row>
    <row r="19" spans="1:3" s="225" customFormat="1" ht="12" customHeight="1" thickBot="1">
      <c r="A19" s="94" t="s">
        <v>11</v>
      </c>
      <c r="B19" s="112" t="s">
        <v>381</v>
      </c>
      <c r="C19" s="171">
        <f>SUM(C20:C22)</f>
        <v>0</v>
      </c>
    </row>
    <row r="20" spans="1:3" s="291" customFormat="1" ht="12" customHeight="1">
      <c r="A20" s="282" t="s">
        <v>81</v>
      </c>
      <c r="B20" s="7" t="s">
        <v>188</v>
      </c>
      <c r="C20" s="169"/>
    </row>
    <row r="21" spans="1:3" s="291" customFormat="1" ht="12" customHeight="1">
      <c r="A21" s="282" t="s">
        <v>82</v>
      </c>
      <c r="B21" s="6" t="s">
        <v>382</v>
      </c>
      <c r="C21" s="169"/>
    </row>
    <row r="22" spans="1:3" s="291" customFormat="1" ht="12" customHeight="1">
      <c r="A22" s="282" t="s">
        <v>83</v>
      </c>
      <c r="B22" s="6" t="s">
        <v>383</v>
      </c>
      <c r="C22" s="169"/>
    </row>
    <row r="23" spans="1:3" s="291" customFormat="1" ht="12" customHeight="1" thickBot="1">
      <c r="A23" s="282" t="s">
        <v>84</v>
      </c>
      <c r="B23" s="6" t="s">
        <v>2</v>
      </c>
      <c r="C23" s="169"/>
    </row>
    <row r="24" spans="1:3" s="291" customFormat="1" ht="12" customHeight="1" thickBot="1">
      <c r="A24" s="99" t="s">
        <v>12</v>
      </c>
      <c r="B24" s="69" t="s">
        <v>110</v>
      </c>
      <c r="C24" s="198"/>
    </row>
    <row r="25" spans="1:3" s="291" customFormat="1" ht="12" customHeight="1" thickBot="1">
      <c r="A25" s="99" t="s">
        <v>13</v>
      </c>
      <c r="B25" s="69" t="s">
        <v>384</v>
      </c>
      <c r="C25" s="171">
        <f>+C26+C27</f>
        <v>0</v>
      </c>
    </row>
    <row r="26" spans="1:3" s="291" customFormat="1" ht="12" customHeight="1">
      <c r="A26" s="283" t="s">
        <v>198</v>
      </c>
      <c r="B26" s="284" t="s">
        <v>382</v>
      </c>
      <c r="C26" s="56"/>
    </row>
    <row r="27" spans="1:3" s="291" customFormat="1" ht="12" customHeight="1">
      <c r="A27" s="283" t="s">
        <v>201</v>
      </c>
      <c r="B27" s="285" t="s">
        <v>385</v>
      </c>
      <c r="C27" s="172"/>
    </row>
    <row r="28" spans="1:3" s="291" customFormat="1" ht="12" customHeight="1" thickBot="1">
      <c r="A28" s="282" t="s">
        <v>202</v>
      </c>
      <c r="B28" s="286" t="s">
        <v>386</v>
      </c>
      <c r="C28" s="59"/>
    </row>
    <row r="29" spans="1:3" s="291" customFormat="1" ht="12" customHeight="1" thickBot="1">
      <c r="A29" s="99" t="s">
        <v>14</v>
      </c>
      <c r="B29" s="69" t="s">
        <v>387</v>
      </c>
      <c r="C29" s="171">
        <f>+C30+C31+C32</f>
        <v>0</v>
      </c>
    </row>
    <row r="30" spans="1:3" s="291" customFormat="1" ht="12" customHeight="1">
      <c r="A30" s="283" t="s">
        <v>68</v>
      </c>
      <c r="B30" s="284" t="s">
        <v>227</v>
      </c>
      <c r="C30" s="56"/>
    </row>
    <row r="31" spans="1:3" s="291" customFormat="1" ht="12" customHeight="1">
      <c r="A31" s="283" t="s">
        <v>69</v>
      </c>
      <c r="B31" s="285" t="s">
        <v>228</v>
      </c>
      <c r="C31" s="172"/>
    </row>
    <row r="32" spans="1:3" s="291" customFormat="1" ht="12" customHeight="1" thickBot="1">
      <c r="A32" s="282" t="s">
        <v>70</v>
      </c>
      <c r="B32" s="72" t="s">
        <v>229</v>
      </c>
      <c r="C32" s="59"/>
    </row>
    <row r="33" spans="1:3" s="225" customFormat="1" ht="12" customHeight="1" thickBot="1">
      <c r="A33" s="99" t="s">
        <v>15</v>
      </c>
      <c r="B33" s="69" t="s">
        <v>342</v>
      </c>
      <c r="C33" s="198"/>
    </row>
    <row r="34" spans="1:3" s="225" customFormat="1" ht="12" customHeight="1" thickBot="1">
      <c r="A34" s="99" t="s">
        <v>16</v>
      </c>
      <c r="B34" s="69" t="s">
        <v>388</v>
      </c>
      <c r="C34" s="216"/>
    </row>
    <row r="35" spans="1:3" s="225" customFormat="1" ht="12" customHeight="1" thickBot="1">
      <c r="A35" s="94" t="s">
        <v>17</v>
      </c>
      <c r="B35" s="69" t="s">
        <v>389</v>
      </c>
      <c r="C35" s="217">
        <f>+C8+C19+C24+C25+C29+C33+C34</f>
        <v>0</v>
      </c>
    </row>
    <row r="36" spans="1:3" s="225" customFormat="1" ht="12" customHeight="1" thickBot="1">
      <c r="A36" s="113" t="s">
        <v>18</v>
      </c>
      <c r="B36" s="69" t="s">
        <v>390</v>
      </c>
      <c r="C36" s="217">
        <f>+C37+C38+C39</f>
        <v>51494</v>
      </c>
    </row>
    <row r="37" spans="1:3" s="225" customFormat="1" ht="12" customHeight="1">
      <c r="A37" s="283" t="s">
        <v>391</v>
      </c>
      <c r="B37" s="284" t="s">
        <v>167</v>
      </c>
      <c r="C37" s="56"/>
    </row>
    <row r="38" spans="1:3" s="225" customFormat="1" ht="12" customHeight="1">
      <c r="A38" s="283" t="s">
        <v>392</v>
      </c>
      <c r="B38" s="285" t="s">
        <v>3</v>
      </c>
      <c r="C38" s="172"/>
    </row>
    <row r="39" spans="1:3" s="291" customFormat="1" ht="12" customHeight="1" thickBot="1">
      <c r="A39" s="282" t="s">
        <v>393</v>
      </c>
      <c r="B39" s="72" t="s">
        <v>394</v>
      </c>
      <c r="C39" s="59">
        <v>51494</v>
      </c>
    </row>
    <row r="40" spans="1:3" s="291" customFormat="1" ht="15" customHeight="1" thickBot="1">
      <c r="A40" s="113" t="s">
        <v>19</v>
      </c>
      <c r="B40" s="114" t="s">
        <v>395</v>
      </c>
      <c r="C40" s="220">
        <f>+C35+C36</f>
        <v>51494</v>
      </c>
    </row>
    <row r="41" spans="1:3" s="291" customFormat="1" ht="15" customHeight="1">
      <c r="A41" s="115"/>
      <c r="B41" s="116"/>
      <c r="C41" s="218"/>
    </row>
    <row r="42" spans="1:3" ht="13.5" thickBot="1">
      <c r="A42" s="117"/>
      <c r="B42" s="118"/>
      <c r="C42" s="219"/>
    </row>
    <row r="43" spans="1:3" s="290" customFormat="1" ht="16.5" customHeight="1" thickBot="1">
      <c r="A43" s="119"/>
      <c r="B43" s="120" t="s">
        <v>48</v>
      </c>
      <c r="C43" s="220"/>
    </row>
    <row r="44" spans="1:3" s="292" customFormat="1" ht="12" customHeight="1" thickBot="1">
      <c r="A44" s="99" t="s">
        <v>10</v>
      </c>
      <c r="B44" s="69" t="s">
        <v>396</v>
      </c>
      <c r="C44" s="171">
        <f>SUM(C45:C49)</f>
        <v>51494</v>
      </c>
    </row>
    <row r="45" spans="1:3" ht="12" customHeight="1">
      <c r="A45" s="282" t="s">
        <v>75</v>
      </c>
      <c r="B45" s="7" t="s">
        <v>40</v>
      </c>
      <c r="C45" s="56">
        <v>31588</v>
      </c>
    </row>
    <row r="46" spans="1:3" ht="12" customHeight="1">
      <c r="A46" s="282" t="s">
        <v>76</v>
      </c>
      <c r="B46" s="6" t="s">
        <v>119</v>
      </c>
      <c r="C46" s="58">
        <v>8196</v>
      </c>
    </row>
    <row r="47" spans="1:3" ht="12" customHeight="1">
      <c r="A47" s="282" t="s">
        <v>77</v>
      </c>
      <c r="B47" s="6" t="s">
        <v>94</v>
      </c>
      <c r="C47" s="58">
        <v>11710</v>
      </c>
    </row>
    <row r="48" spans="1:3" ht="12" customHeight="1">
      <c r="A48" s="282" t="s">
        <v>78</v>
      </c>
      <c r="B48" s="6" t="s">
        <v>120</v>
      </c>
      <c r="C48" s="58"/>
    </row>
    <row r="49" spans="1:3" ht="12" customHeight="1" thickBot="1">
      <c r="A49" s="282" t="s">
        <v>95</v>
      </c>
      <c r="B49" s="6" t="s">
        <v>121</v>
      </c>
      <c r="C49" s="58"/>
    </row>
    <row r="50" spans="1:3" ht="12" customHeight="1" thickBot="1">
      <c r="A50" s="99" t="s">
        <v>11</v>
      </c>
      <c r="B50" s="69" t="s">
        <v>397</v>
      </c>
      <c r="C50" s="171">
        <f>SUM(C51:C53)</f>
        <v>0</v>
      </c>
    </row>
    <row r="51" spans="1:3" s="292" customFormat="1" ht="12" customHeight="1">
      <c r="A51" s="282" t="s">
        <v>81</v>
      </c>
      <c r="B51" s="7" t="s">
        <v>157</v>
      </c>
      <c r="C51" s="56"/>
    </row>
    <row r="52" spans="1:3" ht="12" customHeight="1">
      <c r="A52" s="282" t="s">
        <v>82</v>
      </c>
      <c r="B52" s="6" t="s">
        <v>123</v>
      </c>
      <c r="C52" s="58"/>
    </row>
    <row r="53" spans="1:3" ht="12" customHeight="1">
      <c r="A53" s="282" t="s">
        <v>83</v>
      </c>
      <c r="B53" s="6" t="s">
        <v>49</v>
      </c>
      <c r="C53" s="58"/>
    </row>
    <row r="54" spans="1:3" ht="12" customHeight="1" thickBot="1">
      <c r="A54" s="282" t="s">
        <v>84</v>
      </c>
      <c r="B54" s="6" t="s">
        <v>4</v>
      </c>
      <c r="C54" s="58"/>
    </row>
    <row r="55" spans="1:3" ht="15" customHeight="1" thickBot="1">
      <c r="A55" s="99" t="s">
        <v>12</v>
      </c>
      <c r="B55" s="121" t="s">
        <v>398</v>
      </c>
      <c r="C55" s="221">
        <f>+C44+C50</f>
        <v>51494</v>
      </c>
    </row>
    <row r="56" ht="13.5" thickBot="1">
      <c r="C56" s="222"/>
    </row>
    <row r="57" spans="1:3" ht="15" customHeight="1" thickBot="1">
      <c r="A57" s="124" t="s">
        <v>135</v>
      </c>
      <c r="B57" s="125"/>
      <c r="C57" s="67">
        <v>8</v>
      </c>
    </row>
    <row r="58" spans="1:3" ht="14.25" customHeight="1" thickBot="1">
      <c r="A58" s="124" t="s">
        <v>136</v>
      </c>
      <c r="B58" s="125"/>
      <c r="C58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13.875" style="122" customWidth="1"/>
    <col min="2" max="2" width="79.125" style="123" customWidth="1"/>
    <col min="3" max="3" width="25.00390625" style="123" customWidth="1"/>
    <col min="4" max="16384" width="9.375" style="123" customWidth="1"/>
  </cols>
  <sheetData>
    <row r="1" spans="1:3" s="102" customFormat="1" ht="21" customHeight="1" thickBot="1">
      <c r="A1" s="101"/>
      <c r="B1" s="103"/>
      <c r="C1" s="287" t="s">
        <v>428</v>
      </c>
    </row>
    <row r="2" spans="1:3" s="288" customFormat="1" ht="25.5" customHeight="1">
      <c r="A2" s="239" t="s">
        <v>133</v>
      </c>
      <c r="B2" s="208" t="s">
        <v>377</v>
      </c>
      <c r="C2" s="223" t="s">
        <v>52</v>
      </c>
    </row>
    <row r="3" spans="1:3" s="288" customFormat="1" ht="24.75" thickBot="1">
      <c r="A3" s="280" t="s">
        <v>132</v>
      </c>
      <c r="B3" s="209" t="s">
        <v>401</v>
      </c>
      <c r="C3" s="224" t="s">
        <v>412</v>
      </c>
    </row>
    <row r="4" spans="1:3" s="289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108" t="s">
        <v>46</v>
      </c>
    </row>
    <row r="6" spans="1:3" s="290" customFormat="1" ht="12.75" customHeight="1" thickBot="1">
      <c r="A6" s="94">
        <v>1</v>
      </c>
      <c r="B6" s="95">
        <v>2</v>
      </c>
      <c r="C6" s="96">
        <v>3</v>
      </c>
    </row>
    <row r="7" spans="1:3" s="290" customFormat="1" ht="15.75" customHeight="1" thickBot="1">
      <c r="A7" s="109"/>
      <c r="B7" s="110" t="s">
        <v>47</v>
      </c>
      <c r="C7" s="111"/>
    </row>
    <row r="8" spans="1:3" s="225" customFormat="1" ht="12" customHeight="1" thickBot="1">
      <c r="A8" s="94" t="s">
        <v>10</v>
      </c>
      <c r="B8" s="112" t="s">
        <v>378</v>
      </c>
      <c r="C8" s="171">
        <f>SUM(C9:C18)</f>
        <v>0</v>
      </c>
    </row>
    <row r="9" spans="1:3" s="225" customFormat="1" ht="12" customHeight="1">
      <c r="A9" s="281" t="s">
        <v>75</v>
      </c>
      <c r="B9" s="8" t="s">
        <v>213</v>
      </c>
      <c r="C9" s="214"/>
    </row>
    <row r="10" spans="1:3" s="225" customFormat="1" ht="12" customHeight="1">
      <c r="A10" s="282" t="s">
        <v>76</v>
      </c>
      <c r="B10" s="6" t="s">
        <v>214</v>
      </c>
      <c r="C10" s="169"/>
    </row>
    <row r="11" spans="1:3" s="225" customFormat="1" ht="12" customHeight="1">
      <c r="A11" s="282" t="s">
        <v>77</v>
      </c>
      <c r="B11" s="6" t="s">
        <v>215</v>
      </c>
      <c r="C11" s="169"/>
    </row>
    <row r="12" spans="1:3" s="225" customFormat="1" ht="12" customHeight="1">
      <c r="A12" s="282" t="s">
        <v>78</v>
      </c>
      <c r="B12" s="6" t="s">
        <v>216</v>
      </c>
      <c r="C12" s="169"/>
    </row>
    <row r="13" spans="1:3" s="225" customFormat="1" ht="12" customHeight="1">
      <c r="A13" s="282" t="s">
        <v>95</v>
      </c>
      <c r="B13" s="6" t="s">
        <v>217</v>
      </c>
      <c r="C13" s="169"/>
    </row>
    <row r="14" spans="1:3" s="225" customFormat="1" ht="12" customHeight="1">
      <c r="A14" s="282" t="s">
        <v>79</v>
      </c>
      <c r="B14" s="6" t="s">
        <v>379</v>
      </c>
      <c r="C14" s="169"/>
    </row>
    <row r="15" spans="1:3" s="225" customFormat="1" ht="12" customHeight="1">
      <c r="A15" s="282" t="s">
        <v>80</v>
      </c>
      <c r="B15" s="5" t="s">
        <v>380</v>
      </c>
      <c r="C15" s="169"/>
    </row>
    <row r="16" spans="1:3" s="225" customFormat="1" ht="12" customHeight="1">
      <c r="A16" s="282" t="s">
        <v>87</v>
      </c>
      <c r="B16" s="6" t="s">
        <v>220</v>
      </c>
      <c r="C16" s="215"/>
    </row>
    <row r="17" spans="1:3" s="291" customFormat="1" ht="12" customHeight="1">
      <c r="A17" s="282" t="s">
        <v>88</v>
      </c>
      <c r="B17" s="6" t="s">
        <v>221</v>
      </c>
      <c r="C17" s="169"/>
    </row>
    <row r="18" spans="1:3" s="291" customFormat="1" ht="12" customHeight="1" thickBot="1">
      <c r="A18" s="282" t="s">
        <v>89</v>
      </c>
      <c r="B18" s="5" t="s">
        <v>222</v>
      </c>
      <c r="C18" s="170"/>
    </row>
    <row r="19" spans="1:3" s="225" customFormat="1" ht="12" customHeight="1" thickBot="1">
      <c r="A19" s="94" t="s">
        <v>11</v>
      </c>
      <c r="B19" s="112" t="s">
        <v>381</v>
      </c>
      <c r="C19" s="171">
        <f>SUM(C20:C22)</f>
        <v>0</v>
      </c>
    </row>
    <row r="20" spans="1:3" s="291" customFormat="1" ht="12" customHeight="1">
      <c r="A20" s="282" t="s">
        <v>81</v>
      </c>
      <c r="B20" s="7" t="s">
        <v>188</v>
      </c>
      <c r="C20" s="169"/>
    </row>
    <row r="21" spans="1:3" s="291" customFormat="1" ht="12" customHeight="1">
      <c r="A21" s="282" t="s">
        <v>82</v>
      </c>
      <c r="B21" s="6" t="s">
        <v>382</v>
      </c>
      <c r="C21" s="169"/>
    </row>
    <row r="22" spans="1:3" s="291" customFormat="1" ht="12" customHeight="1">
      <c r="A22" s="282" t="s">
        <v>83</v>
      </c>
      <c r="B22" s="6" t="s">
        <v>383</v>
      </c>
      <c r="C22" s="169"/>
    </row>
    <row r="23" spans="1:3" s="291" customFormat="1" ht="12" customHeight="1" thickBot="1">
      <c r="A23" s="282" t="s">
        <v>84</v>
      </c>
      <c r="B23" s="6" t="s">
        <v>2</v>
      </c>
      <c r="C23" s="169"/>
    </row>
    <row r="24" spans="1:3" s="291" customFormat="1" ht="12" customHeight="1" thickBot="1">
      <c r="A24" s="99" t="s">
        <v>12</v>
      </c>
      <c r="B24" s="69" t="s">
        <v>110</v>
      </c>
      <c r="C24" s="198"/>
    </row>
    <row r="25" spans="1:3" s="291" customFormat="1" ht="12" customHeight="1" thickBot="1">
      <c r="A25" s="99" t="s">
        <v>13</v>
      </c>
      <c r="B25" s="69" t="s">
        <v>384</v>
      </c>
      <c r="C25" s="171">
        <f>+C26+C27</f>
        <v>0</v>
      </c>
    </row>
    <row r="26" spans="1:3" s="291" customFormat="1" ht="12" customHeight="1">
      <c r="A26" s="283" t="s">
        <v>198</v>
      </c>
      <c r="B26" s="284" t="s">
        <v>382</v>
      </c>
      <c r="C26" s="56"/>
    </row>
    <row r="27" spans="1:3" s="291" customFormat="1" ht="12" customHeight="1">
      <c r="A27" s="283" t="s">
        <v>201</v>
      </c>
      <c r="B27" s="285" t="s">
        <v>385</v>
      </c>
      <c r="C27" s="172"/>
    </row>
    <row r="28" spans="1:3" s="291" customFormat="1" ht="12" customHeight="1" thickBot="1">
      <c r="A28" s="282" t="s">
        <v>202</v>
      </c>
      <c r="B28" s="286" t="s">
        <v>386</v>
      </c>
      <c r="C28" s="59"/>
    </row>
    <row r="29" spans="1:3" s="291" customFormat="1" ht="12" customHeight="1" thickBot="1">
      <c r="A29" s="99" t="s">
        <v>14</v>
      </c>
      <c r="B29" s="69" t="s">
        <v>387</v>
      </c>
      <c r="C29" s="171">
        <f>+C30+C31+C32</f>
        <v>0</v>
      </c>
    </row>
    <row r="30" spans="1:3" s="291" customFormat="1" ht="12" customHeight="1">
      <c r="A30" s="283" t="s">
        <v>68</v>
      </c>
      <c r="B30" s="284" t="s">
        <v>227</v>
      </c>
      <c r="C30" s="56"/>
    </row>
    <row r="31" spans="1:3" s="291" customFormat="1" ht="12" customHeight="1">
      <c r="A31" s="283" t="s">
        <v>69</v>
      </c>
      <c r="B31" s="285" t="s">
        <v>228</v>
      </c>
      <c r="C31" s="172"/>
    </row>
    <row r="32" spans="1:3" s="291" customFormat="1" ht="12" customHeight="1" thickBot="1">
      <c r="A32" s="282" t="s">
        <v>70</v>
      </c>
      <c r="B32" s="72" t="s">
        <v>229</v>
      </c>
      <c r="C32" s="59"/>
    </row>
    <row r="33" spans="1:3" s="225" customFormat="1" ht="12" customHeight="1" thickBot="1">
      <c r="A33" s="99" t="s">
        <v>15</v>
      </c>
      <c r="B33" s="69" t="s">
        <v>342</v>
      </c>
      <c r="C33" s="198"/>
    </row>
    <row r="34" spans="1:3" s="225" customFormat="1" ht="12" customHeight="1" thickBot="1">
      <c r="A34" s="99" t="s">
        <v>16</v>
      </c>
      <c r="B34" s="69" t="s">
        <v>388</v>
      </c>
      <c r="C34" s="216"/>
    </row>
    <row r="35" spans="1:3" s="225" customFormat="1" ht="12" customHeight="1" thickBot="1">
      <c r="A35" s="94" t="s">
        <v>17</v>
      </c>
      <c r="B35" s="69" t="s">
        <v>389</v>
      </c>
      <c r="C35" s="217">
        <f>+C8+C19+C24+C25+C29+C33+C34</f>
        <v>0</v>
      </c>
    </row>
    <row r="36" spans="1:3" s="225" customFormat="1" ht="12" customHeight="1" thickBot="1">
      <c r="A36" s="113" t="s">
        <v>18</v>
      </c>
      <c r="B36" s="69" t="s">
        <v>390</v>
      </c>
      <c r="C36" s="217">
        <f>+C37+C38+C39</f>
        <v>102223</v>
      </c>
    </row>
    <row r="37" spans="1:3" s="225" customFormat="1" ht="12" customHeight="1">
      <c r="A37" s="283" t="s">
        <v>391</v>
      </c>
      <c r="B37" s="284" t="s">
        <v>167</v>
      </c>
      <c r="C37" s="56"/>
    </row>
    <row r="38" spans="1:3" s="225" customFormat="1" ht="12" customHeight="1">
      <c r="A38" s="283" t="s">
        <v>392</v>
      </c>
      <c r="B38" s="285" t="s">
        <v>3</v>
      </c>
      <c r="C38" s="172"/>
    </row>
    <row r="39" spans="1:3" s="291" customFormat="1" ht="12" customHeight="1" thickBot="1">
      <c r="A39" s="282" t="s">
        <v>393</v>
      </c>
      <c r="B39" s="72" t="s">
        <v>394</v>
      </c>
      <c r="C39" s="59">
        <v>102223</v>
      </c>
    </row>
    <row r="40" spans="1:3" s="291" customFormat="1" ht="15" customHeight="1" thickBot="1">
      <c r="A40" s="113" t="s">
        <v>19</v>
      </c>
      <c r="B40" s="114" t="s">
        <v>395</v>
      </c>
      <c r="C40" s="220">
        <f>+C35+C36</f>
        <v>102223</v>
      </c>
    </row>
    <row r="41" spans="1:3" s="291" customFormat="1" ht="15" customHeight="1">
      <c r="A41" s="115"/>
      <c r="B41" s="116"/>
      <c r="C41" s="218"/>
    </row>
    <row r="42" spans="1:3" ht="13.5" thickBot="1">
      <c r="A42" s="117"/>
      <c r="B42" s="118"/>
      <c r="C42" s="219"/>
    </row>
    <row r="43" spans="1:3" s="290" customFormat="1" ht="16.5" customHeight="1" thickBot="1">
      <c r="A43" s="119"/>
      <c r="B43" s="120" t="s">
        <v>48</v>
      </c>
      <c r="C43" s="220"/>
    </row>
    <row r="44" spans="1:3" s="292" customFormat="1" ht="12" customHeight="1" thickBot="1">
      <c r="A44" s="99" t="s">
        <v>10</v>
      </c>
      <c r="B44" s="69" t="s">
        <v>396</v>
      </c>
      <c r="C44" s="171">
        <f>SUM(C45:C49)</f>
        <v>102223</v>
      </c>
    </row>
    <row r="45" spans="1:3" ht="12" customHeight="1">
      <c r="A45" s="282" t="s">
        <v>75</v>
      </c>
      <c r="B45" s="7" t="s">
        <v>40</v>
      </c>
      <c r="C45" s="56"/>
    </row>
    <row r="46" spans="1:3" ht="12" customHeight="1">
      <c r="A46" s="282" t="s">
        <v>76</v>
      </c>
      <c r="B46" s="6" t="s">
        <v>119</v>
      </c>
      <c r="C46" s="58"/>
    </row>
    <row r="47" spans="1:3" ht="12" customHeight="1">
      <c r="A47" s="282" t="s">
        <v>77</v>
      </c>
      <c r="B47" s="6" t="s">
        <v>94</v>
      </c>
      <c r="C47" s="58"/>
    </row>
    <row r="48" spans="1:3" ht="12" customHeight="1">
      <c r="A48" s="282" t="s">
        <v>78</v>
      </c>
      <c r="B48" s="6" t="s">
        <v>120</v>
      </c>
      <c r="C48" s="58"/>
    </row>
    <row r="49" spans="1:3" ht="12" customHeight="1" thickBot="1">
      <c r="A49" s="282" t="s">
        <v>95</v>
      </c>
      <c r="B49" s="6" t="s">
        <v>121</v>
      </c>
      <c r="C49" s="58">
        <v>102223</v>
      </c>
    </row>
    <row r="50" spans="1:3" ht="12" customHeight="1" thickBot="1">
      <c r="A50" s="99" t="s">
        <v>11</v>
      </c>
      <c r="B50" s="69" t="s">
        <v>397</v>
      </c>
      <c r="C50" s="171">
        <f>SUM(C51:C53)</f>
        <v>0</v>
      </c>
    </row>
    <row r="51" spans="1:3" s="292" customFormat="1" ht="12" customHeight="1">
      <c r="A51" s="282" t="s">
        <v>81</v>
      </c>
      <c r="B51" s="7" t="s">
        <v>157</v>
      </c>
      <c r="C51" s="56"/>
    </row>
    <row r="52" spans="1:3" ht="12" customHeight="1">
      <c r="A52" s="282" t="s">
        <v>82</v>
      </c>
      <c r="B52" s="6" t="s">
        <v>123</v>
      </c>
      <c r="C52" s="58"/>
    </row>
    <row r="53" spans="1:3" ht="12" customHeight="1">
      <c r="A53" s="282" t="s">
        <v>83</v>
      </c>
      <c r="B53" s="6" t="s">
        <v>49</v>
      </c>
      <c r="C53" s="58"/>
    </row>
    <row r="54" spans="1:3" ht="12" customHeight="1" thickBot="1">
      <c r="A54" s="282" t="s">
        <v>84</v>
      </c>
      <c r="B54" s="6" t="s">
        <v>4</v>
      </c>
      <c r="C54" s="58"/>
    </row>
    <row r="55" spans="1:3" ht="15" customHeight="1" thickBot="1">
      <c r="A55" s="99" t="s">
        <v>12</v>
      </c>
      <c r="B55" s="121" t="s">
        <v>398</v>
      </c>
      <c r="C55" s="221">
        <f>+C44+C50</f>
        <v>102223</v>
      </c>
    </row>
    <row r="56" ht="13.5" thickBot="1">
      <c r="C56" s="222"/>
    </row>
    <row r="57" spans="1:3" ht="15" customHeight="1" thickBot="1">
      <c r="A57" s="124" t="s">
        <v>135</v>
      </c>
      <c r="B57" s="125"/>
      <c r="C57" s="67"/>
    </row>
    <row r="58" spans="1:3" ht="14.25" customHeight="1" thickBot="1">
      <c r="A58" s="124" t="s">
        <v>136</v>
      </c>
      <c r="B58" s="125"/>
      <c r="C58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A87" sqref="A87:B87"/>
    </sheetView>
  </sheetViews>
  <sheetFormatPr defaultColWidth="9.00390625" defaultRowHeight="12.75"/>
  <cols>
    <col min="1" max="1" width="13.875" style="122" customWidth="1"/>
    <col min="2" max="2" width="79.125" style="123" customWidth="1"/>
    <col min="3" max="3" width="25.00390625" style="123" customWidth="1"/>
    <col min="4" max="16384" width="9.375" style="123" customWidth="1"/>
  </cols>
  <sheetData>
    <row r="1" spans="1:3" s="102" customFormat="1" ht="21" customHeight="1" thickBot="1">
      <c r="A1" s="101"/>
      <c r="B1" s="103"/>
      <c r="C1" s="287" t="s">
        <v>425</v>
      </c>
    </row>
    <row r="2" spans="1:3" s="288" customFormat="1" ht="25.5" customHeight="1">
      <c r="A2" s="239" t="s">
        <v>133</v>
      </c>
      <c r="B2" s="208" t="s">
        <v>417</v>
      </c>
      <c r="C2" s="223" t="s">
        <v>53</v>
      </c>
    </row>
    <row r="3" spans="1:3" s="288" customFormat="1" ht="24.75" thickBot="1">
      <c r="A3" s="280" t="s">
        <v>132</v>
      </c>
      <c r="B3" s="209" t="s">
        <v>376</v>
      </c>
      <c r="C3" s="224" t="s">
        <v>43</v>
      </c>
    </row>
    <row r="4" spans="1:3" s="289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108" t="s">
        <v>46</v>
      </c>
    </row>
    <row r="6" spans="1:3" s="290" customFormat="1" ht="12.75" customHeight="1" thickBot="1">
      <c r="A6" s="94">
        <v>1</v>
      </c>
      <c r="B6" s="95">
        <v>2</v>
      </c>
      <c r="C6" s="96">
        <v>3</v>
      </c>
    </row>
    <row r="7" spans="1:3" s="290" customFormat="1" ht="15.75" customHeight="1" thickBot="1">
      <c r="A7" s="109"/>
      <c r="B7" s="110" t="s">
        <v>47</v>
      </c>
      <c r="C7" s="111"/>
    </row>
    <row r="8" spans="1:3" s="225" customFormat="1" ht="12" customHeight="1" thickBot="1">
      <c r="A8" s="94" t="s">
        <v>10</v>
      </c>
      <c r="B8" s="112" t="s">
        <v>378</v>
      </c>
      <c r="C8" s="171">
        <f>SUM(C9:C18)</f>
        <v>0</v>
      </c>
    </row>
    <row r="9" spans="1:3" s="225" customFormat="1" ht="12" customHeight="1">
      <c r="A9" s="281" t="s">
        <v>75</v>
      </c>
      <c r="B9" s="8" t="s">
        <v>213</v>
      </c>
      <c r="C9" s="214"/>
    </row>
    <row r="10" spans="1:3" s="225" customFormat="1" ht="12" customHeight="1">
      <c r="A10" s="282" t="s">
        <v>76</v>
      </c>
      <c r="B10" s="6" t="s">
        <v>214</v>
      </c>
      <c r="C10" s="169"/>
    </row>
    <row r="11" spans="1:3" s="225" customFormat="1" ht="12" customHeight="1">
      <c r="A11" s="282" t="s">
        <v>77</v>
      </c>
      <c r="B11" s="6" t="s">
        <v>215</v>
      </c>
      <c r="C11" s="169"/>
    </row>
    <row r="12" spans="1:3" s="225" customFormat="1" ht="12" customHeight="1">
      <c r="A12" s="282" t="s">
        <v>78</v>
      </c>
      <c r="B12" s="6" t="s">
        <v>216</v>
      </c>
      <c r="C12" s="169"/>
    </row>
    <row r="13" spans="1:3" s="225" customFormat="1" ht="12" customHeight="1">
      <c r="A13" s="282" t="s">
        <v>95</v>
      </c>
      <c r="B13" s="6" t="s">
        <v>217</v>
      </c>
      <c r="C13" s="169"/>
    </row>
    <row r="14" spans="1:3" s="225" customFormat="1" ht="12" customHeight="1">
      <c r="A14" s="282" t="s">
        <v>79</v>
      </c>
      <c r="B14" s="6" t="s">
        <v>379</v>
      </c>
      <c r="C14" s="169"/>
    </row>
    <row r="15" spans="1:3" s="225" customFormat="1" ht="12" customHeight="1">
      <c r="A15" s="282" t="s">
        <v>80</v>
      </c>
      <c r="B15" s="5" t="s">
        <v>380</v>
      </c>
      <c r="C15" s="169"/>
    </row>
    <row r="16" spans="1:3" s="225" customFormat="1" ht="12" customHeight="1">
      <c r="A16" s="282" t="s">
        <v>87</v>
      </c>
      <c r="B16" s="6" t="s">
        <v>220</v>
      </c>
      <c r="C16" s="215"/>
    </row>
    <row r="17" spans="1:3" s="291" customFormat="1" ht="12" customHeight="1">
      <c r="A17" s="282" t="s">
        <v>88</v>
      </c>
      <c r="B17" s="6" t="s">
        <v>221</v>
      </c>
      <c r="C17" s="169"/>
    </row>
    <row r="18" spans="1:3" s="291" customFormat="1" ht="12" customHeight="1" thickBot="1">
      <c r="A18" s="282" t="s">
        <v>89</v>
      </c>
      <c r="B18" s="5" t="s">
        <v>222</v>
      </c>
      <c r="C18" s="170"/>
    </row>
    <row r="19" spans="1:3" s="225" customFormat="1" ht="12" customHeight="1" thickBot="1">
      <c r="A19" s="94" t="s">
        <v>11</v>
      </c>
      <c r="B19" s="112" t="s">
        <v>381</v>
      </c>
      <c r="C19" s="171">
        <f>SUM(C20:C22)</f>
        <v>0</v>
      </c>
    </row>
    <row r="20" spans="1:3" s="291" customFormat="1" ht="12" customHeight="1">
      <c r="A20" s="282" t="s">
        <v>81</v>
      </c>
      <c r="B20" s="7" t="s">
        <v>188</v>
      </c>
      <c r="C20" s="169"/>
    </row>
    <row r="21" spans="1:3" s="291" customFormat="1" ht="12" customHeight="1">
      <c r="A21" s="282" t="s">
        <v>82</v>
      </c>
      <c r="B21" s="6" t="s">
        <v>382</v>
      </c>
      <c r="C21" s="169"/>
    </row>
    <row r="22" spans="1:3" s="291" customFormat="1" ht="12" customHeight="1">
      <c r="A22" s="282" t="s">
        <v>83</v>
      </c>
      <c r="B22" s="6" t="s">
        <v>383</v>
      </c>
      <c r="C22" s="169"/>
    </row>
    <row r="23" spans="1:3" s="291" customFormat="1" ht="12" customHeight="1" thickBot="1">
      <c r="A23" s="282" t="s">
        <v>84</v>
      </c>
      <c r="B23" s="6" t="s">
        <v>2</v>
      </c>
      <c r="C23" s="169"/>
    </row>
    <row r="24" spans="1:3" s="291" customFormat="1" ht="12" customHeight="1" thickBot="1">
      <c r="A24" s="99" t="s">
        <v>12</v>
      </c>
      <c r="B24" s="69" t="s">
        <v>110</v>
      </c>
      <c r="C24" s="198"/>
    </row>
    <row r="25" spans="1:3" s="291" customFormat="1" ht="12" customHeight="1" thickBot="1">
      <c r="A25" s="99" t="s">
        <v>13</v>
      </c>
      <c r="B25" s="69" t="s">
        <v>384</v>
      </c>
      <c r="C25" s="171">
        <f>+C26+C27</f>
        <v>0</v>
      </c>
    </row>
    <row r="26" spans="1:3" s="291" customFormat="1" ht="12" customHeight="1">
      <c r="A26" s="283" t="s">
        <v>198</v>
      </c>
      <c r="B26" s="284" t="s">
        <v>382</v>
      </c>
      <c r="C26" s="56"/>
    </row>
    <row r="27" spans="1:3" s="291" customFormat="1" ht="12" customHeight="1">
      <c r="A27" s="283" t="s">
        <v>201</v>
      </c>
      <c r="B27" s="285" t="s">
        <v>385</v>
      </c>
      <c r="C27" s="172"/>
    </row>
    <row r="28" spans="1:3" s="291" customFormat="1" ht="12" customHeight="1" thickBot="1">
      <c r="A28" s="282" t="s">
        <v>202</v>
      </c>
      <c r="B28" s="286" t="s">
        <v>386</v>
      </c>
      <c r="C28" s="59"/>
    </row>
    <row r="29" spans="1:3" s="291" customFormat="1" ht="12" customHeight="1" thickBot="1">
      <c r="A29" s="99" t="s">
        <v>14</v>
      </c>
      <c r="B29" s="69" t="s">
        <v>387</v>
      </c>
      <c r="C29" s="171">
        <f>+C30+C31+C32</f>
        <v>0</v>
      </c>
    </row>
    <row r="30" spans="1:3" s="291" customFormat="1" ht="12" customHeight="1">
      <c r="A30" s="283" t="s">
        <v>68</v>
      </c>
      <c r="B30" s="284" t="s">
        <v>227</v>
      </c>
      <c r="C30" s="56"/>
    </row>
    <row r="31" spans="1:3" s="291" customFormat="1" ht="12" customHeight="1">
      <c r="A31" s="283" t="s">
        <v>69</v>
      </c>
      <c r="B31" s="285" t="s">
        <v>228</v>
      </c>
      <c r="C31" s="172"/>
    </row>
    <row r="32" spans="1:3" s="291" customFormat="1" ht="12" customHeight="1" thickBot="1">
      <c r="A32" s="282" t="s">
        <v>70</v>
      </c>
      <c r="B32" s="72" t="s">
        <v>229</v>
      </c>
      <c r="C32" s="59"/>
    </row>
    <row r="33" spans="1:3" s="225" customFormat="1" ht="12" customHeight="1" thickBot="1">
      <c r="A33" s="99" t="s">
        <v>15</v>
      </c>
      <c r="B33" s="69" t="s">
        <v>342</v>
      </c>
      <c r="C33" s="198"/>
    </row>
    <row r="34" spans="1:3" s="225" customFormat="1" ht="12" customHeight="1" thickBot="1">
      <c r="A34" s="99" t="s">
        <v>16</v>
      </c>
      <c r="B34" s="69" t="s">
        <v>388</v>
      </c>
      <c r="C34" s="216"/>
    </row>
    <row r="35" spans="1:3" s="225" customFormat="1" ht="12" customHeight="1" thickBot="1">
      <c r="A35" s="94" t="s">
        <v>17</v>
      </c>
      <c r="B35" s="69" t="s">
        <v>389</v>
      </c>
      <c r="C35" s="217">
        <f>+C8+C19+C24+C25+C29+C33+C34</f>
        <v>0</v>
      </c>
    </row>
    <row r="36" spans="1:3" s="225" customFormat="1" ht="12" customHeight="1" thickBot="1">
      <c r="A36" s="113" t="s">
        <v>18</v>
      </c>
      <c r="B36" s="69" t="s">
        <v>390</v>
      </c>
      <c r="C36" s="217">
        <f>+C37+C38+C39</f>
        <v>49680</v>
      </c>
    </row>
    <row r="37" spans="1:3" s="225" customFormat="1" ht="12" customHeight="1">
      <c r="A37" s="283" t="s">
        <v>391</v>
      </c>
      <c r="B37" s="284" t="s">
        <v>167</v>
      </c>
      <c r="C37" s="56"/>
    </row>
    <row r="38" spans="1:3" s="225" customFormat="1" ht="12" customHeight="1">
      <c r="A38" s="283" t="s">
        <v>392</v>
      </c>
      <c r="B38" s="285" t="s">
        <v>3</v>
      </c>
      <c r="C38" s="172"/>
    </row>
    <row r="39" spans="1:3" s="291" customFormat="1" ht="12" customHeight="1" thickBot="1">
      <c r="A39" s="282" t="s">
        <v>393</v>
      </c>
      <c r="B39" s="72" t="s">
        <v>394</v>
      </c>
      <c r="C39" s="59">
        <v>49680</v>
      </c>
    </row>
    <row r="40" spans="1:3" s="291" customFormat="1" ht="15" customHeight="1" thickBot="1">
      <c r="A40" s="113" t="s">
        <v>19</v>
      </c>
      <c r="B40" s="114" t="s">
        <v>395</v>
      </c>
      <c r="C40" s="220">
        <f>+C35+C36</f>
        <v>49680</v>
      </c>
    </row>
    <row r="41" spans="1:3" s="291" customFormat="1" ht="15" customHeight="1">
      <c r="A41" s="115"/>
      <c r="B41" s="116"/>
      <c r="C41" s="218"/>
    </row>
    <row r="42" spans="1:3" ht="13.5" thickBot="1">
      <c r="A42" s="117"/>
      <c r="B42" s="118"/>
      <c r="C42" s="219"/>
    </row>
    <row r="43" spans="1:3" s="290" customFormat="1" ht="16.5" customHeight="1" thickBot="1">
      <c r="A43" s="119"/>
      <c r="B43" s="120" t="s">
        <v>48</v>
      </c>
      <c r="C43" s="220"/>
    </row>
    <row r="44" spans="1:3" s="292" customFormat="1" ht="12" customHeight="1" thickBot="1">
      <c r="A44" s="99" t="s">
        <v>10</v>
      </c>
      <c r="B44" s="69" t="s">
        <v>396</v>
      </c>
      <c r="C44" s="171">
        <f>SUM(C45:C49)</f>
        <v>49680</v>
      </c>
    </row>
    <row r="45" spans="1:3" ht="12" customHeight="1">
      <c r="A45" s="282" t="s">
        <v>75</v>
      </c>
      <c r="B45" s="7" t="s">
        <v>40</v>
      </c>
      <c r="C45" s="56">
        <v>35368</v>
      </c>
    </row>
    <row r="46" spans="1:3" ht="12" customHeight="1">
      <c r="A46" s="282" t="s">
        <v>76</v>
      </c>
      <c r="B46" s="6" t="s">
        <v>119</v>
      </c>
      <c r="C46" s="58">
        <v>9382</v>
      </c>
    </row>
    <row r="47" spans="1:3" ht="12" customHeight="1">
      <c r="A47" s="282" t="s">
        <v>77</v>
      </c>
      <c r="B47" s="6" t="s">
        <v>94</v>
      </c>
      <c r="C47" s="58">
        <v>4930</v>
      </c>
    </row>
    <row r="48" spans="1:3" ht="12" customHeight="1">
      <c r="A48" s="282" t="s">
        <v>78</v>
      </c>
      <c r="B48" s="6" t="s">
        <v>120</v>
      </c>
      <c r="C48" s="58"/>
    </row>
    <row r="49" spans="1:3" ht="12" customHeight="1" thickBot="1">
      <c r="A49" s="282" t="s">
        <v>95</v>
      </c>
      <c r="B49" s="6" t="s">
        <v>121</v>
      </c>
      <c r="C49" s="58"/>
    </row>
    <row r="50" spans="1:3" ht="12" customHeight="1" thickBot="1">
      <c r="A50" s="99" t="s">
        <v>11</v>
      </c>
      <c r="B50" s="69" t="s">
        <v>397</v>
      </c>
      <c r="C50" s="171">
        <f>SUM(C51:C53)</f>
        <v>0</v>
      </c>
    </row>
    <row r="51" spans="1:3" s="292" customFormat="1" ht="12" customHeight="1">
      <c r="A51" s="282" t="s">
        <v>81</v>
      </c>
      <c r="B51" s="7" t="s">
        <v>157</v>
      </c>
      <c r="C51" s="56"/>
    </row>
    <row r="52" spans="1:3" ht="12" customHeight="1">
      <c r="A52" s="282" t="s">
        <v>82</v>
      </c>
      <c r="B52" s="6" t="s">
        <v>123</v>
      </c>
      <c r="C52" s="58"/>
    </row>
    <row r="53" spans="1:3" ht="12" customHeight="1">
      <c r="A53" s="282" t="s">
        <v>83</v>
      </c>
      <c r="B53" s="6" t="s">
        <v>49</v>
      </c>
      <c r="C53" s="58"/>
    </row>
    <row r="54" spans="1:3" ht="12" customHeight="1" thickBot="1">
      <c r="A54" s="282" t="s">
        <v>84</v>
      </c>
      <c r="B54" s="6" t="s">
        <v>4</v>
      </c>
      <c r="C54" s="58"/>
    </row>
    <row r="55" spans="1:3" ht="15" customHeight="1" thickBot="1">
      <c r="A55" s="99" t="s">
        <v>12</v>
      </c>
      <c r="B55" s="121" t="s">
        <v>398</v>
      </c>
      <c r="C55" s="221">
        <f>+C44+C50</f>
        <v>49680</v>
      </c>
    </row>
    <row r="56" ht="13.5" thickBot="1">
      <c r="C56" s="222"/>
    </row>
    <row r="57" spans="1:3" ht="15" customHeight="1" thickBot="1">
      <c r="A57" s="124" t="s">
        <v>135</v>
      </c>
      <c r="B57" s="125"/>
      <c r="C57" s="67">
        <v>13</v>
      </c>
    </row>
    <row r="58" spans="1:3" ht="14.25" customHeight="1" thickBot="1">
      <c r="A58" s="124" t="s">
        <v>136</v>
      </c>
      <c r="B58" s="125"/>
      <c r="C58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A87" sqref="A87:B87"/>
    </sheetView>
  </sheetViews>
  <sheetFormatPr defaultColWidth="9.00390625" defaultRowHeight="12.75"/>
  <cols>
    <col min="1" max="1" width="13.875" style="122" customWidth="1"/>
    <col min="2" max="2" width="79.125" style="123" customWidth="1"/>
    <col min="3" max="3" width="25.00390625" style="123" customWidth="1"/>
    <col min="4" max="16384" width="9.375" style="123" customWidth="1"/>
  </cols>
  <sheetData>
    <row r="1" spans="1:3" s="102" customFormat="1" ht="21" customHeight="1" thickBot="1">
      <c r="A1" s="101"/>
      <c r="B1" s="103"/>
      <c r="C1" s="287" t="s">
        <v>426</v>
      </c>
    </row>
    <row r="2" spans="1:3" s="288" customFormat="1" ht="25.5" customHeight="1">
      <c r="A2" s="239" t="s">
        <v>133</v>
      </c>
      <c r="B2" s="208" t="s">
        <v>417</v>
      </c>
      <c r="C2" s="223" t="s">
        <v>53</v>
      </c>
    </row>
    <row r="3" spans="1:3" s="288" customFormat="1" ht="24.75" thickBot="1">
      <c r="A3" s="280" t="s">
        <v>132</v>
      </c>
      <c r="B3" s="209" t="s">
        <v>400</v>
      </c>
      <c r="C3" s="224" t="s">
        <v>52</v>
      </c>
    </row>
    <row r="4" spans="1:3" s="289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108" t="s">
        <v>46</v>
      </c>
    </row>
    <row r="6" spans="1:3" s="290" customFormat="1" ht="12.75" customHeight="1" thickBot="1">
      <c r="A6" s="94">
        <v>1</v>
      </c>
      <c r="B6" s="95">
        <v>2</v>
      </c>
      <c r="C6" s="96">
        <v>3</v>
      </c>
    </row>
    <row r="7" spans="1:3" s="290" customFormat="1" ht="15.75" customHeight="1" thickBot="1">
      <c r="A7" s="109"/>
      <c r="B7" s="110" t="s">
        <v>47</v>
      </c>
      <c r="C7" s="111"/>
    </row>
    <row r="8" spans="1:3" s="225" customFormat="1" ht="12" customHeight="1" thickBot="1">
      <c r="A8" s="94" t="s">
        <v>10</v>
      </c>
      <c r="B8" s="112" t="s">
        <v>378</v>
      </c>
      <c r="C8" s="171">
        <f>SUM(C9:C18)</f>
        <v>0</v>
      </c>
    </row>
    <row r="9" spans="1:3" s="225" customFormat="1" ht="12" customHeight="1">
      <c r="A9" s="281" t="s">
        <v>75</v>
      </c>
      <c r="B9" s="8" t="s">
        <v>213</v>
      </c>
      <c r="C9" s="214"/>
    </row>
    <row r="10" spans="1:3" s="225" customFormat="1" ht="12" customHeight="1">
      <c r="A10" s="282" t="s">
        <v>76</v>
      </c>
      <c r="B10" s="6" t="s">
        <v>214</v>
      </c>
      <c r="C10" s="169"/>
    </row>
    <row r="11" spans="1:3" s="225" customFormat="1" ht="12" customHeight="1">
      <c r="A11" s="282" t="s">
        <v>77</v>
      </c>
      <c r="B11" s="6" t="s">
        <v>215</v>
      </c>
      <c r="C11" s="169"/>
    </row>
    <row r="12" spans="1:3" s="225" customFormat="1" ht="12" customHeight="1">
      <c r="A12" s="282" t="s">
        <v>78</v>
      </c>
      <c r="B12" s="6" t="s">
        <v>216</v>
      </c>
      <c r="C12" s="169"/>
    </row>
    <row r="13" spans="1:3" s="225" customFormat="1" ht="12" customHeight="1">
      <c r="A13" s="282" t="s">
        <v>95</v>
      </c>
      <c r="B13" s="6" t="s">
        <v>217</v>
      </c>
      <c r="C13" s="169"/>
    </row>
    <row r="14" spans="1:3" s="225" customFormat="1" ht="12" customHeight="1">
      <c r="A14" s="282" t="s">
        <v>79</v>
      </c>
      <c r="B14" s="6" t="s">
        <v>379</v>
      </c>
      <c r="C14" s="169"/>
    </row>
    <row r="15" spans="1:3" s="225" customFormat="1" ht="12" customHeight="1">
      <c r="A15" s="282" t="s">
        <v>80</v>
      </c>
      <c r="B15" s="5" t="s">
        <v>380</v>
      </c>
      <c r="C15" s="169"/>
    </row>
    <row r="16" spans="1:3" s="225" customFormat="1" ht="12" customHeight="1">
      <c r="A16" s="282" t="s">
        <v>87</v>
      </c>
      <c r="B16" s="6" t="s">
        <v>220</v>
      </c>
      <c r="C16" s="215"/>
    </row>
    <row r="17" spans="1:3" s="291" customFormat="1" ht="12" customHeight="1">
      <c r="A17" s="282" t="s">
        <v>88</v>
      </c>
      <c r="B17" s="6" t="s">
        <v>221</v>
      </c>
      <c r="C17" s="169"/>
    </row>
    <row r="18" spans="1:3" s="291" customFormat="1" ht="12" customHeight="1" thickBot="1">
      <c r="A18" s="282" t="s">
        <v>89</v>
      </c>
      <c r="B18" s="5" t="s">
        <v>222</v>
      </c>
      <c r="C18" s="170"/>
    </row>
    <row r="19" spans="1:3" s="225" customFormat="1" ht="12" customHeight="1" thickBot="1">
      <c r="A19" s="94" t="s">
        <v>11</v>
      </c>
      <c r="B19" s="112" t="s">
        <v>381</v>
      </c>
      <c r="C19" s="171">
        <f>SUM(C20:C22)</f>
        <v>0</v>
      </c>
    </row>
    <row r="20" spans="1:3" s="291" customFormat="1" ht="12" customHeight="1">
      <c r="A20" s="282" t="s">
        <v>81</v>
      </c>
      <c r="B20" s="7" t="s">
        <v>188</v>
      </c>
      <c r="C20" s="169"/>
    </row>
    <row r="21" spans="1:3" s="291" customFormat="1" ht="12" customHeight="1">
      <c r="A21" s="282" t="s">
        <v>82</v>
      </c>
      <c r="B21" s="6" t="s">
        <v>382</v>
      </c>
      <c r="C21" s="169"/>
    </row>
    <row r="22" spans="1:3" s="291" customFormat="1" ht="12" customHeight="1">
      <c r="A22" s="282" t="s">
        <v>83</v>
      </c>
      <c r="B22" s="6" t="s">
        <v>383</v>
      </c>
      <c r="C22" s="169"/>
    </row>
    <row r="23" spans="1:3" s="291" customFormat="1" ht="12" customHeight="1" thickBot="1">
      <c r="A23" s="282" t="s">
        <v>84</v>
      </c>
      <c r="B23" s="6" t="s">
        <v>2</v>
      </c>
      <c r="C23" s="169"/>
    </row>
    <row r="24" spans="1:3" s="291" customFormat="1" ht="12" customHeight="1" thickBot="1">
      <c r="A24" s="99" t="s">
        <v>12</v>
      </c>
      <c r="B24" s="69" t="s">
        <v>110</v>
      </c>
      <c r="C24" s="198"/>
    </row>
    <row r="25" spans="1:3" s="291" customFormat="1" ht="12" customHeight="1" thickBot="1">
      <c r="A25" s="99" t="s">
        <v>13</v>
      </c>
      <c r="B25" s="69" t="s">
        <v>384</v>
      </c>
      <c r="C25" s="171">
        <f>+C26+C27</f>
        <v>0</v>
      </c>
    </row>
    <row r="26" spans="1:3" s="291" customFormat="1" ht="12" customHeight="1">
      <c r="A26" s="283" t="s">
        <v>198</v>
      </c>
      <c r="B26" s="284" t="s">
        <v>382</v>
      </c>
      <c r="C26" s="56"/>
    </row>
    <row r="27" spans="1:3" s="291" customFormat="1" ht="12" customHeight="1">
      <c r="A27" s="283" t="s">
        <v>201</v>
      </c>
      <c r="B27" s="285" t="s">
        <v>385</v>
      </c>
      <c r="C27" s="172"/>
    </row>
    <row r="28" spans="1:3" s="291" customFormat="1" ht="12" customHeight="1" thickBot="1">
      <c r="A28" s="282" t="s">
        <v>202</v>
      </c>
      <c r="B28" s="286" t="s">
        <v>386</v>
      </c>
      <c r="C28" s="59"/>
    </row>
    <row r="29" spans="1:3" s="291" customFormat="1" ht="12" customHeight="1" thickBot="1">
      <c r="A29" s="99" t="s">
        <v>14</v>
      </c>
      <c r="B29" s="69" t="s">
        <v>387</v>
      </c>
      <c r="C29" s="171">
        <f>+C30+C31+C32</f>
        <v>0</v>
      </c>
    </row>
    <row r="30" spans="1:3" s="291" customFormat="1" ht="12" customHeight="1">
      <c r="A30" s="283" t="s">
        <v>68</v>
      </c>
      <c r="B30" s="284" t="s">
        <v>227</v>
      </c>
      <c r="C30" s="56"/>
    </row>
    <row r="31" spans="1:3" s="291" customFormat="1" ht="12" customHeight="1">
      <c r="A31" s="283" t="s">
        <v>69</v>
      </c>
      <c r="B31" s="285" t="s">
        <v>228</v>
      </c>
      <c r="C31" s="172"/>
    </row>
    <row r="32" spans="1:3" s="291" customFormat="1" ht="12" customHeight="1" thickBot="1">
      <c r="A32" s="282" t="s">
        <v>70</v>
      </c>
      <c r="B32" s="72" t="s">
        <v>229</v>
      </c>
      <c r="C32" s="59"/>
    </row>
    <row r="33" spans="1:3" s="225" customFormat="1" ht="12" customHeight="1" thickBot="1">
      <c r="A33" s="99" t="s">
        <v>15</v>
      </c>
      <c r="B33" s="69" t="s">
        <v>342</v>
      </c>
      <c r="C33" s="198"/>
    </row>
    <row r="34" spans="1:3" s="225" customFormat="1" ht="12" customHeight="1" thickBot="1">
      <c r="A34" s="99" t="s">
        <v>16</v>
      </c>
      <c r="B34" s="69" t="s">
        <v>388</v>
      </c>
      <c r="C34" s="216"/>
    </row>
    <row r="35" spans="1:3" s="225" customFormat="1" ht="12" customHeight="1" thickBot="1">
      <c r="A35" s="94" t="s">
        <v>17</v>
      </c>
      <c r="B35" s="69" t="s">
        <v>389</v>
      </c>
      <c r="C35" s="217">
        <f>+C8+C19+C24+C25+C29+C33+C34</f>
        <v>0</v>
      </c>
    </row>
    <row r="36" spans="1:3" s="225" customFormat="1" ht="12" customHeight="1" thickBot="1">
      <c r="A36" s="113" t="s">
        <v>18</v>
      </c>
      <c r="B36" s="69" t="s">
        <v>390</v>
      </c>
      <c r="C36" s="217">
        <f>+C37+C38+C39</f>
        <v>49680</v>
      </c>
    </row>
    <row r="37" spans="1:3" s="225" customFormat="1" ht="12" customHeight="1">
      <c r="A37" s="283" t="s">
        <v>391</v>
      </c>
      <c r="B37" s="284" t="s">
        <v>167</v>
      </c>
      <c r="C37" s="56"/>
    </row>
    <row r="38" spans="1:3" s="225" customFormat="1" ht="12" customHeight="1">
      <c r="A38" s="283" t="s">
        <v>392</v>
      </c>
      <c r="B38" s="285" t="s">
        <v>3</v>
      </c>
      <c r="C38" s="172"/>
    </row>
    <row r="39" spans="1:3" s="291" customFormat="1" ht="12" customHeight="1" thickBot="1">
      <c r="A39" s="282" t="s">
        <v>393</v>
      </c>
      <c r="B39" s="72" t="s">
        <v>394</v>
      </c>
      <c r="C39" s="59">
        <v>49680</v>
      </c>
    </row>
    <row r="40" spans="1:3" s="291" customFormat="1" ht="15" customHeight="1" thickBot="1">
      <c r="A40" s="113" t="s">
        <v>19</v>
      </c>
      <c r="B40" s="114" t="s">
        <v>395</v>
      </c>
      <c r="C40" s="220">
        <f>+C35+C36</f>
        <v>49680</v>
      </c>
    </row>
    <row r="41" spans="1:3" s="291" customFormat="1" ht="15" customHeight="1">
      <c r="A41" s="115"/>
      <c r="B41" s="116"/>
      <c r="C41" s="218"/>
    </row>
    <row r="42" spans="1:3" ht="13.5" thickBot="1">
      <c r="A42" s="117"/>
      <c r="B42" s="118"/>
      <c r="C42" s="219"/>
    </row>
    <row r="43" spans="1:3" s="290" customFormat="1" ht="16.5" customHeight="1" thickBot="1">
      <c r="A43" s="119"/>
      <c r="B43" s="120" t="s">
        <v>48</v>
      </c>
      <c r="C43" s="220"/>
    </row>
    <row r="44" spans="1:3" s="292" customFormat="1" ht="12" customHeight="1" thickBot="1">
      <c r="A44" s="99" t="s">
        <v>10</v>
      </c>
      <c r="B44" s="69" t="s">
        <v>396</v>
      </c>
      <c r="C44" s="171">
        <f>SUM(C45:C49)</f>
        <v>49680</v>
      </c>
    </row>
    <row r="45" spans="1:3" ht="12" customHeight="1">
      <c r="A45" s="282" t="s">
        <v>75</v>
      </c>
      <c r="B45" s="7" t="s">
        <v>40</v>
      </c>
      <c r="C45" s="56">
        <v>35368</v>
      </c>
    </row>
    <row r="46" spans="1:3" ht="12" customHeight="1">
      <c r="A46" s="282" t="s">
        <v>76</v>
      </c>
      <c r="B46" s="6" t="s">
        <v>119</v>
      </c>
      <c r="C46" s="58">
        <v>9382</v>
      </c>
    </row>
    <row r="47" spans="1:3" ht="12" customHeight="1">
      <c r="A47" s="282" t="s">
        <v>77</v>
      </c>
      <c r="B47" s="6" t="s">
        <v>94</v>
      </c>
      <c r="C47" s="58">
        <v>4930</v>
      </c>
    </row>
    <row r="48" spans="1:3" ht="12" customHeight="1">
      <c r="A48" s="282" t="s">
        <v>78</v>
      </c>
      <c r="B48" s="6" t="s">
        <v>120</v>
      </c>
      <c r="C48" s="58"/>
    </row>
    <row r="49" spans="1:3" ht="12" customHeight="1" thickBot="1">
      <c r="A49" s="282" t="s">
        <v>95</v>
      </c>
      <c r="B49" s="6" t="s">
        <v>121</v>
      </c>
      <c r="C49" s="58"/>
    </row>
    <row r="50" spans="1:3" ht="12" customHeight="1" thickBot="1">
      <c r="A50" s="99" t="s">
        <v>11</v>
      </c>
      <c r="B50" s="69" t="s">
        <v>397</v>
      </c>
      <c r="C50" s="171">
        <f>SUM(C51:C53)</f>
        <v>0</v>
      </c>
    </row>
    <row r="51" spans="1:3" s="292" customFormat="1" ht="12" customHeight="1">
      <c r="A51" s="282" t="s">
        <v>81</v>
      </c>
      <c r="B51" s="7" t="s">
        <v>157</v>
      </c>
      <c r="C51" s="56"/>
    </row>
    <row r="52" spans="1:3" ht="12" customHeight="1">
      <c r="A52" s="282" t="s">
        <v>82</v>
      </c>
      <c r="B52" s="6" t="s">
        <v>123</v>
      </c>
      <c r="C52" s="58"/>
    </row>
    <row r="53" spans="1:3" ht="12" customHeight="1">
      <c r="A53" s="282" t="s">
        <v>83</v>
      </c>
      <c r="B53" s="6" t="s">
        <v>49</v>
      </c>
      <c r="C53" s="58"/>
    </row>
    <row r="54" spans="1:3" ht="12" customHeight="1" thickBot="1">
      <c r="A54" s="282" t="s">
        <v>84</v>
      </c>
      <c r="B54" s="6" t="s">
        <v>4</v>
      </c>
      <c r="C54" s="58"/>
    </row>
    <row r="55" spans="1:3" ht="15" customHeight="1" thickBot="1">
      <c r="A55" s="99" t="s">
        <v>12</v>
      </c>
      <c r="B55" s="121" t="s">
        <v>398</v>
      </c>
      <c r="C55" s="221">
        <f>+C44+C50</f>
        <v>49680</v>
      </c>
    </row>
    <row r="56" ht="13.5" thickBot="1">
      <c r="C56" s="222"/>
    </row>
    <row r="57" spans="1:3" ht="15" customHeight="1" thickBot="1">
      <c r="A57" s="124" t="s">
        <v>135</v>
      </c>
      <c r="B57" s="125"/>
      <c r="C57" s="67">
        <v>13</v>
      </c>
    </row>
    <row r="58" spans="1:3" ht="14.25" customHeight="1" thickBot="1">
      <c r="A58" s="124" t="s">
        <v>136</v>
      </c>
      <c r="B58" s="125"/>
      <c r="C58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6:H30"/>
  <sheetViews>
    <sheetView view="pageLayout" workbookViewId="0" topLeftCell="A1">
      <selection activeCell="A87" sqref="A87:B87"/>
    </sheetView>
  </sheetViews>
  <sheetFormatPr defaultColWidth="9.00390625" defaultRowHeight="12.75"/>
  <cols>
    <col min="1" max="1" width="3.50390625" style="0" customWidth="1"/>
    <col min="2" max="2" width="7.625" style="0" customWidth="1"/>
    <col min="3" max="3" width="25.625" style="0" customWidth="1"/>
    <col min="5" max="5" width="11.375" style="0" customWidth="1"/>
    <col min="6" max="6" width="11.875" style="0" customWidth="1"/>
    <col min="7" max="7" width="9.875" style="0" customWidth="1"/>
  </cols>
  <sheetData>
    <row r="6" spans="2:8" ht="15.75">
      <c r="B6" s="315" t="s">
        <v>5</v>
      </c>
      <c r="C6" s="315"/>
      <c r="D6" s="315"/>
      <c r="E6" s="315"/>
      <c r="F6" s="315"/>
      <c r="G6" s="315"/>
      <c r="H6" s="315"/>
    </row>
    <row r="7" spans="2:8" ht="12.75">
      <c r="B7" s="35"/>
      <c r="C7" s="35"/>
      <c r="D7" s="35"/>
      <c r="E7" s="35"/>
      <c r="F7" s="35"/>
      <c r="G7" s="35"/>
      <c r="H7" s="35"/>
    </row>
    <row r="8" spans="2:8" ht="15.75">
      <c r="B8" s="77" t="s">
        <v>137</v>
      </c>
      <c r="C8" s="78"/>
      <c r="D8" s="316" t="s">
        <v>138</v>
      </c>
      <c r="E8" s="316"/>
      <c r="F8" s="316"/>
      <c r="G8" s="316"/>
      <c r="H8" s="316"/>
    </row>
    <row r="9" spans="2:8" ht="15.75">
      <c r="B9" s="78"/>
      <c r="C9" s="78"/>
      <c r="D9" s="78"/>
      <c r="E9" s="78"/>
      <c r="F9" s="78"/>
      <c r="G9" s="78"/>
      <c r="H9" s="78"/>
    </row>
    <row r="10" spans="2:8" ht="15.75">
      <c r="B10" s="77" t="s">
        <v>139</v>
      </c>
      <c r="C10" s="78"/>
      <c r="D10" s="316" t="s">
        <v>138</v>
      </c>
      <c r="E10" s="316"/>
      <c r="F10" s="316"/>
      <c r="G10" s="316"/>
      <c r="H10" s="78"/>
    </row>
    <row r="11" spans="2:8" ht="12.75">
      <c r="B11" s="100"/>
      <c r="C11" s="100"/>
      <c r="D11" s="100"/>
      <c r="E11" s="100"/>
      <c r="F11" s="100"/>
      <c r="G11" s="100"/>
      <c r="H11" s="100"/>
    </row>
    <row r="12" spans="2:8" ht="15">
      <c r="B12" s="143" t="s">
        <v>140</v>
      </c>
      <c r="C12" s="142"/>
      <c r="D12" s="142"/>
      <c r="E12" s="128"/>
      <c r="F12" s="128"/>
      <c r="G12" s="128"/>
      <c r="H12" s="128"/>
    </row>
    <row r="13" spans="2:8" ht="15.75" thickBot="1">
      <c r="B13" s="143" t="s">
        <v>141</v>
      </c>
      <c r="C13" s="128"/>
      <c r="D13" s="128"/>
      <c r="E13" s="128"/>
      <c r="F13" s="128"/>
      <c r="G13" s="128"/>
      <c r="H13" s="128"/>
    </row>
    <row r="14" spans="2:8" ht="36.75" thickBot="1">
      <c r="B14" s="91" t="s">
        <v>8</v>
      </c>
      <c r="C14" s="92" t="s">
        <v>142</v>
      </c>
      <c r="D14" s="92" t="s">
        <v>143</v>
      </c>
      <c r="E14" s="92" t="s">
        <v>144</v>
      </c>
      <c r="F14" s="92" t="s">
        <v>145</v>
      </c>
      <c r="G14" s="92" t="s">
        <v>146</v>
      </c>
      <c r="H14" s="93" t="s">
        <v>42</v>
      </c>
    </row>
    <row r="15" spans="2:8" ht="12.75">
      <c r="B15" s="129" t="s">
        <v>10</v>
      </c>
      <c r="C15" s="97" t="s">
        <v>147</v>
      </c>
      <c r="D15" s="81"/>
      <c r="E15" s="81"/>
      <c r="F15" s="81"/>
      <c r="G15" s="81"/>
      <c r="H15" s="130">
        <f>SUM(D15:G15)</f>
        <v>0</v>
      </c>
    </row>
    <row r="16" spans="2:8" ht="41.25" customHeight="1">
      <c r="B16" s="131" t="s">
        <v>11</v>
      </c>
      <c r="C16" s="98" t="s">
        <v>148</v>
      </c>
      <c r="D16" s="82"/>
      <c r="E16" s="82"/>
      <c r="F16" s="82"/>
      <c r="G16" s="82"/>
      <c r="H16" s="132">
        <f aca="true" t="shared" si="0" ref="H16:H21">SUM(D16:G16)</f>
        <v>0</v>
      </c>
    </row>
    <row r="17" spans="2:8" ht="39.75" customHeight="1">
      <c r="B17" s="131" t="s">
        <v>12</v>
      </c>
      <c r="C17" s="98" t="s">
        <v>149</v>
      </c>
      <c r="D17" s="82"/>
      <c r="E17" s="82"/>
      <c r="F17" s="82"/>
      <c r="G17" s="82"/>
      <c r="H17" s="132">
        <f t="shared" si="0"/>
        <v>0</v>
      </c>
    </row>
    <row r="18" spans="2:8" ht="38.25" customHeight="1">
      <c r="B18" s="131" t="s">
        <v>13</v>
      </c>
      <c r="C18" s="98" t="s">
        <v>150</v>
      </c>
      <c r="D18" s="82"/>
      <c r="E18" s="82"/>
      <c r="F18" s="82"/>
      <c r="G18" s="82"/>
      <c r="H18" s="132">
        <f t="shared" si="0"/>
        <v>0</v>
      </c>
    </row>
    <row r="19" spans="2:8" ht="39" customHeight="1">
      <c r="B19" s="131" t="s">
        <v>14</v>
      </c>
      <c r="C19" s="98" t="s">
        <v>151</v>
      </c>
      <c r="D19" s="82"/>
      <c r="E19" s="82"/>
      <c r="F19" s="82"/>
      <c r="G19" s="82"/>
      <c r="H19" s="132">
        <f t="shared" si="0"/>
        <v>0</v>
      </c>
    </row>
    <row r="20" spans="2:8" ht="27" customHeight="1" thickBot="1">
      <c r="B20" s="133" t="s">
        <v>15</v>
      </c>
      <c r="C20" s="134" t="s">
        <v>152</v>
      </c>
      <c r="D20" s="83"/>
      <c r="E20" s="83"/>
      <c r="F20" s="83"/>
      <c r="G20" s="83"/>
      <c r="H20" s="135">
        <f t="shared" si="0"/>
        <v>0</v>
      </c>
    </row>
    <row r="21" spans="2:8" ht="13.5" thickBot="1">
      <c r="B21" s="136" t="s">
        <v>16</v>
      </c>
      <c r="C21" s="137" t="s">
        <v>42</v>
      </c>
      <c r="D21" s="138">
        <f>SUM(D15:D20)</f>
        <v>0</v>
      </c>
      <c r="E21" s="138">
        <f>SUM(E15:E20)</f>
        <v>0</v>
      </c>
      <c r="F21" s="138">
        <f>SUM(F15:F20)</f>
        <v>0</v>
      </c>
      <c r="G21" s="138">
        <f>SUM(G15:G20)</f>
        <v>0</v>
      </c>
      <c r="H21" s="139">
        <f t="shared" si="0"/>
        <v>0</v>
      </c>
    </row>
    <row r="22" spans="2:8" ht="12.75">
      <c r="B22" s="100"/>
      <c r="C22" s="100"/>
      <c r="D22" s="100"/>
      <c r="E22" s="100"/>
      <c r="F22" s="100"/>
      <c r="G22" s="100"/>
      <c r="H22" s="100"/>
    </row>
    <row r="23" spans="2:8" ht="12.75">
      <c r="B23" s="100"/>
      <c r="C23" s="100"/>
      <c r="D23" s="100"/>
      <c r="E23" s="100"/>
      <c r="F23" s="100"/>
      <c r="G23" s="100"/>
      <c r="H23" s="100"/>
    </row>
    <row r="24" spans="2:8" ht="12.75">
      <c r="B24" s="100"/>
      <c r="C24" s="100"/>
      <c r="D24" s="100"/>
      <c r="E24" s="100"/>
      <c r="F24" s="100"/>
      <c r="G24" s="100"/>
      <c r="H24" s="100"/>
    </row>
    <row r="25" spans="2:8" ht="15.75">
      <c r="B25" s="79" t="s">
        <v>371</v>
      </c>
      <c r="C25" s="100"/>
      <c r="D25" s="100"/>
      <c r="E25" s="100"/>
      <c r="F25" s="100"/>
      <c r="G25" s="100"/>
      <c r="H25" s="100"/>
    </row>
    <row r="26" spans="2:8" ht="12.75">
      <c r="B26" s="100"/>
      <c r="C26" s="100"/>
      <c r="D26" s="100"/>
      <c r="E26" s="100"/>
      <c r="F26" s="100"/>
      <c r="G26" s="100"/>
      <c r="H26" s="100"/>
    </row>
    <row r="27" spans="2:8" ht="12.75">
      <c r="B27" s="100"/>
      <c r="C27" s="100"/>
      <c r="D27" s="100"/>
      <c r="E27" s="100"/>
      <c r="F27" s="100"/>
      <c r="G27" s="100"/>
      <c r="H27" s="100"/>
    </row>
    <row r="28" spans="2:8" ht="12.75">
      <c r="B28" s="100"/>
      <c r="C28" s="100"/>
      <c r="D28" s="80"/>
      <c r="E28" s="80"/>
      <c r="F28" s="80"/>
      <c r="G28" s="80"/>
      <c r="H28" s="100"/>
    </row>
    <row r="29" spans="2:8" ht="13.5">
      <c r="B29" s="100"/>
      <c r="C29" s="100"/>
      <c r="D29" s="140"/>
      <c r="E29" s="141" t="s">
        <v>153</v>
      </c>
      <c r="F29" s="141"/>
      <c r="G29" s="140"/>
      <c r="H29" s="100"/>
    </row>
    <row r="30" spans="2:8" ht="13.5">
      <c r="B30" s="35"/>
      <c r="C30" s="35"/>
      <c r="D30" s="84"/>
      <c r="E30" s="85"/>
      <c r="F30" s="85"/>
      <c r="G30" s="84"/>
      <c r="H30" s="35"/>
    </row>
  </sheetData>
  <sheetProtection/>
  <mergeCells count="3">
    <mergeCell ref="B6:H6"/>
    <mergeCell ref="D8:H8"/>
    <mergeCell ref="D10:G10"/>
  </mergeCells>
  <printOptions/>
  <pageMargins left="0.7" right="0.7" top="0.75" bottom="0.75" header="0.3" footer="0.3"/>
  <pageSetup horizontalDpi="600" verticalDpi="600" orientation="portrait" paperSize="9" r:id="rId1"/>
  <headerFooter>
    <oddHeader>&amp;C                                                                                          6.melléklet a 1/2014. (II.27.)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87" sqref="A87:B87"/>
    </sheetView>
  </sheetViews>
  <sheetFormatPr defaultColWidth="9.00390625" defaultRowHeight="12.75"/>
  <cols>
    <col min="1" max="1" width="9.50390625" style="227" customWidth="1"/>
    <col min="2" max="2" width="91.625" style="227" customWidth="1"/>
    <col min="3" max="3" width="21.625" style="228" customWidth="1"/>
    <col min="4" max="4" width="9.00390625" style="246" customWidth="1"/>
    <col min="5" max="16384" width="9.375" style="246" customWidth="1"/>
  </cols>
  <sheetData>
    <row r="1" spans="1:3" ht="15.75" customHeight="1">
      <c r="A1" s="304" t="s">
        <v>7</v>
      </c>
      <c r="B1" s="304"/>
      <c r="C1" s="304"/>
    </row>
    <row r="2" spans="1:3" ht="15.75" customHeight="1" thickBot="1">
      <c r="A2" s="305" t="s">
        <v>98</v>
      </c>
      <c r="B2" s="305"/>
      <c r="C2" s="161" t="s">
        <v>158</v>
      </c>
    </row>
    <row r="3" spans="1:3" ht="37.5" customHeight="1" thickBot="1">
      <c r="A3" s="21" t="s">
        <v>62</v>
      </c>
      <c r="B3" s="22" t="s">
        <v>9</v>
      </c>
      <c r="C3" s="30" t="s">
        <v>179</v>
      </c>
    </row>
    <row r="4" spans="1:3" s="247" customFormat="1" ht="12" customHeight="1" thickBot="1">
      <c r="A4" s="241">
        <v>1</v>
      </c>
      <c r="B4" s="242">
        <v>2</v>
      </c>
      <c r="C4" s="243">
        <v>3</v>
      </c>
    </row>
    <row r="5" spans="1:3" s="248" customFormat="1" ht="12" customHeight="1" thickBot="1">
      <c r="A5" s="18" t="s">
        <v>10</v>
      </c>
      <c r="B5" s="19" t="s">
        <v>180</v>
      </c>
      <c r="C5" s="151">
        <f>+C6+C7+C8+C9+C10+C11</f>
        <v>171784</v>
      </c>
    </row>
    <row r="6" spans="1:3" s="248" customFormat="1" ht="12" customHeight="1">
      <c r="A6" s="13" t="s">
        <v>75</v>
      </c>
      <c r="B6" s="249" t="s">
        <v>181</v>
      </c>
      <c r="C6" s="154">
        <v>52325</v>
      </c>
    </row>
    <row r="7" spans="1:3" s="248" customFormat="1" ht="12" customHeight="1">
      <c r="A7" s="12" t="s">
        <v>76</v>
      </c>
      <c r="B7" s="250" t="s">
        <v>182</v>
      </c>
      <c r="C7" s="153">
        <v>69120</v>
      </c>
    </row>
    <row r="8" spans="1:3" s="248" customFormat="1" ht="12" customHeight="1">
      <c r="A8" s="12" t="s">
        <v>77</v>
      </c>
      <c r="B8" s="250" t="s">
        <v>183</v>
      </c>
      <c r="C8" s="153">
        <v>36015</v>
      </c>
    </row>
    <row r="9" spans="1:3" s="248" customFormat="1" ht="12" customHeight="1">
      <c r="A9" s="12" t="s">
        <v>78</v>
      </c>
      <c r="B9" s="250" t="s">
        <v>184</v>
      </c>
      <c r="C9" s="153">
        <v>2837</v>
      </c>
    </row>
    <row r="10" spans="1:3" s="248" customFormat="1" ht="12" customHeight="1">
      <c r="A10" s="12" t="s">
        <v>95</v>
      </c>
      <c r="B10" s="250" t="s">
        <v>185</v>
      </c>
      <c r="C10" s="153"/>
    </row>
    <row r="11" spans="1:3" s="248" customFormat="1" ht="12" customHeight="1" thickBot="1">
      <c r="A11" s="14" t="s">
        <v>79</v>
      </c>
      <c r="B11" s="251" t="s">
        <v>186</v>
      </c>
      <c r="C11" s="153">
        <v>11487</v>
      </c>
    </row>
    <row r="12" spans="1:3" s="248" customFormat="1" ht="12" customHeight="1" thickBot="1">
      <c r="A12" s="18" t="s">
        <v>11</v>
      </c>
      <c r="B12" s="146" t="s">
        <v>187</v>
      </c>
      <c r="C12" s="151">
        <f>+C13+C14+C15+C16+C17</f>
        <v>18157</v>
      </c>
    </row>
    <row r="13" spans="1:3" s="248" customFormat="1" ht="12" customHeight="1">
      <c r="A13" s="13" t="s">
        <v>81</v>
      </c>
      <c r="B13" s="249" t="s">
        <v>188</v>
      </c>
      <c r="C13" s="154"/>
    </row>
    <row r="14" spans="1:3" s="248" customFormat="1" ht="12" customHeight="1">
      <c r="A14" s="12" t="s">
        <v>82</v>
      </c>
      <c r="B14" s="250" t="s">
        <v>189</v>
      </c>
      <c r="C14" s="153"/>
    </row>
    <row r="15" spans="1:3" s="248" customFormat="1" ht="12" customHeight="1">
      <c r="A15" s="12" t="s">
        <v>83</v>
      </c>
      <c r="B15" s="250" t="s">
        <v>402</v>
      </c>
      <c r="C15" s="153"/>
    </row>
    <row r="16" spans="1:3" s="248" customFormat="1" ht="12" customHeight="1">
      <c r="A16" s="12" t="s">
        <v>84</v>
      </c>
      <c r="B16" s="250" t="s">
        <v>403</v>
      </c>
      <c r="C16" s="153"/>
    </row>
    <row r="17" spans="1:3" s="248" customFormat="1" ht="12" customHeight="1">
      <c r="A17" s="12" t="s">
        <v>85</v>
      </c>
      <c r="B17" s="250" t="s">
        <v>190</v>
      </c>
      <c r="C17" s="153">
        <v>18157</v>
      </c>
    </row>
    <row r="18" spans="1:3" s="248" customFormat="1" ht="12" customHeight="1" thickBot="1">
      <c r="A18" s="14" t="s">
        <v>91</v>
      </c>
      <c r="B18" s="251" t="s">
        <v>191</v>
      </c>
      <c r="C18" s="155"/>
    </row>
    <row r="19" spans="1:3" s="248" customFormat="1" ht="12" customHeight="1" thickBot="1">
      <c r="A19" s="18" t="s">
        <v>12</v>
      </c>
      <c r="B19" s="19" t="s">
        <v>192</v>
      </c>
      <c r="C19" s="151">
        <f>+C20+C21+C22+C23+C24</f>
        <v>0</v>
      </c>
    </row>
    <row r="20" spans="1:3" s="248" customFormat="1" ht="12" customHeight="1">
      <c r="A20" s="13" t="s">
        <v>64</v>
      </c>
      <c r="B20" s="249" t="s">
        <v>193</v>
      </c>
      <c r="C20" s="154"/>
    </row>
    <row r="21" spans="1:3" s="248" customFormat="1" ht="12" customHeight="1">
      <c r="A21" s="12" t="s">
        <v>65</v>
      </c>
      <c r="B21" s="250" t="s">
        <v>194</v>
      </c>
      <c r="C21" s="153"/>
    </row>
    <row r="22" spans="1:3" s="248" customFormat="1" ht="12" customHeight="1">
      <c r="A22" s="12" t="s">
        <v>66</v>
      </c>
      <c r="B22" s="250" t="s">
        <v>404</v>
      </c>
      <c r="C22" s="153"/>
    </row>
    <row r="23" spans="1:3" s="248" customFormat="1" ht="12" customHeight="1">
      <c r="A23" s="12" t="s">
        <v>67</v>
      </c>
      <c r="B23" s="250" t="s">
        <v>405</v>
      </c>
      <c r="C23" s="153"/>
    </row>
    <row r="24" spans="1:3" s="248" customFormat="1" ht="12" customHeight="1">
      <c r="A24" s="12" t="s">
        <v>107</v>
      </c>
      <c r="B24" s="250" t="s">
        <v>195</v>
      </c>
      <c r="C24" s="153"/>
    </row>
    <row r="25" spans="1:3" s="248" customFormat="1" ht="12" customHeight="1" thickBot="1">
      <c r="A25" s="14" t="s">
        <v>108</v>
      </c>
      <c r="B25" s="251" t="s">
        <v>196</v>
      </c>
      <c r="C25" s="155"/>
    </row>
    <row r="26" spans="1:3" s="248" customFormat="1" ht="12" customHeight="1" thickBot="1">
      <c r="A26" s="18" t="s">
        <v>109</v>
      </c>
      <c r="B26" s="19" t="s">
        <v>197</v>
      </c>
      <c r="C26" s="157">
        <f>+C27+C30+C31+C32</f>
        <v>20735</v>
      </c>
    </row>
    <row r="27" spans="1:3" s="248" customFormat="1" ht="12" customHeight="1">
      <c r="A27" s="13" t="s">
        <v>198</v>
      </c>
      <c r="B27" s="249" t="s">
        <v>204</v>
      </c>
      <c r="C27" s="244">
        <f>+C28+C29</f>
        <v>15935</v>
      </c>
    </row>
    <row r="28" spans="1:3" s="248" customFormat="1" ht="12" customHeight="1">
      <c r="A28" s="12" t="s">
        <v>199</v>
      </c>
      <c r="B28" s="250" t="s">
        <v>205</v>
      </c>
      <c r="C28" s="153">
        <v>835</v>
      </c>
    </row>
    <row r="29" spans="1:3" s="248" customFormat="1" ht="12" customHeight="1">
      <c r="A29" s="12" t="s">
        <v>200</v>
      </c>
      <c r="B29" s="250" t="s">
        <v>206</v>
      </c>
      <c r="C29" s="153">
        <v>15100</v>
      </c>
    </row>
    <row r="30" spans="1:3" s="248" customFormat="1" ht="12" customHeight="1">
      <c r="A30" s="12" t="s">
        <v>201</v>
      </c>
      <c r="B30" s="250" t="s">
        <v>207</v>
      </c>
      <c r="C30" s="153">
        <v>4000</v>
      </c>
    </row>
    <row r="31" spans="1:3" s="248" customFormat="1" ht="12" customHeight="1">
      <c r="A31" s="12" t="s">
        <v>202</v>
      </c>
      <c r="B31" s="250" t="s">
        <v>208</v>
      </c>
      <c r="C31" s="153"/>
    </row>
    <row r="32" spans="1:3" s="248" customFormat="1" ht="12" customHeight="1" thickBot="1">
      <c r="A32" s="14" t="s">
        <v>203</v>
      </c>
      <c r="B32" s="251" t="s">
        <v>209</v>
      </c>
      <c r="C32" s="155">
        <v>800</v>
      </c>
    </row>
    <row r="33" spans="1:3" s="248" customFormat="1" ht="12" customHeight="1" thickBot="1">
      <c r="A33" s="18" t="s">
        <v>14</v>
      </c>
      <c r="B33" s="19" t="s">
        <v>210</v>
      </c>
      <c r="C33" s="151">
        <f>SUM(C34:C43)</f>
        <v>8135</v>
      </c>
    </row>
    <row r="34" spans="1:3" s="248" customFormat="1" ht="12" customHeight="1">
      <c r="A34" s="13" t="s">
        <v>68</v>
      </c>
      <c r="B34" s="249" t="s">
        <v>213</v>
      </c>
      <c r="C34" s="154"/>
    </row>
    <row r="35" spans="1:3" s="248" customFormat="1" ht="12" customHeight="1">
      <c r="A35" s="12" t="s">
        <v>69</v>
      </c>
      <c r="B35" s="250" t="s">
        <v>214</v>
      </c>
      <c r="C35" s="153">
        <v>600</v>
      </c>
    </row>
    <row r="36" spans="1:3" s="248" customFormat="1" ht="12" customHeight="1">
      <c r="A36" s="12" t="s">
        <v>70</v>
      </c>
      <c r="B36" s="250" t="s">
        <v>215</v>
      </c>
      <c r="C36" s="153"/>
    </row>
    <row r="37" spans="1:3" s="248" customFormat="1" ht="12" customHeight="1">
      <c r="A37" s="12" t="s">
        <v>111</v>
      </c>
      <c r="B37" s="250" t="s">
        <v>216</v>
      </c>
      <c r="C37" s="153"/>
    </row>
    <row r="38" spans="1:3" s="248" customFormat="1" ht="12" customHeight="1">
      <c r="A38" s="12" t="s">
        <v>112</v>
      </c>
      <c r="B38" s="250" t="s">
        <v>217</v>
      </c>
      <c r="C38" s="153">
        <v>3706</v>
      </c>
    </row>
    <row r="39" spans="1:3" s="248" customFormat="1" ht="12" customHeight="1">
      <c r="A39" s="12" t="s">
        <v>113</v>
      </c>
      <c r="B39" s="250" t="s">
        <v>218</v>
      </c>
      <c r="C39" s="153">
        <v>1729</v>
      </c>
    </row>
    <row r="40" spans="1:3" s="248" customFormat="1" ht="12" customHeight="1">
      <c r="A40" s="12" t="s">
        <v>114</v>
      </c>
      <c r="B40" s="250" t="s">
        <v>219</v>
      </c>
      <c r="C40" s="153"/>
    </row>
    <row r="41" spans="1:3" s="248" customFormat="1" ht="12" customHeight="1">
      <c r="A41" s="12" t="s">
        <v>115</v>
      </c>
      <c r="B41" s="250" t="s">
        <v>220</v>
      </c>
      <c r="C41" s="153"/>
    </row>
    <row r="42" spans="1:3" s="248" customFormat="1" ht="12" customHeight="1">
      <c r="A42" s="12" t="s">
        <v>211</v>
      </c>
      <c r="B42" s="250" t="s">
        <v>221</v>
      </c>
      <c r="C42" s="156"/>
    </row>
    <row r="43" spans="1:3" s="248" customFormat="1" ht="12" customHeight="1" thickBot="1">
      <c r="A43" s="14" t="s">
        <v>212</v>
      </c>
      <c r="B43" s="251" t="s">
        <v>222</v>
      </c>
      <c r="C43" s="238">
        <v>2100</v>
      </c>
    </row>
    <row r="44" spans="1:3" s="248" customFormat="1" ht="12" customHeight="1" thickBot="1">
      <c r="A44" s="18" t="s">
        <v>15</v>
      </c>
      <c r="B44" s="19" t="s">
        <v>223</v>
      </c>
      <c r="C44" s="151">
        <f>SUM(C45:C49)</f>
        <v>0</v>
      </c>
    </row>
    <row r="45" spans="1:3" s="248" customFormat="1" ht="12" customHeight="1">
      <c r="A45" s="13" t="s">
        <v>71</v>
      </c>
      <c r="B45" s="249" t="s">
        <v>227</v>
      </c>
      <c r="C45" s="295"/>
    </row>
    <row r="46" spans="1:3" s="248" customFormat="1" ht="12" customHeight="1">
      <c r="A46" s="12" t="s">
        <v>72</v>
      </c>
      <c r="B46" s="250" t="s">
        <v>228</v>
      </c>
      <c r="C46" s="156"/>
    </row>
    <row r="47" spans="1:3" s="248" customFormat="1" ht="12" customHeight="1">
      <c r="A47" s="12" t="s">
        <v>224</v>
      </c>
      <c r="B47" s="250" t="s">
        <v>229</v>
      </c>
      <c r="C47" s="156"/>
    </row>
    <row r="48" spans="1:3" s="248" customFormat="1" ht="12" customHeight="1">
      <c r="A48" s="12" t="s">
        <v>225</v>
      </c>
      <c r="B48" s="250" t="s">
        <v>230</v>
      </c>
      <c r="C48" s="156"/>
    </row>
    <row r="49" spans="1:3" s="248" customFormat="1" ht="12" customHeight="1" thickBot="1">
      <c r="A49" s="14" t="s">
        <v>226</v>
      </c>
      <c r="B49" s="251" t="s">
        <v>231</v>
      </c>
      <c r="C49" s="238"/>
    </row>
    <row r="50" spans="1:3" s="248" customFormat="1" ht="12" customHeight="1" thickBot="1">
      <c r="A50" s="18" t="s">
        <v>116</v>
      </c>
      <c r="B50" s="19" t="s">
        <v>232</v>
      </c>
      <c r="C50" s="151">
        <f>SUM(C51:C53)</f>
        <v>0</v>
      </c>
    </row>
    <row r="51" spans="1:3" s="248" customFormat="1" ht="12" customHeight="1">
      <c r="A51" s="13" t="s">
        <v>73</v>
      </c>
      <c r="B51" s="249" t="s">
        <v>233</v>
      </c>
      <c r="C51" s="154"/>
    </row>
    <row r="52" spans="1:3" s="248" customFormat="1" ht="12" customHeight="1">
      <c r="A52" s="12" t="s">
        <v>74</v>
      </c>
      <c r="B52" s="250" t="s">
        <v>234</v>
      </c>
      <c r="C52" s="153"/>
    </row>
    <row r="53" spans="1:3" s="248" customFormat="1" ht="12" customHeight="1">
      <c r="A53" s="12" t="s">
        <v>237</v>
      </c>
      <c r="B53" s="250" t="s">
        <v>235</v>
      </c>
      <c r="C53" s="153"/>
    </row>
    <row r="54" spans="1:3" s="248" customFormat="1" ht="12" customHeight="1" thickBot="1">
      <c r="A54" s="14" t="s">
        <v>238</v>
      </c>
      <c r="B54" s="251" t="s">
        <v>236</v>
      </c>
      <c r="C54" s="155"/>
    </row>
    <row r="55" spans="1:3" s="248" customFormat="1" ht="12" customHeight="1" thickBot="1">
      <c r="A55" s="18" t="s">
        <v>17</v>
      </c>
      <c r="B55" s="146" t="s">
        <v>239</v>
      </c>
      <c r="C55" s="151">
        <f>SUM(C56:C58)</f>
        <v>0</v>
      </c>
    </row>
    <row r="56" spans="1:3" s="248" customFormat="1" ht="12" customHeight="1">
      <c r="A56" s="13" t="s">
        <v>117</v>
      </c>
      <c r="B56" s="249" t="s">
        <v>241</v>
      </c>
      <c r="C56" s="156"/>
    </row>
    <row r="57" spans="1:3" s="248" customFormat="1" ht="12" customHeight="1">
      <c r="A57" s="12" t="s">
        <v>118</v>
      </c>
      <c r="B57" s="250" t="s">
        <v>407</v>
      </c>
      <c r="C57" s="156"/>
    </row>
    <row r="58" spans="1:3" s="248" customFormat="1" ht="12" customHeight="1">
      <c r="A58" s="12" t="s">
        <v>159</v>
      </c>
      <c r="B58" s="250" t="s">
        <v>242</v>
      </c>
      <c r="C58" s="156"/>
    </row>
    <row r="59" spans="1:3" s="248" customFormat="1" ht="12" customHeight="1" thickBot="1">
      <c r="A59" s="14" t="s">
        <v>240</v>
      </c>
      <c r="B59" s="251" t="s">
        <v>243</v>
      </c>
      <c r="C59" s="156"/>
    </row>
    <row r="60" spans="1:3" s="248" customFormat="1" ht="12" customHeight="1" thickBot="1">
      <c r="A60" s="18" t="s">
        <v>18</v>
      </c>
      <c r="B60" s="19" t="s">
        <v>244</v>
      </c>
      <c r="C60" s="157">
        <f>+C5+C12+C19+C26+C33+C44+C50+C55</f>
        <v>218811</v>
      </c>
    </row>
    <row r="61" spans="1:3" s="248" customFormat="1" ht="12" customHeight="1" thickBot="1">
      <c r="A61" s="252" t="s">
        <v>245</v>
      </c>
      <c r="B61" s="146" t="s">
        <v>246</v>
      </c>
      <c r="C61" s="151">
        <f>SUM(C62:C64)</f>
        <v>0</v>
      </c>
    </row>
    <row r="62" spans="1:3" s="248" customFormat="1" ht="12" customHeight="1">
      <c r="A62" s="13" t="s">
        <v>279</v>
      </c>
      <c r="B62" s="249" t="s">
        <v>247</v>
      </c>
      <c r="C62" s="156"/>
    </row>
    <row r="63" spans="1:3" s="248" customFormat="1" ht="12" customHeight="1">
      <c r="A63" s="12" t="s">
        <v>288</v>
      </c>
      <c r="B63" s="250" t="s">
        <v>248</v>
      </c>
      <c r="C63" s="156"/>
    </row>
    <row r="64" spans="1:3" s="248" customFormat="1" ht="12" customHeight="1" thickBot="1">
      <c r="A64" s="14" t="s">
        <v>289</v>
      </c>
      <c r="B64" s="253" t="s">
        <v>249</v>
      </c>
      <c r="C64" s="156"/>
    </row>
    <row r="65" spans="1:3" s="248" customFormat="1" ht="12" customHeight="1" thickBot="1">
      <c r="A65" s="252" t="s">
        <v>250</v>
      </c>
      <c r="B65" s="146" t="s">
        <v>251</v>
      </c>
      <c r="C65" s="151">
        <f>SUM(C66:C69)</f>
        <v>0</v>
      </c>
    </row>
    <row r="66" spans="1:3" s="248" customFormat="1" ht="12" customHeight="1">
      <c r="A66" s="13" t="s">
        <v>96</v>
      </c>
      <c r="B66" s="249" t="s">
        <v>252</v>
      </c>
      <c r="C66" s="156"/>
    </row>
    <row r="67" spans="1:3" s="248" customFormat="1" ht="12" customHeight="1">
      <c r="A67" s="12" t="s">
        <v>97</v>
      </c>
      <c r="B67" s="250" t="s">
        <v>253</v>
      </c>
      <c r="C67" s="156"/>
    </row>
    <row r="68" spans="1:3" s="248" customFormat="1" ht="12" customHeight="1">
      <c r="A68" s="12" t="s">
        <v>280</v>
      </c>
      <c r="B68" s="250" t="s">
        <v>254</v>
      </c>
      <c r="C68" s="156"/>
    </row>
    <row r="69" spans="1:3" s="248" customFormat="1" ht="12" customHeight="1" thickBot="1">
      <c r="A69" s="14" t="s">
        <v>281</v>
      </c>
      <c r="B69" s="251" t="s">
        <v>255</v>
      </c>
      <c r="C69" s="156"/>
    </row>
    <row r="70" spans="1:3" s="248" customFormat="1" ht="12" customHeight="1" thickBot="1">
      <c r="A70" s="252" t="s">
        <v>256</v>
      </c>
      <c r="B70" s="146" t="s">
        <v>257</v>
      </c>
      <c r="C70" s="151">
        <f>SUM(C71:C72)</f>
        <v>0</v>
      </c>
    </row>
    <row r="71" spans="1:3" s="248" customFormat="1" ht="12" customHeight="1">
      <c r="A71" s="13" t="s">
        <v>282</v>
      </c>
      <c r="B71" s="249" t="s">
        <v>258</v>
      </c>
      <c r="C71" s="156"/>
    </row>
    <row r="72" spans="1:3" s="248" customFormat="1" ht="12" customHeight="1" thickBot="1">
      <c r="A72" s="14" t="s">
        <v>283</v>
      </c>
      <c r="B72" s="251" t="s">
        <v>259</v>
      </c>
      <c r="C72" s="156"/>
    </row>
    <row r="73" spans="1:3" s="248" customFormat="1" ht="12" customHeight="1" thickBot="1">
      <c r="A73" s="252" t="s">
        <v>260</v>
      </c>
      <c r="B73" s="146" t="s">
        <v>261</v>
      </c>
      <c r="C73" s="151">
        <f>SUM(C74:C76)</f>
        <v>0</v>
      </c>
    </row>
    <row r="74" spans="1:3" s="248" customFormat="1" ht="12" customHeight="1">
      <c r="A74" s="13" t="s">
        <v>284</v>
      </c>
      <c r="B74" s="249" t="s">
        <v>262</v>
      </c>
      <c r="C74" s="156"/>
    </row>
    <row r="75" spans="1:3" s="248" customFormat="1" ht="12" customHeight="1">
      <c r="A75" s="12" t="s">
        <v>285</v>
      </c>
      <c r="B75" s="250" t="s">
        <v>263</v>
      </c>
      <c r="C75" s="156"/>
    </row>
    <row r="76" spans="1:3" s="248" customFormat="1" ht="12" customHeight="1" thickBot="1">
      <c r="A76" s="14" t="s">
        <v>286</v>
      </c>
      <c r="B76" s="251" t="s">
        <v>264</v>
      </c>
      <c r="C76" s="156"/>
    </row>
    <row r="77" spans="1:3" s="248" customFormat="1" ht="12" customHeight="1" thickBot="1">
      <c r="A77" s="252" t="s">
        <v>265</v>
      </c>
      <c r="B77" s="146" t="s">
        <v>287</v>
      </c>
      <c r="C77" s="151">
        <f>SUM(C78:C81)</f>
        <v>0</v>
      </c>
    </row>
    <row r="78" spans="1:3" s="248" customFormat="1" ht="12" customHeight="1">
      <c r="A78" s="254" t="s">
        <v>266</v>
      </c>
      <c r="B78" s="249" t="s">
        <v>267</v>
      </c>
      <c r="C78" s="156"/>
    </row>
    <row r="79" spans="1:3" s="248" customFormat="1" ht="12" customHeight="1">
      <c r="A79" s="255" t="s">
        <v>268</v>
      </c>
      <c r="B79" s="250" t="s">
        <v>269</v>
      </c>
      <c r="C79" s="156"/>
    </row>
    <row r="80" spans="1:3" s="248" customFormat="1" ht="12" customHeight="1">
      <c r="A80" s="255" t="s">
        <v>270</v>
      </c>
      <c r="B80" s="250" t="s">
        <v>271</v>
      </c>
      <c r="C80" s="156"/>
    </row>
    <row r="81" spans="1:3" s="248" customFormat="1" ht="12" customHeight="1" thickBot="1">
      <c r="A81" s="256" t="s">
        <v>272</v>
      </c>
      <c r="B81" s="251" t="s">
        <v>273</v>
      </c>
      <c r="C81" s="156"/>
    </row>
    <row r="82" spans="1:3" s="248" customFormat="1" ht="13.5" customHeight="1" thickBot="1">
      <c r="A82" s="252" t="s">
        <v>274</v>
      </c>
      <c r="B82" s="146" t="s">
        <v>275</v>
      </c>
      <c r="C82" s="296"/>
    </row>
    <row r="83" spans="1:3" s="248" customFormat="1" ht="15.75" customHeight="1" thickBot="1">
      <c r="A83" s="252" t="s">
        <v>276</v>
      </c>
      <c r="B83" s="257" t="s">
        <v>277</v>
      </c>
      <c r="C83" s="157">
        <f>+C61+C65+C70+C73+C77+C82</f>
        <v>0</v>
      </c>
    </row>
    <row r="84" spans="1:3" s="248" customFormat="1" ht="16.5" customHeight="1" thickBot="1">
      <c r="A84" s="258" t="s">
        <v>290</v>
      </c>
      <c r="B84" s="259" t="s">
        <v>278</v>
      </c>
      <c r="C84" s="157">
        <f>+C60+C83</f>
        <v>218811</v>
      </c>
    </row>
    <row r="85" spans="1:3" s="248" customFormat="1" ht="83.25" customHeight="1">
      <c r="A85" s="3"/>
      <c r="B85" s="4"/>
      <c r="C85" s="158"/>
    </row>
    <row r="86" spans="1:3" ht="16.5" customHeight="1">
      <c r="A86" s="304" t="s">
        <v>38</v>
      </c>
      <c r="B86" s="304"/>
      <c r="C86" s="304"/>
    </row>
    <row r="87" spans="1:3" s="260" customFormat="1" ht="16.5" customHeight="1" thickBot="1">
      <c r="A87" s="306" t="s">
        <v>99</v>
      </c>
      <c r="B87" s="306"/>
      <c r="C87" s="71" t="s">
        <v>158</v>
      </c>
    </row>
    <row r="88" spans="1:3" ht="37.5" customHeight="1" thickBot="1">
      <c r="A88" s="21" t="s">
        <v>62</v>
      </c>
      <c r="B88" s="22" t="s">
        <v>39</v>
      </c>
      <c r="C88" s="30" t="s">
        <v>179</v>
      </c>
    </row>
    <row r="89" spans="1:3" s="247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10</v>
      </c>
      <c r="B90" s="26" t="s">
        <v>293</v>
      </c>
      <c r="C90" s="150">
        <f>SUM(C91:C95)</f>
        <v>215382</v>
      </c>
    </row>
    <row r="91" spans="1:3" ht="12" customHeight="1">
      <c r="A91" s="15" t="s">
        <v>75</v>
      </c>
      <c r="B91" s="8" t="s">
        <v>40</v>
      </c>
      <c r="C91" s="152">
        <v>96861</v>
      </c>
    </row>
    <row r="92" spans="1:3" ht="12" customHeight="1">
      <c r="A92" s="12" t="s">
        <v>76</v>
      </c>
      <c r="B92" s="6" t="s">
        <v>119</v>
      </c>
      <c r="C92" s="153">
        <v>24987</v>
      </c>
    </row>
    <row r="93" spans="1:3" ht="12" customHeight="1">
      <c r="A93" s="12" t="s">
        <v>77</v>
      </c>
      <c r="B93" s="6" t="s">
        <v>94</v>
      </c>
      <c r="C93" s="155">
        <v>85953</v>
      </c>
    </row>
    <row r="94" spans="1:3" ht="12" customHeight="1">
      <c r="A94" s="12" t="s">
        <v>78</v>
      </c>
      <c r="B94" s="9" t="s">
        <v>120</v>
      </c>
      <c r="C94" s="155"/>
    </row>
    <row r="95" spans="1:3" ht="12" customHeight="1">
      <c r="A95" s="12" t="s">
        <v>86</v>
      </c>
      <c r="B95" s="17" t="s">
        <v>121</v>
      </c>
      <c r="C95" s="155">
        <v>7581</v>
      </c>
    </row>
    <row r="96" spans="1:3" ht="12" customHeight="1">
      <c r="A96" s="12" t="s">
        <v>79</v>
      </c>
      <c r="B96" s="6" t="s">
        <v>294</v>
      </c>
      <c r="C96" s="155"/>
    </row>
    <row r="97" spans="1:3" ht="12" customHeight="1">
      <c r="A97" s="12" t="s">
        <v>80</v>
      </c>
      <c r="B97" s="73" t="s">
        <v>295</v>
      </c>
      <c r="C97" s="155"/>
    </row>
    <row r="98" spans="1:3" ht="12" customHeight="1">
      <c r="A98" s="12" t="s">
        <v>87</v>
      </c>
      <c r="B98" s="74" t="s">
        <v>296</v>
      </c>
      <c r="C98" s="155"/>
    </row>
    <row r="99" spans="1:3" ht="12" customHeight="1">
      <c r="A99" s="12" t="s">
        <v>88</v>
      </c>
      <c r="B99" s="74" t="s">
        <v>297</v>
      </c>
      <c r="C99" s="155"/>
    </row>
    <row r="100" spans="1:3" ht="12" customHeight="1">
      <c r="A100" s="12" t="s">
        <v>89</v>
      </c>
      <c r="B100" s="73" t="s">
        <v>298</v>
      </c>
      <c r="C100" s="155">
        <v>7581</v>
      </c>
    </row>
    <row r="101" spans="1:3" ht="12" customHeight="1">
      <c r="A101" s="12" t="s">
        <v>90</v>
      </c>
      <c r="B101" s="73" t="s">
        <v>299</v>
      </c>
      <c r="C101" s="155"/>
    </row>
    <row r="102" spans="1:3" ht="12" customHeight="1">
      <c r="A102" s="12" t="s">
        <v>92</v>
      </c>
      <c r="B102" s="74" t="s">
        <v>300</v>
      </c>
      <c r="C102" s="155"/>
    </row>
    <row r="103" spans="1:3" ht="12" customHeight="1">
      <c r="A103" s="11" t="s">
        <v>122</v>
      </c>
      <c r="B103" s="75" t="s">
        <v>301</v>
      </c>
      <c r="C103" s="155"/>
    </row>
    <row r="104" spans="1:3" ht="12" customHeight="1">
      <c r="A104" s="12" t="s">
        <v>291</v>
      </c>
      <c r="B104" s="75" t="s">
        <v>302</v>
      </c>
      <c r="C104" s="155"/>
    </row>
    <row r="105" spans="1:3" ht="12" customHeight="1" thickBot="1">
      <c r="A105" s="16" t="s">
        <v>292</v>
      </c>
      <c r="B105" s="76" t="s">
        <v>303</v>
      </c>
      <c r="C105" s="159"/>
    </row>
    <row r="106" spans="1:3" ht="12" customHeight="1" thickBot="1">
      <c r="A106" s="18" t="s">
        <v>11</v>
      </c>
      <c r="B106" s="25" t="s">
        <v>304</v>
      </c>
      <c r="C106" s="151">
        <f>+C107+C109+C111</f>
        <v>3429</v>
      </c>
    </row>
    <row r="107" spans="1:3" ht="12" customHeight="1">
      <c r="A107" s="13" t="s">
        <v>81</v>
      </c>
      <c r="B107" s="6" t="s">
        <v>157</v>
      </c>
      <c r="C107" s="154">
        <v>3429</v>
      </c>
    </row>
    <row r="108" spans="1:3" ht="12" customHeight="1">
      <c r="A108" s="13" t="s">
        <v>82</v>
      </c>
      <c r="B108" s="10" t="s">
        <v>308</v>
      </c>
      <c r="C108" s="154"/>
    </row>
    <row r="109" spans="1:3" ht="12" customHeight="1">
      <c r="A109" s="13" t="s">
        <v>83</v>
      </c>
      <c r="B109" s="10" t="s">
        <v>123</v>
      </c>
      <c r="C109" s="153"/>
    </row>
    <row r="110" spans="1:3" ht="12" customHeight="1">
      <c r="A110" s="13" t="s">
        <v>84</v>
      </c>
      <c r="B110" s="10" t="s">
        <v>309</v>
      </c>
      <c r="C110" s="144"/>
    </row>
    <row r="111" spans="1:3" ht="12" customHeight="1">
      <c r="A111" s="13" t="s">
        <v>85</v>
      </c>
      <c r="B111" s="148" t="s">
        <v>160</v>
      </c>
      <c r="C111" s="144"/>
    </row>
    <row r="112" spans="1:3" ht="12" customHeight="1">
      <c r="A112" s="13" t="s">
        <v>91</v>
      </c>
      <c r="B112" s="147" t="s">
        <v>408</v>
      </c>
      <c r="C112" s="144"/>
    </row>
    <row r="113" spans="1:3" ht="12" customHeight="1">
      <c r="A113" s="13" t="s">
        <v>93</v>
      </c>
      <c r="B113" s="245" t="s">
        <v>314</v>
      </c>
      <c r="C113" s="144"/>
    </row>
    <row r="114" spans="1:3" ht="15.75">
      <c r="A114" s="13" t="s">
        <v>124</v>
      </c>
      <c r="B114" s="74" t="s">
        <v>297</v>
      </c>
      <c r="C114" s="144"/>
    </row>
    <row r="115" spans="1:3" ht="12" customHeight="1">
      <c r="A115" s="13" t="s">
        <v>125</v>
      </c>
      <c r="B115" s="74" t="s">
        <v>313</v>
      </c>
      <c r="C115" s="144"/>
    </row>
    <row r="116" spans="1:3" ht="12" customHeight="1">
      <c r="A116" s="13" t="s">
        <v>126</v>
      </c>
      <c r="B116" s="74" t="s">
        <v>312</v>
      </c>
      <c r="C116" s="144"/>
    </row>
    <row r="117" spans="1:3" ht="12" customHeight="1">
      <c r="A117" s="13" t="s">
        <v>305</v>
      </c>
      <c r="B117" s="74" t="s">
        <v>300</v>
      </c>
      <c r="C117" s="144"/>
    </row>
    <row r="118" spans="1:3" ht="12" customHeight="1">
      <c r="A118" s="13" t="s">
        <v>306</v>
      </c>
      <c r="B118" s="74" t="s">
        <v>311</v>
      </c>
      <c r="C118" s="144"/>
    </row>
    <row r="119" spans="1:3" ht="16.5" thickBot="1">
      <c r="A119" s="11" t="s">
        <v>307</v>
      </c>
      <c r="B119" s="74" t="s">
        <v>310</v>
      </c>
      <c r="C119" s="145"/>
    </row>
    <row r="120" spans="1:3" ht="12" customHeight="1" thickBot="1">
      <c r="A120" s="18" t="s">
        <v>12</v>
      </c>
      <c r="B120" s="69" t="s">
        <v>315</v>
      </c>
      <c r="C120" s="151">
        <f>+C121+C122</f>
        <v>0</v>
      </c>
    </row>
    <row r="121" spans="1:3" ht="12" customHeight="1">
      <c r="A121" s="13" t="s">
        <v>64</v>
      </c>
      <c r="B121" s="7" t="s">
        <v>50</v>
      </c>
      <c r="C121" s="154"/>
    </row>
    <row r="122" spans="1:3" ht="12" customHeight="1" thickBot="1">
      <c r="A122" s="14" t="s">
        <v>65</v>
      </c>
      <c r="B122" s="10" t="s">
        <v>51</v>
      </c>
      <c r="C122" s="155"/>
    </row>
    <row r="123" spans="1:3" ht="12" customHeight="1" thickBot="1">
      <c r="A123" s="18" t="s">
        <v>13</v>
      </c>
      <c r="B123" s="69" t="s">
        <v>316</v>
      </c>
      <c r="C123" s="151">
        <f>+C90+C106+C120</f>
        <v>218811</v>
      </c>
    </row>
    <row r="124" spans="1:3" ht="12" customHeight="1" thickBot="1">
      <c r="A124" s="18" t="s">
        <v>14</v>
      </c>
      <c r="B124" s="69" t="s">
        <v>317</v>
      </c>
      <c r="C124" s="151">
        <f>+C125+C126+C127</f>
        <v>0</v>
      </c>
    </row>
    <row r="125" spans="1:3" ht="12" customHeight="1">
      <c r="A125" s="13" t="s">
        <v>68</v>
      </c>
      <c r="B125" s="7" t="s">
        <v>318</v>
      </c>
      <c r="C125" s="144"/>
    </row>
    <row r="126" spans="1:3" ht="12" customHeight="1">
      <c r="A126" s="13" t="s">
        <v>69</v>
      </c>
      <c r="B126" s="7" t="s">
        <v>319</v>
      </c>
      <c r="C126" s="144"/>
    </row>
    <row r="127" spans="1:3" ht="12" customHeight="1" thickBot="1">
      <c r="A127" s="11" t="s">
        <v>70</v>
      </c>
      <c r="B127" s="5" t="s">
        <v>320</v>
      </c>
      <c r="C127" s="144"/>
    </row>
    <row r="128" spans="1:3" ht="12" customHeight="1" thickBot="1">
      <c r="A128" s="18" t="s">
        <v>15</v>
      </c>
      <c r="B128" s="69" t="s">
        <v>369</v>
      </c>
      <c r="C128" s="151">
        <f>+C129+C130+C131+C132</f>
        <v>0</v>
      </c>
    </row>
    <row r="129" spans="1:3" ht="12" customHeight="1">
      <c r="A129" s="13" t="s">
        <v>71</v>
      </c>
      <c r="B129" s="7" t="s">
        <v>321</v>
      </c>
      <c r="C129" s="144"/>
    </row>
    <row r="130" spans="1:3" ht="12" customHeight="1">
      <c r="A130" s="13" t="s">
        <v>72</v>
      </c>
      <c r="B130" s="7" t="s">
        <v>322</v>
      </c>
      <c r="C130" s="144"/>
    </row>
    <row r="131" spans="1:3" ht="12" customHeight="1">
      <c r="A131" s="13" t="s">
        <v>224</v>
      </c>
      <c r="B131" s="7" t="s">
        <v>323</v>
      </c>
      <c r="C131" s="144"/>
    </row>
    <row r="132" spans="1:3" ht="12" customHeight="1" thickBot="1">
      <c r="A132" s="11" t="s">
        <v>225</v>
      </c>
      <c r="B132" s="5" t="s">
        <v>324</v>
      </c>
      <c r="C132" s="144"/>
    </row>
    <row r="133" spans="1:3" ht="12" customHeight="1" thickBot="1">
      <c r="A133" s="18" t="s">
        <v>16</v>
      </c>
      <c r="B133" s="69" t="s">
        <v>325</v>
      </c>
      <c r="C133" s="157">
        <f>+C134+C135+C136+C137</f>
        <v>0</v>
      </c>
    </row>
    <row r="134" spans="1:3" ht="12" customHeight="1">
      <c r="A134" s="13" t="s">
        <v>73</v>
      </c>
      <c r="B134" s="7" t="s">
        <v>326</v>
      </c>
      <c r="C134" s="144"/>
    </row>
    <row r="135" spans="1:3" ht="12" customHeight="1">
      <c r="A135" s="13" t="s">
        <v>74</v>
      </c>
      <c r="B135" s="7" t="s">
        <v>336</v>
      </c>
      <c r="C135" s="144"/>
    </row>
    <row r="136" spans="1:3" ht="12" customHeight="1">
      <c r="A136" s="13" t="s">
        <v>237</v>
      </c>
      <c r="B136" s="7" t="s">
        <v>327</v>
      </c>
      <c r="C136" s="144"/>
    </row>
    <row r="137" spans="1:3" ht="12" customHeight="1" thickBot="1">
      <c r="A137" s="11" t="s">
        <v>238</v>
      </c>
      <c r="B137" s="5" t="s">
        <v>328</v>
      </c>
      <c r="C137" s="144"/>
    </row>
    <row r="138" spans="1:3" ht="12" customHeight="1" thickBot="1">
      <c r="A138" s="18" t="s">
        <v>17</v>
      </c>
      <c r="B138" s="69" t="s">
        <v>329</v>
      </c>
      <c r="C138" s="160">
        <f>+C139+C140+C141+C142</f>
        <v>0</v>
      </c>
    </row>
    <row r="139" spans="1:3" ht="12" customHeight="1">
      <c r="A139" s="13" t="s">
        <v>117</v>
      </c>
      <c r="B139" s="7" t="s">
        <v>330</v>
      </c>
      <c r="C139" s="144"/>
    </row>
    <row r="140" spans="1:3" ht="12" customHeight="1">
      <c r="A140" s="13" t="s">
        <v>118</v>
      </c>
      <c r="B140" s="7" t="s">
        <v>331</v>
      </c>
      <c r="C140" s="144"/>
    </row>
    <row r="141" spans="1:3" ht="12" customHeight="1">
      <c r="A141" s="13" t="s">
        <v>159</v>
      </c>
      <c r="B141" s="7" t="s">
        <v>332</v>
      </c>
      <c r="C141" s="144"/>
    </row>
    <row r="142" spans="1:3" ht="12" customHeight="1" thickBot="1">
      <c r="A142" s="13" t="s">
        <v>240</v>
      </c>
      <c r="B142" s="7" t="s">
        <v>333</v>
      </c>
      <c r="C142" s="144"/>
    </row>
    <row r="143" spans="1:9" ht="15" customHeight="1" thickBot="1">
      <c r="A143" s="18" t="s">
        <v>18</v>
      </c>
      <c r="B143" s="69" t="s">
        <v>334</v>
      </c>
      <c r="C143" s="261">
        <f>+C124+C128+C133+C138</f>
        <v>0</v>
      </c>
      <c r="F143" s="262"/>
      <c r="G143" s="263"/>
      <c r="H143" s="263"/>
      <c r="I143" s="263"/>
    </row>
    <row r="144" spans="1:3" s="248" customFormat="1" ht="12.75" customHeight="1" thickBot="1">
      <c r="A144" s="149" t="s">
        <v>19</v>
      </c>
      <c r="B144" s="226" t="s">
        <v>335</v>
      </c>
      <c r="C144" s="261">
        <f>+C123+C143</f>
        <v>218811</v>
      </c>
    </row>
    <row r="145" ht="7.5" customHeight="1"/>
    <row r="146" spans="1:3" ht="15.75">
      <c r="A146" s="307" t="s">
        <v>337</v>
      </c>
      <c r="B146" s="307"/>
      <c r="C146" s="307"/>
    </row>
    <row r="147" spans="1:3" ht="15" customHeight="1" thickBot="1">
      <c r="A147" s="305" t="s">
        <v>100</v>
      </c>
      <c r="B147" s="305"/>
      <c r="C147" s="161" t="s">
        <v>158</v>
      </c>
    </row>
    <row r="148" spans="1:4" ht="13.5" customHeight="1" thickBot="1">
      <c r="A148" s="18">
        <v>1</v>
      </c>
      <c r="B148" s="25" t="s">
        <v>338</v>
      </c>
      <c r="C148" s="151">
        <f>+C60-C123</f>
        <v>0</v>
      </c>
      <c r="D148" s="264"/>
    </row>
    <row r="149" spans="1:3" ht="27.75" customHeight="1" thickBot="1">
      <c r="A149" s="18" t="s">
        <v>11</v>
      </c>
      <c r="B149" s="25" t="s">
        <v>339</v>
      </c>
      <c r="C149" s="151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Önkormányzat
2014. ÉVI KÖLTSÉGVETÉS
KÖTELEZŐ FELADATAINAK MÉRLEGE &amp;R&amp;"Times New Roman CE,Félkövér dőlt"&amp;11 1.2. melléklet a 1/2014. (II.27.)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A87" sqref="A87:B87"/>
    </sheetView>
  </sheetViews>
  <sheetFormatPr defaultColWidth="9.00390625" defaultRowHeight="12.75"/>
  <cols>
    <col min="1" max="1" width="9.50390625" style="227" customWidth="1"/>
    <col min="2" max="2" width="91.625" style="227" customWidth="1"/>
    <col min="3" max="3" width="21.625" style="228" customWidth="1"/>
    <col min="4" max="4" width="9.00390625" style="246" customWidth="1"/>
    <col min="5" max="16384" width="9.375" style="246" customWidth="1"/>
  </cols>
  <sheetData>
    <row r="1" spans="1:3" ht="15.75" customHeight="1">
      <c r="A1" s="304" t="s">
        <v>7</v>
      </c>
      <c r="B1" s="304"/>
      <c r="C1" s="304"/>
    </row>
    <row r="2" spans="1:3" ht="15.75" customHeight="1" thickBot="1">
      <c r="A2" s="305" t="s">
        <v>98</v>
      </c>
      <c r="B2" s="305"/>
      <c r="C2" s="161" t="s">
        <v>158</v>
      </c>
    </row>
    <row r="3" spans="1:3" ht="37.5" customHeight="1" thickBot="1">
      <c r="A3" s="21" t="s">
        <v>62</v>
      </c>
      <c r="B3" s="22" t="s">
        <v>9</v>
      </c>
      <c r="C3" s="30" t="s">
        <v>179</v>
      </c>
    </row>
    <row r="4" spans="1:3" s="247" customFormat="1" ht="12" customHeight="1" thickBot="1">
      <c r="A4" s="241">
        <v>1</v>
      </c>
      <c r="B4" s="242">
        <v>2</v>
      </c>
      <c r="C4" s="243">
        <v>3</v>
      </c>
    </row>
    <row r="5" spans="1:3" s="248" customFormat="1" ht="12" customHeight="1" thickBot="1">
      <c r="A5" s="18" t="s">
        <v>10</v>
      </c>
      <c r="B5" s="19" t="s">
        <v>180</v>
      </c>
      <c r="C5" s="151">
        <f>+C6+C7+C8+C9+C10+C11</f>
        <v>1744</v>
      </c>
    </row>
    <row r="6" spans="1:3" s="248" customFormat="1" ht="12" customHeight="1">
      <c r="A6" s="13" t="s">
        <v>75</v>
      </c>
      <c r="B6" s="249" t="s">
        <v>181</v>
      </c>
      <c r="C6" s="154"/>
    </row>
    <row r="7" spans="1:3" s="248" customFormat="1" ht="12" customHeight="1">
      <c r="A7" s="12" t="s">
        <v>76</v>
      </c>
      <c r="B7" s="250" t="s">
        <v>182</v>
      </c>
      <c r="C7" s="153"/>
    </row>
    <row r="8" spans="1:3" s="248" customFormat="1" ht="12" customHeight="1">
      <c r="A8" s="12" t="s">
        <v>77</v>
      </c>
      <c r="B8" s="250" t="s">
        <v>183</v>
      </c>
      <c r="C8" s="153">
        <v>1744</v>
      </c>
    </row>
    <row r="9" spans="1:3" s="248" customFormat="1" ht="12" customHeight="1">
      <c r="A9" s="12" t="s">
        <v>78</v>
      </c>
      <c r="B9" s="250" t="s">
        <v>184</v>
      </c>
      <c r="C9" s="153"/>
    </row>
    <row r="10" spans="1:3" s="248" customFormat="1" ht="12" customHeight="1">
      <c r="A10" s="12" t="s">
        <v>95</v>
      </c>
      <c r="B10" s="250" t="s">
        <v>185</v>
      </c>
      <c r="C10" s="153"/>
    </row>
    <row r="11" spans="1:3" s="248" customFormat="1" ht="12" customHeight="1" thickBot="1">
      <c r="A11" s="14" t="s">
        <v>79</v>
      </c>
      <c r="B11" s="251" t="s">
        <v>186</v>
      </c>
      <c r="C11" s="153"/>
    </row>
    <row r="12" spans="1:3" s="248" customFormat="1" ht="12" customHeight="1" thickBot="1">
      <c r="A12" s="18" t="s">
        <v>11</v>
      </c>
      <c r="B12" s="146" t="s">
        <v>187</v>
      </c>
      <c r="C12" s="151">
        <f>+C13+C14+C15+C16+C17</f>
        <v>0</v>
      </c>
    </row>
    <row r="13" spans="1:3" s="248" customFormat="1" ht="12" customHeight="1">
      <c r="A13" s="13" t="s">
        <v>81</v>
      </c>
      <c r="B13" s="249" t="s">
        <v>188</v>
      </c>
      <c r="C13" s="154"/>
    </row>
    <row r="14" spans="1:3" s="248" customFormat="1" ht="12" customHeight="1">
      <c r="A14" s="12" t="s">
        <v>82</v>
      </c>
      <c r="B14" s="250" t="s">
        <v>189</v>
      </c>
      <c r="C14" s="153"/>
    </row>
    <row r="15" spans="1:3" s="248" customFormat="1" ht="12" customHeight="1">
      <c r="A15" s="12" t="s">
        <v>83</v>
      </c>
      <c r="B15" s="250" t="s">
        <v>402</v>
      </c>
      <c r="C15" s="153"/>
    </row>
    <row r="16" spans="1:3" s="248" customFormat="1" ht="12" customHeight="1">
      <c r="A16" s="12" t="s">
        <v>84</v>
      </c>
      <c r="B16" s="250" t="s">
        <v>403</v>
      </c>
      <c r="C16" s="153"/>
    </row>
    <row r="17" spans="1:3" s="248" customFormat="1" ht="12" customHeight="1">
      <c r="A17" s="12" t="s">
        <v>85</v>
      </c>
      <c r="B17" s="250" t="s">
        <v>190</v>
      </c>
      <c r="C17" s="153"/>
    </row>
    <row r="18" spans="1:3" s="248" customFormat="1" ht="12" customHeight="1" thickBot="1">
      <c r="A18" s="14" t="s">
        <v>91</v>
      </c>
      <c r="B18" s="251" t="s">
        <v>191</v>
      </c>
      <c r="C18" s="155"/>
    </row>
    <row r="19" spans="1:3" s="248" customFormat="1" ht="12" customHeight="1" thickBot="1">
      <c r="A19" s="18" t="s">
        <v>12</v>
      </c>
      <c r="B19" s="19" t="s">
        <v>192</v>
      </c>
      <c r="C19" s="151">
        <f>+C20+C21+C22+C23+C24</f>
        <v>0</v>
      </c>
    </row>
    <row r="20" spans="1:3" s="248" customFormat="1" ht="12" customHeight="1">
      <c r="A20" s="13" t="s">
        <v>64</v>
      </c>
      <c r="B20" s="249" t="s">
        <v>193</v>
      </c>
      <c r="C20" s="154"/>
    </row>
    <row r="21" spans="1:3" s="248" customFormat="1" ht="12" customHeight="1">
      <c r="A21" s="12" t="s">
        <v>65</v>
      </c>
      <c r="B21" s="250" t="s">
        <v>194</v>
      </c>
      <c r="C21" s="153"/>
    </row>
    <row r="22" spans="1:3" s="248" customFormat="1" ht="12" customHeight="1">
      <c r="A22" s="12" t="s">
        <v>66</v>
      </c>
      <c r="B22" s="250" t="s">
        <v>404</v>
      </c>
      <c r="C22" s="153"/>
    </row>
    <row r="23" spans="1:3" s="248" customFormat="1" ht="12" customHeight="1">
      <c r="A23" s="12" t="s">
        <v>67</v>
      </c>
      <c r="B23" s="250" t="s">
        <v>405</v>
      </c>
      <c r="C23" s="153"/>
    </row>
    <row r="24" spans="1:3" s="248" customFormat="1" ht="12" customHeight="1">
      <c r="A24" s="12" t="s">
        <v>107</v>
      </c>
      <c r="B24" s="250" t="s">
        <v>195</v>
      </c>
      <c r="C24" s="153"/>
    </row>
    <row r="25" spans="1:3" s="248" customFormat="1" ht="12" customHeight="1" thickBot="1">
      <c r="A25" s="14" t="s">
        <v>108</v>
      </c>
      <c r="B25" s="251" t="s">
        <v>196</v>
      </c>
      <c r="C25" s="155"/>
    </row>
    <row r="26" spans="1:3" s="248" customFormat="1" ht="12" customHeight="1" thickBot="1">
      <c r="A26" s="18" t="s">
        <v>109</v>
      </c>
      <c r="B26" s="19" t="s">
        <v>197</v>
      </c>
      <c r="C26" s="157">
        <f>+C27+C30+C31+C32</f>
        <v>7165</v>
      </c>
    </row>
    <row r="27" spans="1:3" s="248" customFormat="1" ht="12" customHeight="1">
      <c r="A27" s="13" t="s">
        <v>198</v>
      </c>
      <c r="B27" s="249" t="s">
        <v>204</v>
      </c>
      <c r="C27" s="244">
        <f>+C28+C29</f>
        <v>7165</v>
      </c>
    </row>
    <row r="28" spans="1:3" s="248" customFormat="1" ht="12" customHeight="1">
      <c r="A28" s="12" t="s">
        <v>199</v>
      </c>
      <c r="B28" s="250" t="s">
        <v>205</v>
      </c>
      <c r="C28" s="153">
        <v>7165</v>
      </c>
    </row>
    <row r="29" spans="1:3" s="248" customFormat="1" ht="12" customHeight="1">
      <c r="A29" s="12" t="s">
        <v>200</v>
      </c>
      <c r="B29" s="250" t="s">
        <v>206</v>
      </c>
      <c r="C29" s="153"/>
    </row>
    <row r="30" spans="1:3" s="248" customFormat="1" ht="12" customHeight="1">
      <c r="A30" s="12" t="s">
        <v>201</v>
      </c>
      <c r="B30" s="250" t="s">
        <v>207</v>
      </c>
      <c r="C30" s="153"/>
    </row>
    <row r="31" spans="1:3" s="248" customFormat="1" ht="12" customHeight="1">
      <c r="A31" s="12" t="s">
        <v>202</v>
      </c>
      <c r="B31" s="250" t="s">
        <v>208</v>
      </c>
      <c r="C31" s="153"/>
    </row>
    <row r="32" spans="1:3" s="248" customFormat="1" ht="12" customHeight="1" thickBot="1">
      <c r="A32" s="14" t="s">
        <v>203</v>
      </c>
      <c r="B32" s="251" t="s">
        <v>209</v>
      </c>
      <c r="C32" s="155"/>
    </row>
    <row r="33" spans="1:3" s="248" customFormat="1" ht="12" customHeight="1" thickBot="1">
      <c r="A33" s="18" t="s">
        <v>14</v>
      </c>
      <c r="B33" s="19" t="s">
        <v>210</v>
      </c>
      <c r="C33" s="151">
        <f>SUM(C34:C43)</f>
        <v>1383</v>
      </c>
    </row>
    <row r="34" spans="1:3" s="248" customFormat="1" ht="12" customHeight="1">
      <c r="A34" s="13" t="s">
        <v>68</v>
      </c>
      <c r="B34" s="249" t="s">
        <v>213</v>
      </c>
      <c r="C34" s="154"/>
    </row>
    <row r="35" spans="1:3" s="248" customFormat="1" ht="12" customHeight="1">
      <c r="A35" s="12" t="s">
        <v>69</v>
      </c>
      <c r="B35" s="250" t="s">
        <v>214</v>
      </c>
      <c r="C35" s="153"/>
    </row>
    <row r="36" spans="1:3" s="248" customFormat="1" ht="12" customHeight="1">
      <c r="A36" s="12" t="s">
        <v>70</v>
      </c>
      <c r="B36" s="250" t="s">
        <v>215</v>
      </c>
      <c r="C36" s="153"/>
    </row>
    <row r="37" spans="1:3" s="248" customFormat="1" ht="12" customHeight="1">
      <c r="A37" s="12" t="s">
        <v>111</v>
      </c>
      <c r="B37" s="250" t="s">
        <v>216</v>
      </c>
      <c r="C37" s="153"/>
    </row>
    <row r="38" spans="1:3" s="248" customFormat="1" ht="12" customHeight="1">
      <c r="A38" s="12" t="s">
        <v>112</v>
      </c>
      <c r="B38" s="250" t="s">
        <v>217</v>
      </c>
      <c r="C38" s="153">
        <v>1089</v>
      </c>
    </row>
    <row r="39" spans="1:3" s="248" customFormat="1" ht="12" customHeight="1">
      <c r="A39" s="12" t="s">
        <v>113</v>
      </c>
      <c r="B39" s="250" t="s">
        <v>218</v>
      </c>
      <c r="C39" s="153">
        <v>294</v>
      </c>
    </row>
    <row r="40" spans="1:3" s="248" customFormat="1" ht="12" customHeight="1">
      <c r="A40" s="12" t="s">
        <v>114</v>
      </c>
      <c r="B40" s="250" t="s">
        <v>219</v>
      </c>
      <c r="C40" s="153"/>
    </row>
    <row r="41" spans="1:3" s="248" customFormat="1" ht="12" customHeight="1">
      <c r="A41" s="12" t="s">
        <v>115</v>
      </c>
      <c r="B41" s="250" t="s">
        <v>220</v>
      </c>
      <c r="C41" s="153"/>
    </row>
    <row r="42" spans="1:3" s="248" customFormat="1" ht="12" customHeight="1">
      <c r="A42" s="12" t="s">
        <v>211</v>
      </c>
      <c r="B42" s="250" t="s">
        <v>221</v>
      </c>
      <c r="C42" s="156"/>
    </row>
    <row r="43" spans="1:3" s="248" customFormat="1" ht="12" customHeight="1" thickBot="1">
      <c r="A43" s="14" t="s">
        <v>212</v>
      </c>
      <c r="B43" s="251" t="s">
        <v>222</v>
      </c>
      <c r="C43" s="238"/>
    </row>
    <row r="44" spans="1:3" s="248" customFormat="1" ht="12" customHeight="1" thickBot="1">
      <c r="A44" s="18" t="s">
        <v>15</v>
      </c>
      <c r="B44" s="19" t="s">
        <v>223</v>
      </c>
      <c r="C44" s="151">
        <f>SUM(C45:C49)</f>
        <v>0</v>
      </c>
    </row>
    <row r="45" spans="1:3" s="248" customFormat="1" ht="12" customHeight="1">
      <c r="A45" s="13" t="s">
        <v>71</v>
      </c>
      <c r="B45" s="249" t="s">
        <v>227</v>
      </c>
      <c r="C45" s="295"/>
    </row>
    <row r="46" spans="1:3" s="248" customFormat="1" ht="12" customHeight="1">
      <c r="A46" s="12" t="s">
        <v>72</v>
      </c>
      <c r="B46" s="250" t="s">
        <v>228</v>
      </c>
      <c r="C46" s="156"/>
    </row>
    <row r="47" spans="1:3" s="248" customFormat="1" ht="12" customHeight="1">
      <c r="A47" s="12" t="s">
        <v>224</v>
      </c>
      <c r="B47" s="250" t="s">
        <v>229</v>
      </c>
      <c r="C47" s="156"/>
    </row>
    <row r="48" spans="1:3" s="248" customFormat="1" ht="12" customHeight="1">
      <c r="A48" s="12" t="s">
        <v>225</v>
      </c>
      <c r="B48" s="250" t="s">
        <v>230</v>
      </c>
      <c r="C48" s="156"/>
    </row>
    <row r="49" spans="1:3" s="248" customFormat="1" ht="12" customHeight="1" thickBot="1">
      <c r="A49" s="14" t="s">
        <v>226</v>
      </c>
      <c r="B49" s="251" t="s">
        <v>231</v>
      </c>
      <c r="C49" s="238"/>
    </row>
    <row r="50" spans="1:3" s="248" customFormat="1" ht="12" customHeight="1" thickBot="1">
      <c r="A50" s="18" t="s">
        <v>116</v>
      </c>
      <c r="B50" s="19" t="s">
        <v>232</v>
      </c>
      <c r="C50" s="151">
        <f>SUM(C51:C53)</f>
        <v>0</v>
      </c>
    </row>
    <row r="51" spans="1:3" s="248" customFormat="1" ht="12" customHeight="1">
      <c r="A51" s="13" t="s">
        <v>73</v>
      </c>
      <c r="B51" s="249" t="s">
        <v>233</v>
      </c>
      <c r="C51" s="154"/>
    </row>
    <row r="52" spans="1:3" s="248" customFormat="1" ht="12" customHeight="1">
      <c r="A52" s="12" t="s">
        <v>74</v>
      </c>
      <c r="B52" s="250" t="s">
        <v>406</v>
      </c>
      <c r="C52" s="153"/>
    </row>
    <row r="53" spans="1:3" s="248" customFormat="1" ht="12" customHeight="1">
      <c r="A53" s="12" t="s">
        <v>237</v>
      </c>
      <c r="B53" s="250" t="s">
        <v>235</v>
      </c>
      <c r="C53" s="153"/>
    </row>
    <row r="54" spans="1:3" s="248" customFormat="1" ht="12" customHeight="1" thickBot="1">
      <c r="A54" s="14" t="s">
        <v>238</v>
      </c>
      <c r="B54" s="251" t="s">
        <v>236</v>
      </c>
      <c r="C54" s="155"/>
    </row>
    <row r="55" spans="1:3" s="248" customFormat="1" ht="12" customHeight="1" thickBot="1">
      <c r="A55" s="18" t="s">
        <v>17</v>
      </c>
      <c r="B55" s="146" t="s">
        <v>239</v>
      </c>
      <c r="C55" s="151">
        <f>SUM(C56:C58)</f>
        <v>0</v>
      </c>
    </row>
    <row r="56" spans="1:3" s="248" customFormat="1" ht="12" customHeight="1">
      <c r="A56" s="13" t="s">
        <v>117</v>
      </c>
      <c r="B56" s="249" t="s">
        <v>241</v>
      </c>
      <c r="C56" s="156"/>
    </row>
    <row r="57" spans="1:3" s="248" customFormat="1" ht="12" customHeight="1">
      <c r="A57" s="12" t="s">
        <v>118</v>
      </c>
      <c r="B57" s="250" t="s">
        <v>407</v>
      </c>
      <c r="C57" s="156"/>
    </row>
    <row r="58" spans="1:3" s="248" customFormat="1" ht="12" customHeight="1">
      <c r="A58" s="12" t="s">
        <v>159</v>
      </c>
      <c r="B58" s="250" t="s">
        <v>242</v>
      </c>
      <c r="C58" s="156"/>
    </row>
    <row r="59" spans="1:3" s="248" customFormat="1" ht="12" customHeight="1" thickBot="1">
      <c r="A59" s="14" t="s">
        <v>240</v>
      </c>
      <c r="B59" s="251" t="s">
        <v>243</v>
      </c>
      <c r="C59" s="156"/>
    </row>
    <row r="60" spans="1:3" s="248" customFormat="1" ht="12" customHeight="1" thickBot="1">
      <c r="A60" s="18" t="s">
        <v>18</v>
      </c>
      <c r="B60" s="19" t="s">
        <v>244</v>
      </c>
      <c r="C60" s="157">
        <f>+C5+C12+C19+C26+C33+C44+C50+C55</f>
        <v>10292</v>
      </c>
    </row>
    <row r="61" spans="1:3" s="248" customFormat="1" ht="12" customHeight="1" thickBot="1">
      <c r="A61" s="252" t="s">
        <v>245</v>
      </c>
      <c r="B61" s="146" t="s">
        <v>246</v>
      </c>
      <c r="C61" s="151">
        <f>SUM(C62:C64)</f>
        <v>0</v>
      </c>
    </row>
    <row r="62" spans="1:3" s="248" customFormat="1" ht="12" customHeight="1">
      <c r="A62" s="13" t="s">
        <v>279</v>
      </c>
      <c r="B62" s="249" t="s">
        <v>247</v>
      </c>
      <c r="C62" s="156"/>
    </row>
    <row r="63" spans="1:3" s="248" customFormat="1" ht="12" customHeight="1">
      <c r="A63" s="12" t="s">
        <v>288</v>
      </c>
      <c r="B63" s="250" t="s">
        <v>248</v>
      </c>
      <c r="C63" s="156"/>
    </row>
    <row r="64" spans="1:3" s="248" customFormat="1" ht="12" customHeight="1" thickBot="1">
      <c r="A64" s="14" t="s">
        <v>289</v>
      </c>
      <c r="B64" s="253" t="s">
        <v>249</v>
      </c>
      <c r="C64" s="156"/>
    </row>
    <row r="65" spans="1:3" s="248" customFormat="1" ht="12" customHeight="1" thickBot="1">
      <c r="A65" s="252" t="s">
        <v>250</v>
      </c>
      <c r="B65" s="146" t="s">
        <v>251</v>
      </c>
      <c r="C65" s="151">
        <f>SUM(C66:C69)</f>
        <v>0</v>
      </c>
    </row>
    <row r="66" spans="1:3" s="248" customFormat="1" ht="12" customHeight="1">
      <c r="A66" s="13" t="s">
        <v>96</v>
      </c>
      <c r="B66" s="249" t="s">
        <v>252</v>
      </c>
      <c r="C66" s="156"/>
    </row>
    <row r="67" spans="1:3" s="248" customFormat="1" ht="12" customHeight="1">
      <c r="A67" s="12" t="s">
        <v>97</v>
      </c>
      <c r="B67" s="250" t="s">
        <v>253</v>
      </c>
      <c r="C67" s="156"/>
    </row>
    <row r="68" spans="1:3" s="248" customFormat="1" ht="12" customHeight="1">
      <c r="A68" s="12" t="s">
        <v>280</v>
      </c>
      <c r="B68" s="250" t="s">
        <v>254</v>
      </c>
      <c r="C68" s="156"/>
    </row>
    <row r="69" spans="1:3" s="248" customFormat="1" ht="12" customHeight="1" thickBot="1">
      <c r="A69" s="14" t="s">
        <v>281</v>
      </c>
      <c r="B69" s="251" t="s">
        <v>255</v>
      </c>
      <c r="C69" s="156"/>
    </row>
    <row r="70" spans="1:3" s="248" customFormat="1" ht="12" customHeight="1" thickBot="1">
      <c r="A70" s="252" t="s">
        <v>256</v>
      </c>
      <c r="B70" s="146" t="s">
        <v>257</v>
      </c>
      <c r="C70" s="151">
        <f>SUM(C71:C72)</f>
        <v>0</v>
      </c>
    </row>
    <row r="71" spans="1:3" s="248" customFormat="1" ht="12" customHeight="1">
      <c r="A71" s="13" t="s">
        <v>282</v>
      </c>
      <c r="B71" s="249" t="s">
        <v>258</v>
      </c>
      <c r="C71" s="156"/>
    </row>
    <row r="72" spans="1:3" s="248" customFormat="1" ht="12" customHeight="1" thickBot="1">
      <c r="A72" s="14" t="s">
        <v>283</v>
      </c>
      <c r="B72" s="251" t="s">
        <v>259</v>
      </c>
      <c r="C72" s="156"/>
    </row>
    <row r="73" spans="1:3" s="248" customFormat="1" ht="12" customHeight="1" thickBot="1">
      <c r="A73" s="252" t="s">
        <v>260</v>
      </c>
      <c r="B73" s="146" t="s">
        <v>261</v>
      </c>
      <c r="C73" s="151">
        <f>SUM(C74:C76)</f>
        <v>0</v>
      </c>
    </row>
    <row r="74" spans="1:3" s="248" customFormat="1" ht="12" customHeight="1">
      <c r="A74" s="13" t="s">
        <v>284</v>
      </c>
      <c r="B74" s="249" t="s">
        <v>262</v>
      </c>
      <c r="C74" s="156"/>
    </row>
    <row r="75" spans="1:3" s="248" customFormat="1" ht="12" customHeight="1">
      <c r="A75" s="12" t="s">
        <v>285</v>
      </c>
      <c r="B75" s="250" t="s">
        <v>263</v>
      </c>
      <c r="C75" s="156"/>
    </row>
    <row r="76" spans="1:3" s="248" customFormat="1" ht="12" customHeight="1" thickBot="1">
      <c r="A76" s="14" t="s">
        <v>286</v>
      </c>
      <c r="B76" s="251" t="s">
        <v>264</v>
      </c>
      <c r="C76" s="156"/>
    </row>
    <row r="77" spans="1:3" s="248" customFormat="1" ht="12" customHeight="1" thickBot="1">
      <c r="A77" s="252" t="s">
        <v>265</v>
      </c>
      <c r="B77" s="146" t="s">
        <v>287</v>
      </c>
      <c r="C77" s="151">
        <f>SUM(C78:C81)</f>
        <v>0</v>
      </c>
    </row>
    <row r="78" spans="1:3" s="248" customFormat="1" ht="12" customHeight="1">
      <c r="A78" s="254" t="s">
        <v>266</v>
      </c>
      <c r="B78" s="249" t="s">
        <v>267</v>
      </c>
      <c r="C78" s="156"/>
    </row>
    <row r="79" spans="1:3" s="248" customFormat="1" ht="12" customHeight="1">
      <c r="A79" s="255" t="s">
        <v>268</v>
      </c>
      <c r="B79" s="250" t="s">
        <v>269</v>
      </c>
      <c r="C79" s="156"/>
    </row>
    <row r="80" spans="1:3" s="248" customFormat="1" ht="12" customHeight="1">
      <c r="A80" s="255" t="s">
        <v>270</v>
      </c>
      <c r="B80" s="250" t="s">
        <v>271</v>
      </c>
      <c r="C80" s="156"/>
    </row>
    <row r="81" spans="1:3" s="248" customFormat="1" ht="12" customHeight="1" thickBot="1">
      <c r="A81" s="256" t="s">
        <v>272</v>
      </c>
      <c r="B81" s="251" t="s">
        <v>273</v>
      </c>
      <c r="C81" s="156"/>
    </row>
    <row r="82" spans="1:3" s="248" customFormat="1" ht="13.5" customHeight="1" thickBot="1">
      <c r="A82" s="252" t="s">
        <v>274</v>
      </c>
      <c r="B82" s="146" t="s">
        <v>275</v>
      </c>
      <c r="C82" s="296"/>
    </row>
    <row r="83" spans="1:3" s="248" customFormat="1" ht="15.75" customHeight="1" thickBot="1">
      <c r="A83" s="252" t="s">
        <v>276</v>
      </c>
      <c r="B83" s="257" t="s">
        <v>277</v>
      </c>
      <c r="C83" s="157">
        <f>+C61+C65+C70+C73+C77+C82</f>
        <v>0</v>
      </c>
    </row>
    <row r="84" spans="1:3" s="248" customFormat="1" ht="16.5" customHeight="1" thickBot="1">
      <c r="A84" s="258" t="s">
        <v>290</v>
      </c>
      <c r="B84" s="259" t="s">
        <v>278</v>
      </c>
      <c r="C84" s="157">
        <f>+C60+C83</f>
        <v>10292</v>
      </c>
    </row>
    <row r="85" spans="1:3" s="248" customFormat="1" ht="83.25" customHeight="1">
      <c r="A85" s="3"/>
      <c r="B85" s="4"/>
      <c r="C85" s="158"/>
    </row>
    <row r="86" spans="1:3" ht="16.5" customHeight="1">
      <c r="A86" s="304" t="s">
        <v>38</v>
      </c>
      <c r="B86" s="304"/>
      <c r="C86" s="304"/>
    </row>
    <row r="87" spans="1:3" s="260" customFormat="1" ht="16.5" customHeight="1" thickBot="1">
      <c r="A87" s="306" t="s">
        <v>99</v>
      </c>
      <c r="B87" s="306"/>
      <c r="C87" s="71" t="s">
        <v>158</v>
      </c>
    </row>
    <row r="88" spans="1:3" ht="37.5" customHeight="1" thickBot="1">
      <c r="A88" s="21" t="s">
        <v>62</v>
      </c>
      <c r="B88" s="22" t="s">
        <v>39</v>
      </c>
      <c r="C88" s="30" t="s">
        <v>179</v>
      </c>
    </row>
    <row r="89" spans="1:3" s="247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10</v>
      </c>
      <c r="B90" s="26" t="s">
        <v>293</v>
      </c>
      <c r="C90" s="150">
        <f>SUM(C91:C95)</f>
        <v>9292</v>
      </c>
    </row>
    <row r="91" spans="1:3" ht="12" customHeight="1">
      <c r="A91" s="15" t="s">
        <v>75</v>
      </c>
      <c r="B91" s="8" t="s">
        <v>40</v>
      </c>
      <c r="C91" s="152">
        <v>3096</v>
      </c>
    </row>
    <row r="92" spans="1:3" ht="12" customHeight="1">
      <c r="A92" s="12" t="s">
        <v>76</v>
      </c>
      <c r="B92" s="6" t="s">
        <v>119</v>
      </c>
      <c r="C92" s="153">
        <v>826</v>
      </c>
    </row>
    <row r="93" spans="1:3" ht="12" customHeight="1">
      <c r="A93" s="12" t="s">
        <v>77</v>
      </c>
      <c r="B93" s="6" t="s">
        <v>94</v>
      </c>
      <c r="C93" s="155">
        <v>3670</v>
      </c>
    </row>
    <row r="94" spans="1:3" ht="12" customHeight="1">
      <c r="A94" s="12" t="s">
        <v>78</v>
      </c>
      <c r="B94" s="9" t="s">
        <v>120</v>
      </c>
      <c r="C94" s="155"/>
    </row>
    <row r="95" spans="1:3" ht="12" customHeight="1">
      <c r="A95" s="12" t="s">
        <v>86</v>
      </c>
      <c r="B95" s="17" t="s">
        <v>121</v>
      </c>
      <c r="C95" s="155">
        <v>1700</v>
      </c>
    </row>
    <row r="96" spans="1:3" ht="12" customHeight="1">
      <c r="A96" s="12" t="s">
        <v>79</v>
      </c>
      <c r="B96" s="6" t="s">
        <v>294</v>
      </c>
      <c r="C96" s="155"/>
    </row>
    <row r="97" spans="1:3" ht="12" customHeight="1">
      <c r="A97" s="12" t="s">
        <v>80</v>
      </c>
      <c r="B97" s="73" t="s">
        <v>295</v>
      </c>
      <c r="C97" s="155"/>
    </row>
    <row r="98" spans="1:3" ht="12" customHeight="1">
      <c r="A98" s="12" t="s">
        <v>87</v>
      </c>
      <c r="B98" s="74" t="s">
        <v>296</v>
      </c>
      <c r="C98" s="155"/>
    </row>
    <row r="99" spans="1:3" ht="12" customHeight="1">
      <c r="A99" s="12" t="s">
        <v>88</v>
      </c>
      <c r="B99" s="74" t="s">
        <v>297</v>
      </c>
      <c r="C99" s="155"/>
    </row>
    <row r="100" spans="1:3" ht="12" customHeight="1">
      <c r="A100" s="12" t="s">
        <v>89</v>
      </c>
      <c r="B100" s="73" t="s">
        <v>298</v>
      </c>
      <c r="C100" s="155"/>
    </row>
    <row r="101" spans="1:3" ht="12" customHeight="1">
      <c r="A101" s="12" t="s">
        <v>90</v>
      </c>
      <c r="B101" s="73" t="s">
        <v>299</v>
      </c>
      <c r="C101" s="155"/>
    </row>
    <row r="102" spans="1:3" ht="12" customHeight="1">
      <c r="A102" s="12" t="s">
        <v>92</v>
      </c>
      <c r="B102" s="74" t="s">
        <v>300</v>
      </c>
      <c r="C102" s="155"/>
    </row>
    <row r="103" spans="1:3" ht="12" customHeight="1">
      <c r="A103" s="11" t="s">
        <v>122</v>
      </c>
      <c r="B103" s="75" t="s">
        <v>301</v>
      </c>
      <c r="C103" s="155"/>
    </row>
    <row r="104" spans="1:3" ht="12" customHeight="1">
      <c r="A104" s="12" t="s">
        <v>291</v>
      </c>
      <c r="B104" s="75" t="s">
        <v>302</v>
      </c>
      <c r="C104" s="155"/>
    </row>
    <row r="105" spans="1:3" ht="12" customHeight="1" thickBot="1">
      <c r="A105" s="16" t="s">
        <v>292</v>
      </c>
      <c r="B105" s="76" t="s">
        <v>303</v>
      </c>
      <c r="C105" s="159">
        <v>1700</v>
      </c>
    </row>
    <row r="106" spans="1:3" ht="12" customHeight="1" thickBot="1">
      <c r="A106" s="18" t="s">
        <v>11</v>
      </c>
      <c r="B106" s="25" t="s">
        <v>304</v>
      </c>
      <c r="C106" s="151">
        <f>+C107+C109+C111</f>
        <v>1000</v>
      </c>
    </row>
    <row r="107" spans="1:3" ht="12" customHeight="1">
      <c r="A107" s="13" t="s">
        <v>81</v>
      </c>
      <c r="B107" s="6" t="s">
        <v>157</v>
      </c>
      <c r="C107" s="154"/>
    </row>
    <row r="108" spans="1:3" ht="12" customHeight="1">
      <c r="A108" s="13" t="s">
        <v>82</v>
      </c>
      <c r="B108" s="10" t="s">
        <v>308</v>
      </c>
      <c r="C108" s="154"/>
    </row>
    <row r="109" spans="1:3" ht="12" customHeight="1">
      <c r="A109" s="13" t="s">
        <v>83</v>
      </c>
      <c r="B109" s="10" t="s">
        <v>123</v>
      </c>
      <c r="C109" s="153">
        <v>1000</v>
      </c>
    </row>
    <row r="110" spans="1:3" ht="12" customHeight="1">
      <c r="A110" s="13" t="s">
        <v>84</v>
      </c>
      <c r="B110" s="10" t="s">
        <v>309</v>
      </c>
      <c r="C110" s="144"/>
    </row>
    <row r="111" spans="1:3" ht="12" customHeight="1">
      <c r="A111" s="13" t="s">
        <v>85</v>
      </c>
      <c r="B111" s="148" t="s">
        <v>160</v>
      </c>
      <c r="C111" s="144"/>
    </row>
    <row r="112" spans="1:3" ht="12" customHeight="1">
      <c r="A112" s="13" t="s">
        <v>91</v>
      </c>
      <c r="B112" s="147" t="s">
        <v>408</v>
      </c>
      <c r="C112" s="144"/>
    </row>
    <row r="113" spans="1:3" ht="12" customHeight="1">
      <c r="A113" s="13" t="s">
        <v>93</v>
      </c>
      <c r="B113" s="245" t="s">
        <v>314</v>
      </c>
      <c r="C113" s="144"/>
    </row>
    <row r="114" spans="1:3" ht="15.75">
      <c r="A114" s="13" t="s">
        <v>124</v>
      </c>
      <c r="B114" s="74" t="s">
        <v>297</v>
      </c>
      <c r="C114" s="144"/>
    </row>
    <row r="115" spans="1:3" ht="12" customHeight="1">
      <c r="A115" s="13" t="s">
        <v>125</v>
      </c>
      <c r="B115" s="74" t="s">
        <v>313</v>
      </c>
      <c r="C115" s="144"/>
    </row>
    <row r="116" spans="1:3" ht="12" customHeight="1">
      <c r="A116" s="13" t="s">
        <v>126</v>
      </c>
      <c r="B116" s="74" t="s">
        <v>312</v>
      </c>
      <c r="C116" s="144"/>
    </row>
    <row r="117" spans="1:3" ht="12" customHeight="1">
      <c r="A117" s="13" t="s">
        <v>305</v>
      </c>
      <c r="B117" s="74" t="s">
        <v>300</v>
      </c>
      <c r="C117" s="144"/>
    </row>
    <row r="118" spans="1:3" ht="12" customHeight="1">
      <c r="A118" s="13" t="s">
        <v>306</v>
      </c>
      <c r="B118" s="74" t="s">
        <v>311</v>
      </c>
      <c r="C118" s="144"/>
    </row>
    <row r="119" spans="1:3" ht="16.5" thickBot="1">
      <c r="A119" s="11" t="s">
        <v>307</v>
      </c>
      <c r="B119" s="74" t="s">
        <v>310</v>
      </c>
      <c r="C119" s="145"/>
    </row>
    <row r="120" spans="1:3" ht="12" customHeight="1" thickBot="1">
      <c r="A120" s="18" t="s">
        <v>12</v>
      </c>
      <c r="B120" s="69" t="s">
        <v>315</v>
      </c>
      <c r="C120" s="151">
        <f>+C121+C122</f>
        <v>0</v>
      </c>
    </row>
    <row r="121" spans="1:3" ht="12" customHeight="1">
      <c r="A121" s="13" t="s">
        <v>64</v>
      </c>
      <c r="B121" s="7" t="s">
        <v>50</v>
      </c>
      <c r="C121" s="154"/>
    </row>
    <row r="122" spans="1:3" ht="12" customHeight="1" thickBot="1">
      <c r="A122" s="14" t="s">
        <v>65</v>
      </c>
      <c r="B122" s="10" t="s">
        <v>51</v>
      </c>
      <c r="C122" s="155"/>
    </row>
    <row r="123" spans="1:3" ht="12" customHeight="1" thickBot="1">
      <c r="A123" s="18" t="s">
        <v>13</v>
      </c>
      <c r="B123" s="69" t="s">
        <v>316</v>
      </c>
      <c r="C123" s="151">
        <f>+C90+C106+C120</f>
        <v>10292</v>
      </c>
    </row>
    <row r="124" spans="1:3" ht="12" customHeight="1" thickBot="1">
      <c r="A124" s="18" t="s">
        <v>14</v>
      </c>
      <c r="B124" s="69" t="s">
        <v>317</v>
      </c>
      <c r="C124" s="151">
        <f>+C125+C126+C127</f>
        <v>0</v>
      </c>
    </row>
    <row r="125" spans="1:3" ht="12" customHeight="1">
      <c r="A125" s="13" t="s">
        <v>68</v>
      </c>
      <c r="B125" s="7" t="s">
        <v>318</v>
      </c>
      <c r="C125" s="144"/>
    </row>
    <row r="126" spans="1:3" ht="12" customHeight="1">
      <c r="A126" s="13" t="s">
        <v>69</v>
      </c>
      <c r="B126" s="7" t="s">
        <v>319</v>
      </c>
      <c r="C126" s="144"/>
    </row>
    <row r="127" spans="1:3" ht="12" customHeight="1" thickBot="1">
      <c r="A127" s="11" t="s">
        <v>70</v>
      </c>
      <c r="B127" s="5" t="s">
        <v>320</v>
      </c>
      <c r="C127" s="144"/>
    </row>
    <row r="128" spans="1:3" ht="12" customHeight="1" thickBot="1">
      <c r="A128" s="18" t="s">
        <v>15</v>
      </c>
      <c r="B128" s="69" t="s">
        <v>369</v>
      </c>
      <c r="C128" s="151">
        <f>+C129+C130+C131+C132</f>
        <v>0</v>
      </c>
    </row>
    <row r="129" spans="1:3" ht="12" customHeight="1">
      <c r="A129" s="13" t="s">
        <v>71</v>
      </c>
      <c r="B129" s="7" t="s">
        <v>321</v>
      </c>
      <c r="C129" s="144"/>
    </row>
    <row r="130" spans="1:3" ht="12" customHeight="1">
      <c r="A130" s="13" t="s">
        <v>72</v>
      </c>
      <c r="B130" s="7" t="s">
        <v>322</v>
      </c>
      <c r="C130" s="144"/>
    </row>
    <row r="131" spans="1:3" ht="12" customHeight="1">
      <c r="A131" s="13" t="s">
        <v>224</v>
      </c>
      <c r="B131" s="7" t="s">
        <v>323</v>
      </c>
      <c r="C131" s="144"/>
    </row>
    <row r="132" spans="1:3" ht="12" customHeight="1" thickBot="1">
      <c r="A132" s="11" t="s">
        <v>225</v>
      </c>
      <c r="B132" s="5" t="s">
        <v>324</v>
      </c>
      <c r="C132" s="144"/>
    </row>
    <row r="133" spans="1:3" ht="12" customHeight="1" thickBot="1">
      <c r="A133" s="18" t="s">
        <v>16</v>
      </c>
      <c r="B133" s="69" t="s">
        <v>325</v>
      </c>
      <c r="C133" s="157">
        <f>+C134+C135+C136+C137</f>
        <v>0</v>
      </c>
    </row>
    <row r="134" spans="1:3" ht="12" customHeight="1">
      <c r="A134" s="13" t="s">
        <v>73</v>
      </c>
      <c r="B134" s="7" t="s">
        <v>326</v>
      </c>
      <c r="C134" s="144"/>
    </row>
    <row r="135" spans="1:3" ht="12" customHeight="1">
      <c r="A135" s="13" t="s">
        <v>74</v>
      </c>
      <c r="B135" s="7" t="s">
        <v>336</v>
      </c>
      <c r="C135" s="144"/>
    </row>
    <row r="136" spans="1:3" ht="12" customHeight="1">
      <c r="A136" s="13" t="s">
        <v>237</v>
      </c>
      <c r="B136" s="7" t="s">
        <v>327</v>
      </c>
      <c r="C136" s="144"/>
    </row>
    <row r="137" spans="1:3" ht="12" customHeight="1" thickBot="1">
      <c r="A137" s="11" t="s">
        <v>238</v>
      </c>
      <c r="B137" s="5" t="s">
        <v>328</v>
      </c>
      <c r="C137" s="144"/>
    </row>
    <row r="138" spans="1:3" ht="12" customHeight="1" thickBot="1">
      <c r="A138" s="18" t="s">
        <v>17</v>
      </c>
      <c r="B138" s="69" t="s">
        <v>329</v>
      </c>
      <c r="C138" s="160">
        <f>+C139+C140+C141+C142</f>
        <v>0</v>
      </c>
    </row>
    <row r="139" spans="1:3" ht="12" customHeight="1">
      <c r="A139" s="13" t="s">
        <v>117</v>
      </c>
      <c r="B139" s="7" t="s">
        <v>330</v>
      </c>
      <c r="C139" s="144"/>
    </row>
    <row r="140" spans="1:3" ht="12" customHeight="1">
      <c r="A140" s="13" t="s">
        <v>118</v>
      </c>
      <c r="B140" s="7" t="s">
        <v>331</v>
      </c>
      <c r="C140" s="144"/>
    </row>
    <row r="141" spans="1:3" ht="12" customHeight="1">
      <c r="A141" s="13" t="s">
        <v>159</v>
      </c>
      <c r="B141" s="7" t="s">
        <v>332</v>
      </c>
      <c r="C141" s="144"/>
    </row>
    <row r="142" spans="1:3" ht="12" customHeight="1" thickBot="1">
      <c r="A142" s="13" t="s">
        <v>240</v>
      </c>
      <c r="B142" s="7" t="s">
        <v>333</v>
      </c>
      <c r="C142" s="144"/>
    </row>
    <row r="143" spans="1:9" ht="15" customHeight="1" thickBot="1">
      <c r="A143" s="18" t="s">
        <v>18</v>
      </c>
      <c r="B143" s="69" t="s">
        <v>334</v>
      </c>
      <c r="C143" s="261">
        <f>+C124+C128+C133+C138</f>
        <v>0</v>
      </c>
      <c r="F143" s="262"/>
      <c r="G143" s="263"/>
      <c r="H143" s="263"/>
      <c r="I143" s="263"/>
    </row>
    <row r="144" spans="1:3" s="248" customFormat="1" ht="12.75" customHeight="1" thickBot="1">
      <c r="A144" s="149" t="s">
        <v>19</v>
      </c>
      <c r="B144" s="226" t="s">
        <v>335</v>
      </c>
      <c r="C144" s="261">
        <f>+C123+C143</f>
        <v>10292</v>
      </c>
    </row>
    <row r="145" ht="7.5" customHeight="1"/>
    <row r="146" spans="1:3" ht="15.75">
      <c r="A146" s="307" t="s">
        <v>337</v>
      </c>
      <c r="B146" s="307"/>
      <c r="C146" s="307"/>
    </row>
    <row r="147" spans="1:3" ht="15" customHeight="1" thickBot="1">
      <c r="A147" s="305" t="s">
        <v>100</v>
      </c>
      <c r="B147" s="305"/>
      <c r="C147" s="161" t="s">
        <v>158</v>
      </c>
    </row>
    <row r="148" spans="1:4" ht="13.5" customHeight="1" thickBot="1">
      <c r="A148" s="18">
        <v>1</v>
      </c>
      <c r="B148" s="25" t="s">
        <v>338</v>
      </c>
      <c r="C148" s="151">
        <f>+C60-C123</f>
        <v>0</v>
      </c>
      <c r="D148" s="264"/>
    </row>
    <row r="149" spans="1:3" ht="27.75" customHeight="1" thickBot="1">
      <c r="A149" s="18" t="s">
        <v>11</v>
      </c>
      <c r="B149" s="25" t="s">
        <v>339</v>
      </c>
      <c r="C149" s="151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.Önkormányzat
2014. ÉVI KÖLTSÉGVETÉS
ÖNKÉNT VÁLLALT FELADATAINAK MÉRLEGE
&amp;R&amp;"Times New Roman CE,Félkövér dőlt"&amp;11 1.3. melléklet a 1/2014.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A87" sqref="A87:B87"/>
    </sheetView>
  </sheetViews>
  <sheetFormatPr defaultColWidth="9.00390625" defaultRowHeight="12.75"/>
  <cols>
    <col min="1" max="1" width="9.50390625" style="227" customWidth="1"/>
    <col min="2" max="2" width="91.625" style="227" customWidth="1"/>
    <col min="3" max="3" width="21.625" style="228" customWidth="1"/>
    <col min="4" max="4" width="9.00390625" style="246" customWidth="1"/>
    <col min="5" max="16384" width="9.375" style="246" customWidth="1"/>
  </cols>
  <sheetData>
    <row r="1" spans="1:3" ht="15.75" customHeight="1">
      <c r="A1" s="304" t="s">
        <v>7</v>
      </c>
      <c r="B1" s="304"/>
      <c r="C1" s="304"/>
    </row>
    <row r="2" spans="1:3" ht="15.75" customHeight="1" thickBot="1">
      <c r="A2" s="305" t="s">
        <v>98</v>
      </c>
      <c r="B2" s="305"/>
      <c r="C2" s="161" t="s">
        <v>158</v>
      </c>
    </row>
    <row r="3" spans="1:3" ht="37.5" customHeight="1" thickBot="1">
      <c r="A3" s="21" t="s">
        <v>62</v>
      </c>
      <c r="B3" s="22" t="s">
        <v>9</v>
      </c>
      <c r="C3" s="30" t="s">
        <v>179</v>
      </c>
    </row>
    <row r="4" spans="1:3" s="247" customFormat="1" ht="12" customHeight="1" thickBot="1">
      <c r="A4" s="241">
        <v>1</v>
      </c>
      <c r="B4" s="242">
        <v>2</v>
      </c>
      <c r="C4" s="243">
        <v>3</v>
      </c>
    </row>
    <row r="5" spans="1:3" s="248" customFormat="1" ht="12" customHeight="1" thickBot="1">
      <c r="A5" s="18" t="s">
        <v>10</v>
      </c>
      <c r="B5" s="19" t="s">
        <v>180</v>
      </c>
      <c r="C5" s="151">
        <f>+C6+C7+C8+C9+C10+C11</f>
        <v>105223</v>
      </c>
    </row>
    <row r="6" spans="1:3" s="248" customFormat="1" ht="12" customHeight="1">
      <c r="A6" s="13" t="s">
        <v>75</v>
      </c>
      <c r="B6" s="249" t="s">
        <v>181</v>
      </c>
      <c r="C6" s="154"/>
    </row>
    <row r="7" spans="1:3" s="248" customFormat="1" ht="12" customHeight="1">
      <c r="A7" s="12" t="s">
        <v>76</v>
      </c>
      <c r="B7" s="250" t="s">
        <v>182</v>
      </c>
      <c r="C7" s="153"/>
    </row>
    <row r="8" spans="1:3" s="248" customFormat="1" ht="12" customHeight="1">
      <c r="A8" s="12" t="s">
        <v>77</v>
      </c>
      <c r="B8" s="250" t="s">
        <v>183</v>
      </c>
      <c r="C8" s="153">
        <v>105223</v>
      </c>
    </row>
    <row r="9" spans="1:3" s="248" customFormat="1" ht="12" customHeight="1">
      <c r="A9" s="12" t="s">
        <v>78</v>
      </c>
      <c r="B9" s="250" t="s">
        <v>184</v>
      </c>
      <c r="C9" s="153"/>
    </row>
    <row r="10" spans="1:3" s="248" customFormat="1" ht="12" customHeight="1">
      <c r="A10" s="12" t="s">
        <v>95</v>
      </c>
      <c r="B10" s="250" t="s">
        <v>185</v>
      </c>
      <c r="C10" s="153"/>
    </row>
    <row r="11" spans="1:3" s="248" customFormat="1" ht="12" customHeight="1" thickBot="1">
      <c r="A11" s="14" t="s">
        <v>79</v>
      </c>
      <c r="B11" s="251" t="s">
        <v>186</v>
      </c>
      <c r="C11" s="153"/>
    </row>
    <row r="12" spans="1:3" s="248" customFormat="1" ht="12" customHeight="1" thickBot="1">
      <c r="A12" s="18" t="s">
        <v>11</v>
      </c>
      <c r="B12" s="146" t="s">
        <v>187</v>
      </c>
      <c r="C12" s="151">
        <f>+C13+C14+C15+C16+C17</f>
        <v>0</v>
      </c>
    </row>
    <row r="13" spans="1:3" s="248" customFormat="1" ht="12" customHeight="1">
      <c r="A13" s="13" t="s">
        <v>81</v>
      </c>
      <c r="B13" s="249" t="s">
        <v>188</v>
      </c>
      <c r="C13" s="154"/>
    </row>
    <row r="14" spans="1:3" s="248" customFormat="1" ht="12" customHeight="1">
      <c r="A14" s="12" t="s">
        <v>82</v>
      </c>
      <c r="B14" s="250" t="s">
        <v>189</v>
      </c>
      <c r="C14" s="153"/>
    </row>
    <row r="15" spans="1:3" s="248" customFormat="1" ht="12" customHeight="1">
      <c r="A15" s="12" t="s">
        <v>83</v>
      </c>
      <c r="B15" s="250" t="s">
        <v>402</v>
      </c>
      <c r="C15" s="153"/>
    </row>
    <row r="16" spans="1:3" s="248" customFormat="1" ht="12" customHeight="1">
      <c r="A16" s="12" t="s">
        <v>84</v>
      </c>
      <c r="B16" s="250" t="s">
        <v>403</v>
      </c>
      <c r="C16" s="153"/>
    </row>
    <row r="17" spans="1:3" s="248" customFormat="1" ht="12" customHeight="1">
      <c r="A17" s="12" t="s">
        <v>85</v>
      </c>
      <c r="B17" s="250" t="s">
        <v>190</v>
      </c>
      <c r="C17" s="153"/>
    </row>
    <row r="18" spans="1:3" s="248" customFormat="1" ht="12" customHeight="1" thickBot="1">
      <c r="A18" s="14" t="s">
        <v>91</v>
      </c>
      <c r="B18" s="251" t="s">
        <v>191</v>
      </c>
      <c r="C18" s="155"/>
    </row>
    <row r="19" spans="1:3" s="248" customFormat="1" ht="12" customHeight="1" thickBot="1">
      <c r="A19" s="18" t="s">
        <v>12</v>
      </c>
      <c r="B19" s="19" t="s">
        <v>192</v>
      </c>
      <c r="C19" s="151">
        <f>+C20+C21+C22+C23+C24</f>
        <v>0</v>
      </c>
    </row>
    <row r="20" spans="1:3" s="248" customFormat="1" ht="12" customHeight="1">
      <c r="A20" s="13" t="s">
        <v>64</v>
      </c>
      <c r="B20" s="249" t="s">
        <v>193</v>
      </c>
      <c r="C20" s="154"/>
    </row>
    <row r="21" spans="1:3" s="248" customFormat="1" ht="12" customHeight="1">
      <c r="A21" s="12" t="s">
        <v>65</v>
      </c>
      <c r="B21" s="250" t="s">
        <v>194</v>
      </c>
      <c r="C21" s="153"/>
    </row>
    <row r="22" spans="1:3" s="248" customFormat="1" ht="12" customHeight="1">
      <c r="A22" s="12" t="s">
        <v>66</v>
      </c>
      <c r="B22" s="250" t="s">
        <v>404</v>
      </c>
      <c r="C22" s="153"/>
    </row>
    <row r="23" spans="1:3" s="248" customFormat="1" ht="12" customHeight="1">
      <c r="A23" s="12" t="s">
        <v>67</v>
      </c>
      <c r="B23" s="250" t="s">
        <v>405</v>
      </c>
      <c r="C23" s="153"/>
    </row>
    <row r="24" spans="1:3" s="248" customFormat="1" ht="12" customHeight="1">
      <c r="A24" s="12" t="s">
        <v>107</v>
      </c>
      <c r="B24" s="250" t="s">
        <v>195</v>
      </c>
      <c r="C24" s="153"/>
    </row>
    <row r="25" spans="1:3" s="248" customFormat="1" ht="12" customHeight="1" thickBot="1">
      <c r="A25" s="14" t="s">
        <v>108</v>
      </c>
      <c r="B25" s="251" t="s">
        <v>196</v>
      </c>
      <c r="C25" s="155"/>
    </row>
    <row r="26" spans="1:3" s="248" customFormat="1" ht="12" customHeight="1" thickBot="1">
      <c r="A26" s="18" t="s">
        <v>109</v>
      </c>
      <c r="B26" s="19" t="s">
        <v>197</v>
      </c>
      <c r="C26" s="157">
        <f>+C27+C30+C31+C32</f>
        <v>0</v>
      </c>
    </row>
    <row r="27" spans="1:3" s="248" customFormat="1" ht="12" customHeight="1">
      <c r="A27" s="13" t="s">
        <v>198</v>
      </c>
      <c r="B27" s="249" t="s">
        <v>204</v>
      </c>
      <c r="C27" s="244">
        <f>+C28+C29</f>
        <v>0</v>
      </c>
    </row>
    <row r="28" spans="1:3" s="248" customFormat="1" ht="12" customHeight="1">
      <c r="A28" s="12" t="s">
        <v>199</v>
      </c>
      <c r="B28" s="250" t="s">
        <v>205</v>
      </c>
      <c r="C28" s="153"/>
    </row>
    <row r="29" spans="1:3" s="248" customFormat="1" ht="12" customHeight="1">
      <c r="A29" s="12" t="s">
        <v>200</v>
      </c>
      <c r="B29" s="250" t="s">
        <v>206</v>
      </c>
      <c r="C29" s="153"/>
    </row>
    <row r="30" spans="1:3" s="248" customFormat="1" ht="12" customHeight="1">
      <c r="A30" s="12" t="s">
        <v>201</v>
      </c>
      <c r="B30" s="250" t="s">
        <v>207</v>
      </c>
      <c r="C30" s="153"/>
    </row>
    <row r="31" spans="1:3" s="248" customFormat="1" ht="12" customHeight="1">
      <c r="A31" s="12" t="s">
        <v>202</v>
      </c>
      <c r="B31" s="250" t="s">
        <v>208</v>
      </c>
      <c r="C31" s="153"/>
    </row>
    <row r="32" spans="1:3" s="248" customFormat="1" ht="12" customHeight="1" thickBot="1">
      <c r="A32" s="14" t="s">
        <v>203</v>
      </c>
      <c r="B32" s="251" t="s">
        <v>209</v>
      </c>
      <c r="C32" s="155"/>
    </row>
    <row r="33" spans="1:3" s="248" customFormat="1" ht="12" customHeight="1" thickBot="1">
      <c r="A33" s="18" t="s">
        <v>14</v>
      </c>
      <c r="B33" s="19" t="s">
        <v>210</v>
      </c>
      <c r="C33" s="151">
        <f>SUM(C34:C43)</f>
        <v>0</v>
      </c>
    </row>
    <row r="34" spans="1:3" s="248" customFormat="1" ht="12" customHeight="1">
      <c r="A34" s="13" t="s">
        <v>68</v>
      </c>
      <c r="B34" s="249" t="s">
        <v>213</v>
      </c>
      <c r="C34" s="154"/>
    </row>
    <row r="35" spans="1:3" s="248" customFormat="1" ht="12" customHeight="1">
      <c r="A35" s="12" t="s">
        <v>69</v>
      </c>
      <c r="B35" s="250" t="s">
        <v>214</v>
      </c>
      <c r="C35" s="153"/>
    </row>
    <row r="36" spans="1:3" s="248" customFormat="1" ht="12" customHeight="1">
      <c r="A36" s="12" t="s">
        <v>70</v>
      </c>
      <c r="B36" s="250" t="s">
        <v>215</v>
      </c>
      <c r="C36" s="153"/>
    </row>
    <row r="37" spans="1:3" s="248" customFormat="1" ht="12" customHeight="1">
      <c r="A37" s="12" t="s">
        <v>111</v>
      </c>
      <c r="B37" s="250" t="s">
        <v>216</v>
      </c>
      <c r="C37" s="153"/>
    </row>
    <row r="38" spans="1:3" s="248" customFormat="1" ht="12" customHeight="1">
      <c r="A38" s="12" t="s">
        <v>112</v>
      </c>
      <c r="B38" s="250" t="s">
        <v>217</v>
      </c>
      <c r="C38" s="153"/>
    </row>
    <row r="39" spans="1:3" s="248" customFormat="1" ht="12" customHeight="1">
      <c r="A39" s="12" t="s">
        <v>113</v>
      </c>
      <c r="B39" s="250" t="s">
        <v>218</v>
      </c>
      <c r="C39" s="153"/>
    </row>
    <row r="40" spans="1:3" s="248" customFormat="1" ht="12" customHeight="1">
      <c r="A40" s="12" t="s">
        <v>114</v>
      </c>
      <c r="B40" s="250" t="s">
        <v>219</v>
      </c>
      <c r="C40" s="153"/>
    </row>
    <row r="41" spans="1:3" s="248" customFormat="1" ht="12" customHeight="1">
      <c r="A41" s="12" t="s">
        <v>115</v>
      </c>
      <c r="B41" s="250" t="s">
        <v>220</v>
      </c>
      <c r="C41" s="153"/>
    </row>
    <row r="42" spans="1:3" s="248" customFormat="1" ht="12" customHeight="1">
      <c r="A42" s="12" t="s">
        <v>211</v>
      </c>
      <c r="B42" s="250" t="s">
        <v>221</v>
      </c>
      <c r="C42" s="156"/>
    </row>
    <row r="43" spans="1:3" s="248" customFormat="1" ht="12" customHeight="1" thickBot="1">
      <c r="A43" s="14" t="s">
        <v>212</v>
      </c>
      <c r="B43" s="251" t="s">
        <v>222</v>
      </c>
      <c r="C43" s="238"/>
    </row>
    <row r="44" spans="1:3" s="248" customFormat="1" ht="12" customHeight="1" thickBot="1">
      <c r="A44" s="18" t="s">
        <v>15</v>
      </c>
      <c r="B44" s="19" t="s">
        <v>223</v>
      </c>
      <c r="C44" s="151">
        <f>SUM(C45:C49)</f>
        <v>0</v>
      </c>
    </row>
    <row r="45" spans="1:3" s="248" customFormat="1" ht="12" customHeight="1">
      <c r="A45" s="13" t="s">
        <v>71</v>
      </c>
      <c r="B45" s="249" t="s">
        <v>227</v>
      </c>
      <c r="C45" s="295"/>
    </row>
    <row r="46" spans="1:3" s="248" customFormat="1" ht="12" customHeight="1">
      <c r="A46" s="12" t="s">
        <v>72</v>
      </c>
      <c r="B46" s="250" t="s">
        <v>228</v>
      </c>
      <c r="C46" s="156"/>
    </row>
    <row r="47" spans="1:3" s="248" customFormat="1" ht="12" customHeight="1">
      <c r="A47" s="12" t="s">
        <v>224</v>
      </c>
      <c r="B47" s="250" t="s">
        <v>229</v>
      </c>
      <c r="C47" s="156"/>
    </row>
    <row r="48" spans="1:3" s="248" customFormat="1" ht="12" customHeight="1">
      <c r="A48" s="12" t="s">
        <v>225</v>
      </c>
      <c r="B48" s="250" t="s">
        <v>230</v>
      </c>
      <c r="C48" s="156"/>
    </row>
    <row r="49" spans="1:3" s="248" customFormat="1" ht="12" customHeight="1" thickBot="1">
      <c r="A49" s="14" t="s">
        <v>226</v>
      </c>
      <c r="B49" s="251" t="s">
        <v>231</v>
      </c>
      <c r="C49" s="238"/>
    </row>
    <row r="50" spans="1:3" s="248" customFormat="1" ht="12" customHeight="1" thickBot="1">
      <c r="A50" s="18" t="s">
        <v>116</v>
      </c>
      <c r="B50" s="19" t="s">
        <v>232</v>
      </c>
      <c r="C50" s="151">
        <f>SUM(C51:C53)</f>
        <v>0</v>
      </c>
    </row>
    <row r="51" spans="1:3" s="248" customFormat="1" ht="12" customHeight="1">
      <c r="A51" s="13" t="s">
        <v>73</v>
      </c>
      <c r="B51" s="249" t="s">
        <v>233</v>
      </c>
      <c r="C51" s="154"/>
    </row>
    <row r="52" spans="1:3" s="248" customFormat="1" ht="12" customHeight="1">
      <c r="A52" s="12" t="s">
        <v>74</v>
      </c>
      <c r="B52" s="250" t="s">
        <v>406</v>
      </c>
      <c r="C52" s="153"/>
    </row>
    <row r="53" spans="1:3" s="248" customFormat="1" ht="12" customHeight="1">
      <c r="A53" s="12" t="s">
        <v>237</v>
      </c>
      <c r="B53" s="250" t="s">
        <v>235</v>
      </c>
      <c r="C53" s="153"/>
    </row>
    <row r="54" spans="1:3" s="248" customFormat="1" ht="12" customHeight="1" thickBot="1">
      <c r="A54" s="14" t="s">
        <v>238</v>
      </c>
      <c r="B54" s="251" t="s">
        <v>236</v>
      </c>
      <c r="C54" s="155"/>
    </row>
    <row r="55" spans="1:3" s="248" customFormat="1" ht="12" customHeight="1" thickBot="1">
      <c r="A55" s="18" t="s">
        <v>17</v>
      </c>
      <c r="B55" s="146" t="s">
        <v>239</v>
      </c>
      <c r="C55" s="151">
        <f>SUM(C56:C58)</f>
        <v>0</v>
      </c>
    </row>
    <row r="56" spans="1:3" s="248" customFormat="1" ht="12" customHeight="1">
      <c r="A56" s="13" t="s">
        <v>117</v>
      </c>
      <c r="B56" s="249" t="s">
        <v>241</v>
      </c>
      <c r="C56" s="156"/>
    </row>
    <row r="57" spans="1:3" s="248" customFormat="1" ht="12" customHeight="1">
      <c r="A57" s="12" t="s">
        <v>118</v>
      </c>
      <c r="B57" s="250" t="s">
        <v>407</v>
      </c>
      <c r="C57" s="156"/>
    </row>
    <row r="58" spans="1:3" s="248" customFormat="1" ht="12" customHeight="1">
      <c r="A58" s="12" t="s">
        <v>159</v>
      </c>
      <c r="B58" s="250" t="s">
        <v>242</v>
      </c>
      <c r="C58" s="156"/>
    </row>
    <row r="59" spans="1:3" s="248" customFormat="1" ht="12" customHeight="1" thickBot="1">
      <c r="A59" s="14" t="s">
        <v>240</v>
      </c>
      <c r="B59" s="251" t="s">
        <v>243</v>
      </c>
      <c r="C59" s="156"/>
    </row>
    <row r="60" spans="1:3" s="248" customFormat="1" ht="12" customHeight="1" thickBot="1">
      <c r="A60" s="18" t="s">
        <v>18</v>
      </c>
      <c r="B60" s="19" t="s">
        <v>244</v>
      </c>
      <c r="C60" s="157">
        <f>+C5+C12+C19+C26+C33+C44+C50+C55</f>
        <v>105223</v>
      </c>
    </row>
    <row r="61" spans="1:3" s="248" customFormat="1" ht="12" customHeight="1" thickBot="1">
      <c r="A61" s="252" t="s">
        <v>245</v>
      </c>
      <c r="B61" s="146" t="s">
        <v>246</v>
      </c>
      <c r="C61" s="151">
        <f>SUM(C62:C64)</f>
        <v>0</v>
      </c>
    </row>
    <row r="62" spans="1:3" s="248" customFormat="1" ht="12" customHeight="1">
      <c r="A62" s="13" t="s">
        <v>279</v>
      </c>
      <c r="B62" s="249" t="s">
        <v>247</v>
      </c>
      <c r="C62" s="156"/>
    </row>
    <row r="63" spans="1:3" s="248" customFormat="1" ht="12" customHeight="1">
      <c r="A63" s="12" t="s">
        <v>288</v>
      </c>
      <c r="B63" s="250" t="s">
        <v>248</v>
      </c>
      <c r="C63" s="156"/>
    </row>
    <row r="64" spans="1:3" s="248" customFormat="1" ht="12" customHeight="1" thickBot="1">
      <c r="A64" s="14" t="s">
        <v>289</v>
      </c>
      <c r="B64" s="253" t="s">
        <v>249</v>
      </c>
      <c r="C64" s="156"/>
    </row>
    <row r="65" spans="1:3" s="248" customFormat="1" ht="12" customHeight="1" thickBot="1">
      <c r="A65" s="252" t="s">
        <v>250</v>
      </c>
      <c r="B65" s="146" t="s">
        <v>251</v>
      </c>
      <c r="C65" s="151">
        <f>SUM(C66:C69)</f>
        <v>0</v>
      </c>
    </row>
    <row r="66" spans="1:3" s="248" customFormat="1" ht="12" customHeight="1">
      <c r="A66" s="13" t="s">
        <v>96</v>
      </c>
      <c r="B66" s="249" t="s">
        <v>252</v>
      </c>
      <c r="C66" s="156"/>
    </row>
    <row r="67" spans="1:3" s="248" customFormat="1" ht="12" customHeight="1">
      <c r="A67" s="12" t="s">
        <v>97</v>
      </c>
      <c r="B67" s="250" t="s">
        <v>253</v>
      </c>
      <c r="C67" s="156"/>
    </row>
    <row r="68" spans="1:3" s="248" customFormat="1" ht="12" customHeight="1">
      <c r="A68" s="12" t="s">
        <v>280</v>
      </c>
      <c r="B68" s="250" t="s">
        <v>254</v>
      </c>
      <c r="C68" s="156"/>
    </row>
    <row r="69" spans="1:3" s="248" customFormat="1" ht="12" customHeight="1" thickBot="1">
      <c r="A69" s="14" t="s">
        <v>281</v>
      </c>
      <c r="B69" s="251" t="s">
        <v>255</v>
      </c>
      <c r="C69" s="156"/>
    </row>
    <row r="70" spans="1:3" s="248" customFormat="1" ht="12" customHeight="1" thickBot="1">
      <c r="A70" s="252" t="s">
        <v>256</v>
      </c>
      <c r="B70" s="146" t="s">
        <v>257</v>
      </c>
      <c r="C70" s="151">
        <f>SUM(C71:C72)</f>
        <v>0</v>
      </c>
    </row>
    <row r="71" spans="1:3" s="248" customFormat="1" ht="12" customHeight="1">
      <c r="A71" s="13" t="s">
        <v>282</v>
      </c>
      <c r="B71" s="249" t="s">
        <v>258</v>
      </c>
      <c r="C71" s="156"/>
    </row>
    <row r="72" spans="1:3" s="248" customFormat="1" ht="12" customHeight="1" thickBot="1">
      <c r="A72" s="14" t="s">
        <v>283</v>
      </c>
      <c r="B72" s="251" t="s">
        <v>259</v>
      </c>
      <c r="C72" s="156"/>
    </row>
    <row r="73" spans="1:3" s="248" customFormat="1" ht="12" customHeight="1" thickBot="1">
      <c r="A73" s="252" t="s">
        <v>260</v>
      </c>
      <c r="B73" s="146" t="s">
        <v>261</v>
      </c>
      <c r="C73" s="151">
        <f>SUM(C74:C76)</f>
        <v>0</v>
      </c>
    </row>
    <row r="74" spans="1:3" s="248" customFormat="1" ht="12" customHeight="1">
      <c r="A74" s="13" t="s">
        <v>284</v>
      </c>
      <c r="B74" s="249" t="s">
        <v>262</v>
      </c>
      <c r="C74" s="156"/>
    </row>
    <row r="75" spans="1:3" s="248" customFormat="1" ht="12" customHeight="1">
      <c r="A75" s="12" t="s">
        <v>285</v>
      </c>
      <c r="B75" s="250" t="s">
        <v>263</v>
      </c>
      <c r="C75" s="156"/>
    </row>
    <row r="76" spans="1:3" s="248" customFormat="1" ht="12" customHeight="1" thickBot="1">
      <c r="A76" s="14" t="s">
        <v>286</v>
      </c>
      <c r="B76" s="251" t="s">
        <v>264</v>
      </c>
      <c r="C76" s="156"/>
    </row>
    <row r="77" spans="1:3" s="248" customFormat="1" ht="12" customHeight="1" thickBot="1">
      <c r="A77" s="252" t="s">
        <v>265</v>
      </c>
      <c r="B77" s="146" t="s">
        <v>287</v>
      </c>
      <c r="C77" s="151">
        <f>SUM(C78:C81)</f>
        <v>0</v>
      </c>
    </row>
    <row r="78" spans="1:3" s="248" customFormat="1" ht="12" customHeight="1">
      <c r="A78" s="254" t="s">
        <v>266</v>
      </c>
      <c r="B78" s="249" t="s">
        <v>267</v>
      </c>
      <c r="C78" s="156"/>
    </row>
    <row r="79" spans="1:3" s="248" customFormat="1" ht="12" customHeight="1">
      <c r="A79" s="255" t="s">
        <v>268</v>
      </c>
      <c r="B79" s="250" t="s">
        <v>269</v>
      </c>
      <c r="C79" s="156"/>
    </row>
    <row r="80" spans="1:3" s="248" customFormat="1" ht="12" customHeight="1">
      <c r="A80" s="255" t="s">
        <v>270</v>
      </c>
      <c r="B80" s="250" t="s">
        <v>271</v>
      </c>
      <c r="C80" s="156"/>
    </row>
    <row r="81" spans="1:3" s="248" customFormat="1" ht="12" customHeight="1" thickBot="1">
      <c r="A81" s="256" t="s">
        <v>272</v>
      </c>
      <c r="B81" s="251" t="s">
        <v>273</v>
      </c>
      <c r="C81" s="156"/>
    </row>
    <row r="82" spans="1:3" s="248" customFormat="1" ht="13.5" customHeight="1" thickBot="1">
      <c r="A82" s="252" t="s">
        <v>274</v>
      </c>
      <c r="B82" s="146" t="s">
        <v>275</v>
      </c>
      <c r="C82" s="296"/>
    </row>
    <row r="83" spans="1:3" s="248" customFormat="1" ht="15.75" customHeight="1" thickBot="1">
      <c r="A83" s="252" t="s">
        <v>276</v>
      </c>
      <c r="B83" s="257" t="s">
        <v>277</v>
      </c>
      <c r="C83" s="157">
        <f>+C61+C65+C70+C73+C77+C82</f>
        <v>0</v>
      </c>
    </row>
    <row r="84" spans="1:3" s="248" customFormat="1" ht="16.5" customHeight="1" thickBot="1">
      <c r="A84" s="258" t="s">
        <v>290</v>
      </c>
      <c r="B84" s="259" t="s">
        <v>278</v>
      </c>
      <c r="C84" s="157">
        <f>+C60+C83</f>
        <v>105223</v>
      </c>
    </row>
    <row r="85" spans="1:3" s="248" customFormat="1" ht="83.25" customHeight="1">
      <c r="A85" s="3"/>
      <c r="B85" s="4"/>
      <c r="C85" s="158"/>
    </row>
    <row r="86" spans="1:3" ht="16.5" customHeight="1">
      <c r="A86" s="304" t="s">
        <v>38</v>
      </c>
      <c r="B86" s="304"/>
      <c r="C86" s="304"/>
    </row>
    <row r="87" spans="1:3" s="260" customFormat="1" ht="16.5" customHeight="1" thickBot="1">
      <c r="A87" s="306" t="s">
        <v>99</v>
      </c>
      <c r="B87" s="306"/>
      <c r="C87" s="71" t="s">
        <v>158</v>
      </c>
    </row>
    <row r="88" spans="1:3" ht="37.5" customHeight="1" thickBot="1">
      <c r="A88" s="21" t="s">
        <v>62</v>
      </c>
      <c r="B88" s="22" t="s">
        <v>39</v>
      </c>
      <c r="C88" s="30" t="s">
        <v>179</v>
      </c>
    </row>
    <row r="89" spans="1:3" s="247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10</v>
      </c>
      <c r="B90" s="26" t="s">
        <v>293</v>
      </c>
      <c r="C90" s="150">
        <f>SUM(C91:C95)</f>
        <v>105223</v>
      </c>
    </row>
    <row r="91" spans="1:3" ht="12" customHeight="1">
      <c r="A91" s="15" t="s">
        <v>75</v>
      </c>
      <c r="B91" s="8" t="s">
        <v>40</v>
      </c>
      <c r="C91" s="152"/>
    </row>
    <row r="92" spans="1:3" ht="12" customHeight="1">
      <c r="A92" s="12" t="s">
        <v>76</v>
      </c>
      <c r="B92" s="6" t="s">
        <v>119</v>
      </c>
      <c r="C92" s="153"/>
    </row>
    <row r="93" spans="1:3" ht="12" customHeight="1">
      <c r="A93" s="12" t="s">
        <v>77</v>
      </c>
      <c r="B93" s="6" t="s">
        <v>94</v>
      </c>
      <c r="C93" s="155"/>
    </row>
    <row r="94" spans="1:3" ht="12" customHeight="1">
      <c r="A94" s="12" t="s">
        <v>78</v>
      </c>
      <c r="B94" s="9" t="s">
        <v>120</v>
      </c>
      <c r="C94" s="155"/>
    </row>
    <row r="95" spans="1:3" ht="12" customHeight="1">
      <c r="A95" s="12" t="s">
        <v>86</v>
      </c>
      <c r="B95" s="17" t="s">
        <v>121</v>
      </c>
      <c r="C95" s="155">
        <v>105223</v>
      </c>
    </row>
    <row r="96" spans="1:3" ht="12" customHeight="1">
      <c r="A96" s="12" t="s">
        <v>79</v>
      </c>
      <c r="B96" s="6" t="s">
        <v>294</v>
      </c>
      <c r="C96" s="155"/>
    </row>
    <row r="97" spans="1:3" ht="12" customHeight="1">
      <c r="A97" s="12" t="s">
        <v>80</v>
      </c>
      <c r="B97" s="73" t="s">
        <v>295</v>
      </c>
      <c r="C97" s="155"/>
    </row>
    <row r="98" spans="1:3" ht="12" customHeight="1">
      <c r="A98" s="12" t="s">
        <v>87</v>
      </c>
      <c r="B98" s="74" t="s">
        <v>296</v>
      </c>
      <c r="C98" s="155"/>
    </row>
    <row r="99" spans="1:3" ht="12" customHeight="1">
      <c r="A99" s="12" t="s">
        <v>88</v>
      </c>
      <c r="B99" s="74" t="s">
        <v>297</v>
      </c>
      <c r="C99" s="155"/>
    </row>
    <row r="100" spans="1:3" ht="12" customHeight="1">
      <c r="A100" s="12" t="s">
        <v>89</v>
      </c>
      <c r="B100" s="73" t="s">
        <v>298</v>
      </c>
      <c r="C100" s="155"/>
    </row>
    <row r="101" spans="1:3" ht="12" customHeight="1">
      <c r="A101" s="12" t="s">
        <v>90</v>
      </c>
      <c r="B101" s="73" t="s">
        <v>299</v>
      </c>
      <c r="C101" s="155"/>
    </row>
    <row r="102" spans="1:3" ht="12" customHeight="1">
      <c r="A102" s="12" t="s">
        <v>92</v>
      </c>
      <c r="B102" s="74" t="s">
        <v>300</v>
      </c>
      <c r="C102" s="155"/>
    </row>
    <row r="103" spans="1:3" ht="12" customHeight="1">
      <c r="A103" s="11" t="s">
        <v>122</v>
      </c>
      <c r="B103" s="75" t="s">
        <v>301</v>
      </c>
      <c r="C103" s="155"/>
    </row>
    <row r="104" spans="1:3" ht="12" customHeight="1">
      <c r="A104" s="12" t="s">
        <v>291</v>
      </c>
      <c r="B104" s="75" t="s">
        <v>302</v>
      </c>
      <c r="C104" s="155"/>
    </row>
    <row r="105" spans="1:3" ht="12" customHeight="1" thickBot="1">
      <c r="A105" s="16" t="s">
        <v>292</v>
      </c>
      <c r="B105" s="76" t="s">
        <v>303</v>
      </c>
      <c r="C105" s="159"/>
    </row>
    <row r="106" spans="1:3" ht="12" customHeight="1" thickBot="1">
      <c r="A106" s="18" t="s">
        <v>11</v>
      </c>
      <c r="B106" s="25" t="s">
        <v>304</v>
      </c>
      <c r="C106" s="151">
        <f>+C107+C109+C111</f>
        <v>0</v>
      </c>
    </row>
    <row r="107" spans="1:3" ht="12" customHeight="1">
      <c r="A107" s="13" t="s">
        <v>81</v>
      </c>
      <c r="B107" s="6" t="s">
        <v>157</v>
      </c>
      <c r="C107" s="154"/>
    </row>
    <row r="108" spans="1:3" ht="12" customHeight="1">
      <c r="A108" s="13" t="s">
        <v>82</v>
      </c>
      <c r="B108" s="10" t="s">
        <v>308</v>
      </c>
      <c r="C108" s="154"/>
    </row>
    <row r="109" spans="1:3" ht="12" customHeight="1">
      <c r="A109" s="13" t="s">
        <v>83</v>
      </c>
      <c r="B109" s="10" t="s">
        <v>123</v>
      </c>
      <c r="C109" s="153"/>
    </row>
    <row r="110" spans="1:3" ht="12" customHeight="1">
      <c r="A110" s="13" t="s">
        <v>84</v>
      </c>
      <c r="B110" s="10" t="s">
        <v>309</v>
      </c>
      <c r="C110" s="144"/>
    </row>
    <row r="111" spans="1:3" ht="12" customHeight="1">
      <c r="A111" s="13" t="s">
        <v>85</v>
      </c>
      <c r="B111" s="148" t="s">
        <v>160</v>
      </c>
      <c r="C111" s="144"/>
    </row>
    <row r="112" spans="1:3" ht="12" customHeight="1">
      <c r="A112" s="13" t="s">
        <v>91</v>
      </c>
      <c r="B112" s="147" t="s">
        <v>408</v>
      </c>
      <c r="C112" s="144"/>
    </row>
    <row r="113" spans="1:3" ht="12" customHeight="1">
      <c r="A113" s="13" t="s">
        <v>93</v>
      </c>
      <c r="B113" s="245" t="s">
        <v>314</v>
      </c>
      <c r="C113" s="144"/>
    </row>
    <row r="114" spans="1:3" ht="15.75">
      <c r="A114" s="13" t="s">
        <v>124</v>
      </c>
      <c r="B114" s="74" t="s">
        <v>297</v>
      </c>
      <c r="C114" s="144"/>
    </row>
    <row r="115" spans="1:3" ht="12" customHeight="1">
      <c r="A115" s="13" t="s">
        <v>125</v>
      </c>
      <c r="B115" s="74" t="s">
        <v>313</v>
      </c>
      <c r="C115" s="144"/>
    </row>
    <row r="116" spans="1:3" ht="12" customHeight="1">
      <c r="A116" s="13" t="s">
        <v>126</v>
      </c>
      <c r="B116" s="74" t="s">
        <v>312</v>
      </c>
      <c r="C116" s="144"/>
    </row>
    <row r="117" spans="1:3" ht="12" customHeight="1">
      <c r="A117" s="13" t="s">
        <v>305</v>
      </c>
      <c r="B117" s="74" t="s">
        <v>300</v>
      </c>
      <c r="C117" s="144"/>
    </row>
    <row r="118" spans="1:3" ht="12" customHeight="1">
      <c r="A118" s="13" t="s">
        <v>306</v>
      </c>
      <c r="B118" s="74" t="s">
        <v>311</v>
      </c>
      <c r="C118" s="144"/>
    </row>
    <row r="119" spans="1:3" ht="16.5" thickBot="1">
      <c r="A119" s="11" t="s">
        <v>307</v>
      </c>
      <c r="B119" s="74" t="s">
        <v>310</v>
      </c>
      <c r="C119" s="145"/>
    </row>
    <row r="120" spans="1:3" ht="12" customHeight="1" thickBot="1">
      <c r="A120" s="18" t="s">
        <v>12</v>
      </c>
      <c r="B120" s="69" t="s">
        <v>315</v>
      </c>
      <c r="C120" s="151">
        <f>+C121+C122</f>
        <v>0</v>
      </c>
    </row>
    <row r="121" spans="1:3" ht="12" customHeight="1">
      <c r="A121" s="13" t="s">
        <v>64</v>
      </c>
      <c r="B121" s="7" t="s">
        <v>50</v>
      </c>
      <c r="C121" s="154"/>
    </row>
    <row r="122" spans="1:3" ht="12" customHeight="1" thickBot="1">
      <c r="A122" s="14" t="s">
        <v>65</v>
      </c>
      <c r="B122" s="10" t="s">
        <v>51</v>
      </c>
      <c r="C122" s="155"/>
    </row>
    <row r="123" spans="1:3" ht="12" customHeight="1" thickBot="1">
      <c r="A123" s="18" t="s">
        <v>13</v>
      </c>
      <c r="B123" s="69" t="s">
        <v>316</v>
      </c>
      <c r="C123" s="151">
        <f>+C90+C106+C120</f>
        <v>105223</v>
      </c>
    </row>
    <row r="124" spans="1:3" ht="12" customHeight="1" thickBot="1">
      <c r="A124" s="18" t="s">
        <v>14</v>
      </c>
      <c r="B124" s="69" t="s">
        <v>317</v>
      </c>
      <c r="C124" s="151">
        <f>+C125+C126+C127</f>
        <v>0</v>
      </c>
    </row>
    <row r="125" spans="1:3" ht="12" customHeight="1">
      <c r="A125" s="13" t="s">
        <v>68</v>
      </c>
      <c r="B125" s="7" t="s">
        <v>318</v>
      </c>
      <c r="C125" s="144"/>
    </row>
    <row r="126" spans="1:3" ht="12" customHeight="1">
      <c r="A126" s="13" t="s">
        <v>69</v>
      </c>
      <c r="B126" s="7" t="s">
        <v>319</v>
      </c>
      <c r="C126" s="144"/>
    </row>
    <row r="127" spans="1:3" ht="12" customHeight="1" thickBot="1">
      <c r="A127" s="11" t="s">
        <v>70</v>
      </c>
      <c r="B127" s="5" t="s">
        <v>320</v>
      </c>
      <c r="C127" s="144"/>
    </row>
    <row r="128" spans="1:3" ht="12" customHeight="1" thickBot="1">
      <c r="A128" s="18" t="s">
        <v>15</v>
      </c>
      <c r="B128" s="69" t="s">
        <v>369</v>
      </c>
      <c r="C128" s="151">
        <f>+C129+C130+C131+C132</f>
        <v>0</v>
      </c>
    </row>
    <row r="129" spans="1:3" ht="12" customHeight="1">
      <c r="A129" s="13" t="s">
        <v>71</v>
      </c>
      <c r="B129" s="7" t="s">
        <v>321</v>
      </c>
      <c r="C129" s="144"/>
    </row>
    <row r="130" spans="1:3" ht="12" customHeight="1">
      <c r="A130" s="13" t="s">
        <v>72</v>
      </c>
      <c r="B130" s="7" t="s">
        <v>322</v>
      </c>
      <c r="C130" s="144"/>
    </row>
    <row r="131" spans="1:3" ht="12" customHeight="1">
      <c r="A131" s="13" t="s">
        <v>224</v>
      </c>
      <c r="B131" s="7" t="s">
        <v>323</v>
      </c>
      <c r="C131" s="144"/>
    </row>
    <row r="132" spans="1:3" ht="12" customHeight="1" thickBot="1">
      <c r="A132" s="11" t="s">
        <v>225</v>
      </c>
      <c r="B132" s="5" t="s">
        <v>324</v>
      </c>
      <c r="C132" s="144"/>
    </row>
    <row r="133" spans="1:3" ht="12" customHeight="1" thickBot="1">
      <c r="A133" s="18" t="s">
        <v>16</v>
      </c>
      <c r="B133" s="69" t="s">
        <v>325</v>
      </c>
      <c r="C133" s="157">
        <f>+C134+C135+C136+C137</f>
        <v>0</v>
      </c>
    </row>
    <row r="134" spans="1:3" ht="12" customHeight="1">
      <c r="A134" s="13" t="s">
        <v>73</v>
      </c>
      <c r="B134" s="7" t="s">
        <v>326</v>
      </c>
      <c r="C134" s="144"/>
    </row>
    <row r="135" spans="1:3" ht="12" customHeight="1">
      <c r="A135" s="13" t="s">
        <v>74</v>
      </c>
      <c r="B135" s="7" t="s">
        <v>336</v>
      </c>
      <c r="C135" s="144"/>
    </row>
    <row r="136" spans="1:3" ht="12" customHeight="1">
      <c r="A136" s="13" t="s">
        <v>237</v>
      </c>
      <c r="B136" s="7" t="s">
        <v>327</v>
      </c>
      <c r="C136" s="144"/>
    </row>
    <row r="137" spans="1:3" ht="12" customHeight="1" thickBot="1">
      <c r="A137" s="11" t="s">
        <v>238</v>
      </c>
      <c r="B137" s="5" t="s">
        <v>328</v>
      </c>
      <c r="C137" s="144"/>
    </row>
    <row r="138" spans="1:3" ht="12" customHeight="1" thickBot="1">
      <c r="A138" s="18" t="s">
        <v>17</v>
      </c>
      <c r="B138" s="69" t="s">
        <v>329</v>
      </c>
      <c r="C138" s="160">
        <f>+C139+C140+C141+C142</f>
        <v>0</v>
      </c>
    </row>
    <row r="139" spans="1:3" ht="12" customHeight="1">
      <c r="A139" s="13" t="s">
        <v>117</v>
      </c>
      <c r="B139" s="7" t="s">
        <v>330</v>
      </c>
      <c r="C139" s="144"/>
    </row>
    <row r="140" spans="1:3" ht="12" customHeight="1">
      <c r="A140" s="13" t="s">
        <v>118</v>
      </c>
      <c r="B140" s="7" t="s">
        <v>331</v>
      </c>
      <c r="C140" s="144"/>
    </row>
    <row r="141" spans="1:3" ht="12" customHeight="1">
      <c r="A141" s="13" t="s">
        <v>159</v>
      </c>
      <c r="B141" s="7" t="s">
        <v>332</v>
      </c>
      <c r="C141" s="144"/>
    </row>
    <row r="142" spans="1:3" ht="12" customHeight="1" thickBot="1">
      <c r="A142" s="13" t="s">
        <v>240</v>
      </c>
      <c r="B142" s="7" t="s">
        <v>333</v>
      </c>
      <c r="C142" s="144"/>
    </row>
    <row r="143" spans="1:9" ht="15" customHeight="1" thickBot="1">
      <c r="A143" s="18" t="s">
        <v>18</v>
      </c>
      <c r="B143" s="69" t="s">
        <v>334</v>
      </c>
      <c r="C143" s="261">
        <f>+C124+C128+C133+C138</f>
        <v>0</v>
      </c>
      <c r="F143" s="262"/>
      <c r="G143" s="263"/>
      <c r="H143" s="263"/>
      <c r="I143" s="263"/>
    </row>
    <row r="144" spans="1:3" s="248" customFormat="1" ht="12.75" customHeight="1" thickBot="1">
      <c r="A144" s="149" t="s">
        <v>19</v>
      </c>
      <c r="B144" s="226" t="s">
        <v>335</v>
      </c>
      <c r="C144" s="261">
        <f>+C123+C143</f>
        <v>105223</v>
      </c>
    </row>
    <row r="145" ht="7.5" customHeight="1"/>
    <row r="146" spans="1:3" ht="15.75">
      <c r="A146" s="307" t="s">
        <v>337</v>
      </c>
      <c r="B146" s="307"/>
      <c r="C146" s="307"/>
    </row>
    <row r="147" spans="1:3" ht="15" customHeight="1" thickBot="1">
      <c r="A147" s="305" t="s">
        <v>100</v>
      </c>
      <c r="B147" s="305"/>
      <c r="C147" s="161" t="s">
        <v>158</v>
      </c>
    </row>
    <row r="148" spans="1:4" ht="13.5" customHeight="1" thickBot="1">
      <c r="A148" s="18">
        <v>1</v>
      </c>
      <c r="B148" s="25" t="s">
        <v>338</v>
      </c>
      <c r="C148" s="151">
        <f>+C60-C123</f>
        <v>0</v>
      </c>
      <c r="D148" s="264"/>
    </row>
    <row r="149" spans="1:3" ht="27.75" customHeight="1" thickBot="1">
      <c r="A149" s="18" t="s">
        <v>11</v>
      </c>
      <c r="B149" s="25" t="s">
        <v>339</v>
      </c>
      <c r="C149" s="151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Önkormányzat
2014. ÉVI KÖLTSÉGVETÉS
ÁLLAMI (ÁLLAMIGAZGATÁSI) FELADATOK MÉRLEGE
&amp;R&amp;"Times New Roman CE,Félkövér dőlt"&amp;11 1.4. melléklet a 1./2014.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7">
      <selection activeCell="A87" sqref="A87:B87"/>
    </sheetView>
  </sheetViews>
  <sheetFormatPr defaultColWidth="9.00390625" defaultRowHeight="12.75"/>
  <cols>
    <col min="1" max="1" width="6.875" style="41" customWidth="1"/>
    <col min="2" max="2" width="55.125" style="86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73" t="s">
        <v>103</v>
      </c>
      <c r="C1" s="174"/>
      <c r="D1" s="174"/>
      <c r="E1" s="174"/>
      <c r="F1" s="310" t="s">
        <v>418</v>
      </c>
    </row>
    <row r="2" spans="5:6" ht="14.25" thickBot="1">
      <c r="E2" s="175" t="s">
        <v>54</v>
      </c>
      <c r="F2" s="310"/>
    </row>
    <row r="3" spans="1:6" ht="18" customHeight="1" thickBot="1">
      <c r="A3" s="308" t="s">
        <v>62</v>
      </c>
      <c r="B3" s="176" t="s">
        <v>47</v>
      </c>
      <c r="C3" s="177"/>
      <c r="D3" s="176" t="s">
        <v>48</v>
      </c>
      <c r="E3" s="178"/>
      <c r="F3" s="310"/>
    </row>
    <row r="4" spans="1:6" s="179" customFormat="1" ht="35.25" customHeight="1" thickBot="1">
      <c r="A4" s="309"/>
      <c r="B4" s="87" t="s">
        <v>55</v>
      </c>
      <c r="C4" s="88" t="s">
        <v>179</v>
      </c>
      <c r="D4" s="87" t="s">
        <v>55</v>
      </c>
      <c r="E4" s="37" t="s">
        <v>179</v>
      </c>
      <c r="F4" s="310"/>
    </row>
    <row r="5" spans="1:6" s="184" customFormat="1" ht="12" customHeight="1" thickBot="1">
      <c r="A5" s="180">
        <v>1</v>
      </c>
      <c r="B5" s="181">
        <v>2</v>
      </c>
      <c r="C5" s="182" t="s">
        <v>12</v>
      </c>
      <c r="D5" s="181" t="s">
        <v>13</v>
      </c>
      <c r="E5" s="183" t="s">
        <v>14</v>
      </c>
      <c r="F5" s="310"/>
    </row>
    <row r="6" spans="1:6" ht="12.75" customHeight="1">
      <c r="A6" s="185" t="s">
        <v>10</v>
      </c>
      <c r="B6" s="186" t="s">
        <v>340</v>
      </c>
      <c r="C6" s="162">
        <v>278751</v>
      </c>
      <c r="D6" s="186" t="s">
        <v>56</v>
      </c>
      <c r="E6" s="168">
        <v>99957</v>
      </c>
      <c r="F6" s="310"/>
    </row>
    <row r="7" spans="1:6" ht="12.75" customHeight="1">
      <c r="A7" s="187" t="s">
        <v>11</v>
      </c>
      <c r="B7" s="188" t="s">
        <v>341</v>
      </c>
      <c r="C7" s="163">
        <v>18157</v>
      </c>
      <c r="D7" s="188" t="s">
        <v>119</v>
      </c>
      <c r="E7" s="169">
        <v>25813</v>
      </c>
      <c r="F7" s="310"/>
    </row>
    <row r="8" spans="1:6" ht="12.75" customHeight="1">
      <c r="A8" s="187" t="s">
        <v>12</v>
      </c>
      <c r="B8" s="188" t="s">
        <v>372</v>
      </c>
      <c r="C8" s="163"/>
      <c r="D8" s="188" t="s">
        <v>163</v>
      </c>
      <c r="E8" s="169">
        <v>89623</v>
      </c>
      <c r="F8" s="310"/>
    </row>
    <row r="9" spans="1:6" ht="12.75" customHeight="1">
      <c r="A9" s="187" t="s">
        <v>13</v>
      </c>
      <c r="B9" s="188" t="s">
        <v>110</v>
      </c>
      <c r="C9" s="163">
        <v>27900</v>
      </c>
      <c r="D9" s="188" t="s">
        <v>120</v>
      </c>
      <c r="E9" s="169"/>
      <c r="F9" s="310"/>
    </row>
    <row r="10" spans="1:6" ht="12.75" customHeight="1">
      <c r="A10" s="187" t="s">
        <v>14</v>
      </c>
      <c r="B10" s="189" t="s">
        <v>342</v>
      </c>
      <c r="C10" s="163"/>
      <c r="D10" s="188" t="s">
        <v>121</v>
      </c>
      <c r="E10" s="169">
        <v>114504</v>
      </c>
      <c r="F10" s="310"/>
    </row>
    <row r="11" spans="1:6" ht="12.75" customHeight="1">
      <c r="A11" s="187" t="s">
        <v>15</v>
      </c>
      <c r="B11" s="188" t="s">
        <v>343</v>
      </c>
      <c r="C11" s="164"/>
      <c r="D11" s="188" t="s">
        <v>41</v>
      </c>
      <c r="E11" s="169"/>
      <c r="F11" s="310"/>
    </row>
    <row r="12" spans="1:6" ht="12.75" customHeight="1">
      <c r="A12" s="187" t="s">
        <v>16</v>
      </c>
      <c r="B12" s="188" t="s">
        <v>222</v>
      </c>
      <c r="C12" s="163">
        <v>9518</v>
      </c>
      <c r="D12" s="34"/>
      <c r="E12" s="169"/>
      <c r="F12" s="310"/>
    </row>
    <row r="13" spans="1:6" ht="12.75" customHeight="1">
      <c r="A13" s="187" t="s">
        <v>17</v>
      </c>
      <c r="B13" s="34"/>
      <c r="C13" s="163"/>
      <c r="D13" s="34"/>
      <c r="E13" s="169"/>
      <c r="F13" s="310"/>
    </row>
    <row r="14" spans="1:6" ht="12.75" customHeight="1">
      <c r="A14" s="187" t="s">
        <v>18</v>
      </c>
      <c r="B14" s="265"/>
      <c r="C14" s="164"/>
      <c r="D14" s="34"/>
      <c r="E14" s="169"/>
      <c r="F14" s="310"/>
    </row>
    <row r="15" spans="1:6" ht="12.75" customHeight="1">
      <c r="A15" s="187" t="s">
        <v>19</v>
      </c>
      <c r="B15" s="34"/>
      <c r="C15" s="163"/>
      <c r="D15" s="34"/>
      <c r="E15" s="169"/>
      <c r="F15" s="310"/>
    </row>
    <row r="16" spans="1:6" ht="12.75" customHeight="1">
      <c r="A16" s="187" t="s">
        <v>20</v>
      </c>
      <c r="B16" s="34"/>
      <c r="C16" s="163"/>
      <c r="D16" s="34"/>
      <c r="E16" s="169"/>
      <c r="F16" s="310"/>
    </row>
    <row r="17" spans="1:6" ht="12.75" customHeight="1" thickBot="1">
      <c r="A17" s="187" t="s">
        <v>21</v>
      </c>
      <c r="B17" s="43"/>
      <c r="C17" s="165"/>
      <c r="D17" s="34"/>
      <c r="E17" s="170"/>
      <c r="F17" s="310"/>
    </row>
    <row r="18" spans="1:6" ht="15.75" customHeight="1" thickBot="1">
      <c r="A18" s="190" t="s">
        <v>22</v>
      </c>
      <c r="B18" s="70" t="s">
        <v>373</v>
      </c>
      <c r="C18" s="166">
        <f>+C6+C7+C9+C10+C12+C13+C14+C15+C16+C17</f>
        <v>334326</v>
      </c>
      <c r="D18" s="70" t="s">
        <v>351</v>
      </c>
      <c r="E18" s="171">
        <f>SUM(E6:E17)</f>
        <v>329897</v>
      </c>
      <c r="F18" s="310"/>
    </row>
    <row r="19" spans="1:6" ht="12.75" customHeight="1">
      <c r="A19" s="191" t="s">
        <v>23</v>
      </c>
      <c r="B19" s="192" t="s">
        <v>346</v>
      </c>
      <c r="C19" s="303">
        <f>+C20+C21+C22+C23</f>
        <v>0</v>
      </c>
      <c r="D19" s="193" t="s">
        <v>127</v>
      </c>
      <c r="E19" s="172"/>
      <c r="F19" s="310"/>
    </row>
    <row r="20" spans="1:6" ht="12.75" customHeight="1">
      <c r="A20" s="194" t="s">
        <v>24</v>
      </c>
      <c r="B20" s="193" t="s">
        <v>155</v>
      </c>
      <c r="C20" s="57"/>
      <c r="D20" s="193" t="s">
        <v>350</v>
      </c>
      <c r="E20" s="58"/>
      <c r="F20" s="310"/>
    </row>
    <row r="21" spans="1:6" ht="12.75" customHeight="1">
      <c r="A21" s="194" t="s">
        <v>25</v>
      </c>
      <c r="B21" s="193" t="s">
        <v>156</v>
      </c>
      <c r="C21" s="57"/>
      <c r="D21" s="193" t="s">
        <v>101</v>
      </c>
      <c r="E21" s="58"/>
      <c r="F21" s="310"/>
    </row>
    <row r="22" spans="1:6" ht="12.75" customHeight="1">
      <c r="A22" s="194" t="s">
        <v>26</v>
      </c>
      <c r="B22" s="193" t="s">
        <v>161</v>
      </c>
      <c r="C22" s="57"/>
      <c r="D22" s="193" t="s">
        <v>102</v>
      </c>
      <c r="E22" s="58"/>
      <c r="F22" s="310"/>
    </row>
    <row r="23" spans="1:6" ht="12.75" customHeight="1">
      <c r="A23" s="194" t="s">
        <v>27</v>
      </c>
      <c r="B23" s="193" t="s">
        <v>162</v>
      </c>
      <c r="C23" s="57"/>
      <c r="D23" s="192" t="s">
        <v>164</v>
      </c>
      <c r="E23" s="58"/>
      <c r="F23" s="310"/>
    </row>
    <row r="24" spans="1:6" ht="12.75" customHeight="1">
      <c r="A24" s="194" t="s">
        <v>28</v>
      </c>
      <c r="B24" s="193" t="s">
        <v>347</v>
      </c>
      <c r="C24" s="195">
        <f>+C25+C26</f>
        <v>0</v>
      </c>
      <c r="D24" s="193" t="s">
        <v>128</v>
      </c>
      <c r="E24" s="58"/>
      <c r="F24" s="310"/>
    </row>
    <row r="25" spans="1:6" ht="12.75" customHeight="1">
      <c r="A25" s="191" t="s">
        <v>29</v>
      </c>
      <c r="B25" s="192" t="s">
        <v>344</v>
      </c>
      <c r="C25" s="167"/>
      <c r="D25" s="186" t="s">
        <v>129</v>
      </c>
      <c r="E25" s="172"/>
      <c r="F25" s="310"/>
    </row>
    <row r="26" spans="1:6" ht="12.75" customHeight="1" thickBot="1">
      <c r="A26" s="194" t="s">
        <v>30</v>
      </c>
      <c r="B26" s="193" t="s">
        <v>345</v>
      </c>
      <c r="C26" s="57"/>
      <c r="D26" s="34"/>
      <c r="E26" s="58"/>
      <c r="F26" s="310"/>
    </row>
    <row r="27" spans="1:6" ht="15.75" customHeight="1" thickBot="1">
      <c r="A27" s="190" t="s">
        <v>31</v>
      </c>
      <c r="B27" s="70" t="s">
        <v>348</v>
      </c>
      <c r="C27" s="166">
        <f>+C19+C24</f>
        <v>0</v>
      </c>
      <c r="D27" s="70" t="s">
        <v>352</v>
      </c>
      <c r="E27" s="171">
        <f>SUM(E19:E26)</f>
        <v>0</v>
      </c>
      <c r="F27" s="310"/>
    </row>
    <row r="28" spans="1:6" ht="13.5" thickBot="1">
      <c r="A28" s="190" t="s">
        <v>32</v>
      </c>
      <c r="B28" s="196" t="s">
        <v>349</v>
      </c>
      <c r="C28" s="197">
        <f>+C18+C27</f>
        <v>334326</v>
      </c>
      <c r="D28" s="196" t="s">
        <v>353</v>
      </c>
      <c r="E28" s="197">
        <f>+E18+E27</f>
        <v>329897</v>
      </c>
      <c r="F28" s="310"/>
    </row>
    <row r="29" spans="1:6" ht="13.5" thickBot="1">
      <c r="A29" s="190" t="s">
        <v>33</v>
      </c>
      <c r="B29" s="196" t="s">
        <v>105</v>
      </c>
      <c r="C29" s="197" t="str">
        <f>IF(C18-E18&lt;0,E18-C18,"-")</f>
        <v>-</v>
      </c>
      <c r="D29" s="196" t="s">
        <v>106</v>
      </c>
      <c r="E29" s="197">
        <f>IF(C18-E18&gt;0,C18-E18,"-")</f>
        <v>4429</v>
      </c>
      <c r="F29" s="310"/>
    </row>
    <row r="30" spans="1:6" ht="13.5" thickBot="1">
      <c r="A30" s="190" t="s">
        <v>34</v>
      </c>
      <c r="B30" s="196" t="s">
        <v>165</v>
      </c>
      <c r="C30" s="197" t="str">
        <f>IF(C18+C19-E28&lt;0,E28-(C18+C19),"-")</f>
        <v>-</v>
      </c>
      <c r="D30" s="196" t="s">
        <v>166</v>
      </c>
      <c r="E30" s="197">
        <f>IF(C18+C19-E28&gt;0,C18+C19-E28,"-")</f>
        <v>4429</v>
      </c>
      <c r="F30" s="310"/>
    </row>
    <row r="31" spans="2:4" ht="18.75">
      <c r="B31" s="311"/>
      <c r="C31" s="311"/>
      <c r="D31" s="311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A87" sqref="A87:B87"/>
    </sheetView>
  </sheetViews>
  <sheetFormatPr defaultColWidth="9.00390625" defaultRowHeight="12.75"/>
  <cols>
    <col min="1" max="1" width="6.875" style="41" customWidth="1"/>
    <col min="2" max="2" width="55.125" style="86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73" t="s">
        <v>104</v>
      </c>
      <c r="C1" s="174"/>
      <c r="D1" s="174"/>
      <c r="E1" s="174"/>
      <c r="F1" s="310" t="s">
        <v>419</v>
      </c>
    </row>
    <row r="2" spans="5:6" ht="14.25" thickBot="1">
      <c r="E2" s="175" t="s">
        <v>54</v>
      </c>
      <c r="F2" s="310"/>
    </row>
    <row r="3" spans="1:6" ht="13.5" thickBot="1">
      <c r="A3" s="312" t="s">
        <v>62</v>
      </c>
      <c r="B3" s="176" t="s">
        <v>47</v>
      </c>
      <c r="C3" s="177"/>
      <c r="D3" s="176" t="s">
        <v>48</v>
      </c>
      <c r="E3" s="178"/>
      <c r="F3" s="310"/>
    </row>
    <row r="4" spans="1:6" s="179" customFormat="1" ht="24.75" thickBot="1">
      <c r="A4" s="313"/>
      <c r="B4" s="87" t="s">
        <v>55</v>
      </c>
      <c r="C4" s="88" t="s">
        <v>179</v>
      </c>
      <c r="D4" s="87" t="s">
        <v>55</v>
      </c>
      <c r="E4" s="88" t="s">
        <v>179</v>
      </c>
      <c r="F4" s="310"/>
    </row>
    <row r="5" spans="1:6" s="179" customFormat="1" ht="13.5" thickBot="1">
      <c r="A5" s="180">
        <v>1</v>
      </c>
      <c r="B5" s="181">
        <v>2</v>
      </c>
      <c r="C5" s="182">
        <v>3</v>
      </c>
      <c r="D5" s="181">
        <v>4</v>
      </c>
      <c r="E5" s="183">
        <v>5</v>
      </c>
      <c r="F5" s="310"/>
    </row>
    <row r="6" spans="1:6" ht="12.75" customHeight="1">
      <c r="A6" s="185" t="s">
        <v>10</v>
      </c>
      <c r="B6" s="186" t="s">
        <v>354</v>
      </c>
      <c r="C6" s="162"/>
      <c r="D6" s="186" t="s">
        <v>157</v>
      </c>
      <c r="E6" s="168">
        <v>3429</v>
      </c>
      <c r="F6" s="310"/>
    </row>
    <row r="7" spans="1:6" ht="12.75">
      <c r="A7" s="187" t="s">
        <v>11</v>
      </c>
      <c r="B7" s="188" t="s">
        <v>355</v>
      </c>
      <c r="C7" s="163"/>
      <c r="D7" s="188" t="s">
        <v>360</v>
      </c>
      <c r="E7" s="169"/>
      <c r="F7" s="310"/>
    </row>
    <row r="8" spans="1:6" ht="12.75" customHeight="1">
      <c r="A8" s="187" t="s">
        <v>12</v>
      </c>
      <c r="B8" s="188" t="s">
        <v>6</v>
      </c>
      <c r="C8" s="163"/>
      <c r="D8" s="188" t="s">
        <v>123</v>
      </c>
      <c r="E8" s="169">
        <v>1000</v>
      </c>
      <c r="F8" s="310"/>
    </row>
    <row r="9" spans="1:6" ht="12.75" customHeight="1">
      <c r="A9" s="187" t="s">
        <v>13</v>
      </c>
      <c r="B9" s="188" t="s">
        <v>356</v>
      </c>
      <c r="C9" s="163"/>
      <c r="D9" s="188" t="s">
        <v>361</v>
      </c>
      <c r="E9" s="169"/>
      <c r="F9" s="310"/>
    </row>
    <row r="10" spans="1:6" ht="12.75" customHeight="1">
      <c r="A10" s="187" t="s">
        <v>14</v>
      </c>
      <c r="B10" s="188" t="s">
        <v>357</v>
      </c>
      <c r="C10" s="163"/>
      <c r="D10" s="188" t="s">
        <v>160</v>
      </c>
      <c r="E10" s="169"/>
      <c r="F10" s="310"/>
    </row>
    <row r="11" spans="1:6" ht="12.75" customHeight="1">
      <c r="A11" s="187" t="s">
        <v>15</v>
      </c>
      <c r="B11" s="188" t="s">
        <v>358</v>
      </c>
      <c r="C11" s="164"/>
      <c r="D11" s="34"/>
      <c r="E11" s="169"/>
      <c r="F11" s="310"/>
    </row>
    <row r="12" spans="1:6" ht="12.75" customHeight="1">
      <c r="A12" s="187" t="s">
        <v>16</v>
      </c>
      <c r="B12" s="34"/>
      <c r="C12" s="163"/>
      <c r="D12" s="34"/>
      <c r="E12" s="169"/>
      <c r="F12" s="310"/>
    </row>
    <row r="13" spans="1:6" ht="12.75" customHeight="1">
      <c r="A13" s="187" t="s">
        <v>17</v>
      </c>
      <c r="B13" s="34"/>
      <c r="C13" s="163"/>
      <c r="D13" s="34"/>
      <c r="E13" s="169"/>
      <c r="F13" s="310"/>
    </row>
    <row r="14" spans="1:6" ht="12.75" customHeight="1">
      <c r="A14" s="187" t="s">
        <v>18</v>
      </c>
      <c r="B14" s="34"/>
      <c r="C14" s="164"/>
      <c r="D14" s="34"/>
      <c r="E14" s="169"/>
      <c r="F14" s="310"/>
    </row>
    <row r="15" spans="1:6" ht="12.75">
      <c r="A15" s="187" t="s">
        <v>19</v>
      </c>
      <c r="B15" s="34"/>
      <c r="C15" s="164"/>
      <c r="D15" s="34"/>
      <c r="E15" s="169"/>
      <c r="F15" s="310"/>
    </row>
    <row r="16" spans="1:6" ht="12.75" customHeight="1" thickBot="1">
      <c r="A16" s="235" t="s">
        <v>20</v>
      </c>
      <c r="B16" s="266"/>
      <c r="C16" s="237"/>
      <c r="D16" s="236" t="s">
        <v>41</v>
      </c>
      <c r="E16" s="215"/>
      <c r="F16" s="310"/>
    </row>
    <row r="17" spans="1:6" ht="15.75" customHeight="1" thickBot="1">
      <c r="A17" s="190" t="s">
        <v>21</v>
      </c>
      <c r="B17" s="70" t="s">
        <v>374</v>
      </c>
      <c r="C17" s="166">
        <f>+C6+C8+C9+C11+C12+C13+C14+C15+C16</f>
        <v>0</v>
      </c>
      <c r="D17" s="70" t="s">
        <v>375</v>
      </c>
      <c r="E17" s="171">
        <f>+E6+E8+E10+E11+E12+E13+E14+E15+E16</f>
        <v>4429</v>
      </c>
      <c r="F17" s="310"/>
    </row>
    <row r="18" spans="1:6" ht="12.75" customHeight="1">
      <c r="A18" s="185" t="s">
        <v>22</v>
      </c>
      <c r="B18" s="200" t="s">
        <v>178</v>
      </c>
      <c r="C18" s="207">
        <f>+C19+C20+C21+C22+C23</f>
        <v>0</v>
      </c>
      <c r="D18" s="193" t="s">
        <v>127</v>
      </c>
      <c r="E18" s="56"/>
      <c r="F18" s="310"/>
    </row>
    <row r="19" spans="1:6" ht="12.75" customHeight="1">
      <c r="A19" s="187" t="s">
        <v>23</v>
      </c>
      <c r="B19" s="201" t="s">
        <v>167</v>
      </c>
      <c r="C19" s="57"/>
      <c r="D19" s="193" t="s">
        <v>130</v>
      </c>
      <c r="E19" s="58"/>
      <c r="F19" s="310"/>
    </row>
    <row r="20" spans="1:6" ht="12.75" customHeight="1">
      <c r="A20" s="185" t="s">
        <v>24</v>
      </c>
      <c r="B20" s="201" t="s">
        <v>168</v>
      </c>
      <c r="C20" s="57"/>
      <c r="D20" s="193" t="s">
        <v>101</v>
      </c>
      <c r="E20" s="58"/>
      <c r="F20" s="310"/>
    </row>
    <row r="21" spans="1:6" ht="12.75" customHeight="1">
      <c r="A21" s="187" t="s">
        <v>25</v>
      </c>
      <c r="B21" s="201" t="s">
        <v>169</v>
      </c>
      <c r="C21" s="57"/>
      <c r="D21" s="193" t="s">
        <v>102</v>
      </c>
      <c r="E21" s="58"/>
      <c r="F21" s="310"/>
    </row>
    <row r="22" spans="1:6" ht="12.75" customHeight="1">
      <c r="A22" s="185" t="s">
        <v>26</v>
      </c>
      <c r="B22" s="201" t="s">
        <v>170</v>
      </c>
      <c r="C22" s="57"/>
      <c r="D22" s="192" t="s">
        <v>164</v>
      </c>
      <c r="E22" s="58"/>
      <c r="F22" s="310"/>
    </row>
    <row r="23" spans="1:6" ht="12.75" customHeight="1">
      <c r="A23" s="187" t="s">
        <v>27</v>
      </c>
      <c r="B23" s="202" t="s">
        <v>171</v>
      </c>
      <c r="C23" s="57"/>
      <c r="D23" s="193" t="s">
        <v>131</v>
      </c>
      <c r="E23" s="58"/>
      <c r="F23" s="310"/>
    </row>
    <row r="24" spans="1:6" ht="12.75" customHeight="1">
      <c r="A24" s="185" t="s">
        <v>28</v>
      </c>
      <c r="B24" s="203" t="s">
        <v>172</v>
      </c>
      <c r="C24" s="195">
        <f>+C25+C26+C27+C28+C29</f>
        <v>0</v>
      </c>
      <c r="D24" s="204" t="s">
        <v>129</v>
      </c>
      <c r="E24" s="58"/>
      <c r="F24" s="310"/>
    </row>
    <row r="25" spans="1:6" ht="12.75" customHeight="1">
      <c r="A25" s="187" t="s">
        <v>29</v>
      </c>
      <c r="B25" s="202" t="s">
        <v>173</v>
      </c>
      <c r="C25" s="57"/>
      <c r="D25" s="204" t="s">
        <v>362</v>
      </c>
      <c r="E25" s="58"/>
      <c r="F25" s="310"/>
    </row>
    <row r="26" spans="1:6" ht="12.75" customHeight="1">
      <c r="A26" s="185" t="s">
        <v>30</v>
      </c>
      <c r="B26" s="202" t="s">
        <v>174</v>
      </c>
      <c r="C26" s="57"/>
      <c r="D26" s="199"/>
      <c r="E26" s="58"/>
      <c r="F26" s="310"/>
    </row>
    <row r="27" spans="1:6" ht="12.75" customHeight="1">
      <c r="A27" s="187" t="s">
        <v>31</v>
      </c>
      <c r="B27" s="201" t="s">
        <v>175</v>
      </c>
      <c r="C27" s="57"/>
      <c r="D27" s="68"/>
      <c r="E27" s="58"/>
      <c r="F27" s="310"/>
    </row>
    <row r="28" spans="1:6" ht="12.75" customHeight="1">
      <c r="A28" s="185" t="s">
        <v>32</v>
      </c>
      <c r="B28" s="205" t="s">
        <v>176</v>
      </c>
      <c r="C28" s="57"/>
      <c r="D28" s="34"/>
      <c r="E28" s="58"/>
      <c r="F28" s="310"/>
    </row>
    <row r="29" spans="1:6" ht="12.75" customHeight="1" thickBot="1">
      <c r="A29" s="187" t="s">
        <v>33</v>
      </c>
      <c r="B29" s="206" t="s">
        <v>177</v>
      </c>
      <c r="C29" s="57"/>
      <c r="D29" s="68"/>
      <c r="E29" s="58"/>
      <c r="F29" s="310"/>
    </row>
    <row r="30" spans="1:6" ht="21.75" customHeight="1" thickBot="1">
      <c r="A30" s="190" t="s">
        <v>34</v>
      </c>
      <c r="B30" s="70" t="s">
        <v>359</v>
      </c>
      <c r="C30" s="166">
        <f>+C18+C24</f>
        <v>0</v>
      </c>
      <c r="D30" s="70" t="s">
        <v>363</v>
      </c>
      <c r="E30" s="171">
        <f>SUM(E18:E29)</f>
        <v>0</v>
      </c>
      <c r="F30" s="310"/>
    </row>
    <row r="31" spans="1:6" ht="13.5" thickBot="1">
      <c r="A31" s="190" t="s">
        <v>35</v>
      </c>
      <c r="B31" s="196" t="s">
        <v>364</v>
      </c>
      <c r="C31" s="197">
        <f>+C17+C30</f>
        <v>0</v>
      </c>
      <c r="D31" s="196" t="s">
        <v>365</v>
      </c>
      <c r="E31" s="197">
        <f>+E17+E30</f>
        <v>4429</v>
      </c>
      <c r="F31" s="310"/>
    </row>
    <row r="32" spans="1:6" ht="13.5" thickBot="1">
      <c r="A32" s="190" t="s">
        <v>36</v>
      </c>
      <c r="B32" s="196" t="s">
        <v>105</v>
      </c>
      <c r="C32" s="197">
        <f>IF(C17-E17&lt;0,E17-C17,"-")</f>
        <v>4429</v>
      </c>
      <c r="D32" s="196" t="s">
        <v>106</v>
      </c>
      <c r="E32" s="197" t="str">
        <f>IF(C17-E17&gt;0,C17-E17,"-")</f>
        <v>-</v>
      </c>
      <c r="F32" s="310"/>
    </row>
    <row r="33" spans="1:6" ht="13.5" thickBot="1">
      <c r="A33" s="190" t="s">
        <v>37</v>
      </c>
      <c r="B33" s="196" t="s">
        <v>165</v>
      </c>
      <c r="C33" s="197">
        <f>IF(C17+C18-E31&lt;0,E31-(C17+C18),"-")</f>
        <v>4429</v>
      </c>
      <c r="D33" s="196" t="s">
        <v>166</v>
      </c>
      <c r="E33" s="197" t="str">
        <f>IF(C17+C18-E31&gt;0,C17+C18-E31,"-")</f>
        <v>-</v>
      </c>
      <c r="F33" s="31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B1">
      <selection activeCell="A87" sqref="A87:B87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14" t="s">
        <v>0</v>
      </c>
      <c r="B1" s="314"/>
      <c r="C1" s="314"/>
      <c r="D1" s="314"/>
      <c r="E1" s="314"/>
      <c r="F1" s="314"/>
    </row>
    <row r="2" spans="1:6" ht="22.5" customHeight="1" thickBot="1">
      <c r="A2" s="86"/>
      <c r="B2" s="41"/>
      <c r="C2" s="41"/>
      <c r="D2" s="41"/>
      <c r="E2" s="41"/>
      <c r="F2" s="36" t="s">
        <v>54</v>
      </c>
    </row>
    <row r="3" spans="1:6" s="33" customFormat="1" ht="44.25" customHeight="1" thickBot="1">
      <c r="A3" s="87" t="s">
        <v>58</v>
      </c>
      <c r="B3" s="88" t="s">
        <v>59</v>
      </c>
      <c r="C3" s="88" t="s">
        <v>60</v>
      </c>
      <c r="D3" s="88" t="s">
        <v>366</v>
      </c>
      <c r="E3" s="88" t="s">
        <v>179</v>
      </c>
      <c r="F3" s="37" t="s">
        <v>367</v>
      </c>
    </row>
    <row r="4" spans="1:6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 t="s">
        <v>63</v>
      </c>
    </row>
    <row r="5" spans="1:6" ht="15.75" customHeight="1">
      <c r="A5" s="297" t="s">
        <v>413</v>
      </c>
      <c r="B5" s="23">
        <v>3429</v>
      </c>
      <c r="C5" s="299" t="s">
        <v>414</v>
      </c>
      <c r="D5" s="23">
        <v>0</v>
      </c>
      <c r="E5" s="23">
        <v>3429</v>
      </c>
      <c r="F5" s="42">
        <f aca="true" t="shared" si="0" ref="F5:F23">B5-D5-E5</f>
        <v>0</v>
      </c>
    </row>
    <row r="6" spans="1:6" ht="15.75" customHeight="1">
      <c r="A6" s="297"/>
      <c r="B6" s="23"/>
      <c r="C6" s="299"/>
      <c r="D6" s="23"/>
      <c r="E6" s="23"/>
      <c r="F6" s="42">
        <f t="shared" si="0"/>
        <v>0</v>
      </c>
    </row>
    <row r="7" spans="1:6" ht="15.75" customHeight="1">
      <c r="A7" s="297"/>
      <c r="B7" s="23"/>
      <c r="C7" s="299"/>
      <c r="D7" s="23"/>
      <c r="E7" s="23"/>
      <c r="F7" s="42">
        <f t="shared" si="0"/>
        <v>0</v>
      </c>
    </row>
    <row r="8" spans="1:6" ht="15.75" customHeight="1">
      <c r="A8" s="298"/>
      <c r="B8" s="23"/>
      <c r="C8" s="299"/>
      <c r="D8" s="23"/>
      <c r="E8" s="23"/>
      <c r="F8" s="42">
        <f t="shared" si="0"/>
        <v>0</v>
      </c>
    </row>
    <row r="9" spans="1:6" ht="15.75" customHeight="1">
      <c r="A9" s="297"/>
      <c r="B9" s="23"/>
      <c r="C9" s="299"/>
      <c r="D9" s="23"/>
      <c r="E9" s="23"/>
      <c r="F9" s="42">
        <f t="shared" si="0"/>
        <v>0</v>
      </c>
    </row>
    <row r="10" spans="1:6" ht="15.75" customHeight="1">
      <c r="A10" s="298"/>
      <c r="B10" s="23"/>
      <c r="C10" s="299"/>
      <c r="D10" s="23"/>
      <c r="E10" s="23"/>
      <c r="F10" s="42">
        <f t="shared" si="0"/>
        <v>0</v>
      </c>
    </row>
    <row r="11" spans="1:6" ht="15.75" customHeight="1">
      <c r="A11" s="297"/>
      <c r="B11" s="23"/>
      <c r="C11" s="299"/>
      <c r="D11" s="23"/>
      <c r="E11" s="23"/>
      <c r="F11" s="42">
        <f t="shared" si="0"/>
        <v>0</v>
      </c>
    </row>
    <row r="12" spans="1:6" ht="15.75" customHeight="1">
      <c r="A12" s="297"/>
      <c r="B12" s="23"/>
      <c r="C12" s="299"/>
      <c r="D12" s="23"/>
      <c r="E12" s="23"/>
      <c r="F12" s="42">
        <f t="shared" si="0"/>
        <v>0</v>
      </c>
    </row>
    <row r="13" spans="1:6" ht="15.75" customHeight="1">
      <c r="A13" s="297"/>
      <c r="B13" s="23"/>
      <c r="C13" s="299"/>
      <c r="D13" s="23"/>
      <c r="E13" s="23"/>
      <c r="F13" s="42">
        <f t="shared" si="0"/>
        <v>0</v>
      </c>
    </row>
    <row r="14" spans="1:6" ht="15.75" customHeight="1">
      <c r="A14" s="297"/>
      <c r="B14" s="23"/>
      <c r="C14" s="299"/>
      <c r="D14" s="23"/>
      <c r="E14" s="23"/>
      <c r="F14" s="42">
        <f t="shared" si="0"/>
        <v>0</v>
      </c>
    </row>
    <row r="15" spans="1:6" ht="15.75" customHeight="1">
      <c r="A15" s="297"/>
      <c r="B15" s="23"/>
      <c r="C15" s="299"/>
      <c r="D15" s="23"/>
      <c r="E15" s="23"/>
      <c r="F15" s="42">
        <f t="shared" si="0"/>
        <v>0</v>
      </c>
    </row>
    <row r="16" spans="1:6" ht="15.75" customHeight="1">
      <c r="A16" s="297"/>
      <c r="B16" s="23"/>
      <c r="C16" s="299"/>
      <c r="D16" s="23"/>
      <c r="E16" s="23"/>
      <c r="F16" s="42">
        <f t="shared" si="0"/>
        <v>0</v>
      </c>
    </row>
    <row r="17" spans="1:6" ht="15.75" customHeight="1">
      <c r="A17" s="297"/>
      <c r="B17" s="23"/>
      <c r="C17" s="299"/>
      <c r="D17" s="23"/>
      <c r="E17" s="23"/>
      <c r="F17" s="42">
        <f t="shared" si="0"/>
        <v>0</v>
      </c>
    </row>
    <row r="18" spans="1:6" ht="15.75" customHeight="1">
      <c r="A18" s="297"/>
      <c r="B18" s="23"/>
      <c r="C18" s="299"/>
      <c r="D18" s="23"/>
      <c r="E18" s="23"/>
      <c r="F18" s="42">
        <f t="shared" si="0"/>
        <v>0</v>
      </c>
    </row>
    <row r="19" spans="1:6" ht="15.75" customHeight="1">
      <c r="A19" s="297"/>
      <c r="B19" s="23"/>
      <c r="C19" s="299"/>
      <c r="D19" s="23"/>
      <c r="E19" s="23"/>
      <c r="F19" s="42">
        <f t="shared" si="0"/>
        <v>0</v>
      </c>
    </row>
    <row r="20" spans="1:6" ht="15.75" customHeight="1">
      <c r="A20" s="297"/>
      <c r="B20" s="23"/>
      <c r="C20" s="299"/>
      <c r="D20" s="23"/>
      <c r="E20" s="23"/>
      <c r="F20" s="42">
        <f t="shared" si="0"/>
        <v>0</v>
      </c>
    </row>
    <row r="21" spans="1:6" ht="15.75" customHeight="1">
      <c r="A21" s="297"/>
      <c r="B21" s="23"/>
      <c r="C21" s="299"/>
      <c r="D21" s="23"/>
      <c r="E21" s="23"/>
      <c r="F21" s="42">
        <f t="shared" si="0"/>
        <v>0</v>
      </c>
    </row>
    <row r="22" spans="1:6" ht="15.75" customHeight="1">
      <c r="A22" s="297"/>
      <c r="B22" s="23"/>
      <c r="C22" s="299"/>
      <c r="D22" s="23"/>
      <c r="E22" s="23"/>
      <c r="F22" s="42">
        <f t="shared" si="0"/>
        <v>0</v>
      </c>
    </row>
    <row r="23" spans="1:6" ht="15.75" customHeight="1" thickBot="1">
      <c r="A23" s="43"/>
      <c r="B23" s="24"/>
      <c r="C23" s="300"/>
      <c r="D23" s="24"/>
      <c r="E23" s="24"/>
      <c r="F23" s="44">
        <f t="shared" si="0"/>
        <v>0</v>
      </c>
    </row>
    <row r="24" spans="1:6" s="47" customFormat="1" ht="18" customHeight="1" thickBot="1">
      <c r="A24" s="89" t="s">
        <v>57</v>
      </c>
      <c r="B24" s="45">
        <f>SUM(B5:B23)</f>
        <v>3429</v>
      </c>
      <c r="C24" s="65"/>
      <c r="D24" s="45">
        <f>SUM(D5:D23)</f>
        <v>0</v>
      </c>
      <c r="E24" s="45">
        <f>SUM(E5:E23)</f>
        <v>3429</v>
      </c>
      <c r="F24" s="4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1/2014. (II.27.)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C1">
      <selection activeCell="A87" sqref="A87:B87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14" t="s">
        <v>1</v>
      </c>
      <c r="B1" s="314"/>
      <c r="C1" s="314"/>
      <c r="D1" s="314"/>
      <c r="E1" s="314"/>
      <c r="F1" s="314"/>
    </row>
    <row r="2" spans="1:6" ht="23.25" customHeight="1" thickBot="1">
      <c r="A2" s="86"/>
      <c r="B2" s="41"/>
      <c r="C2" s="41"/>
      <c r="D2" s="41"/>
      <c r="E2" s="41"/>
      <c r="F2" s="36" t="s">
        <v>54</v>
      </c>
    </row>
    <row r="3" spans="1:6" s="33" customFormat="1" ht="48.75" customHeight="1" thickBot="1">
      <c r="A3" s="87" t="s">
        <v>61</v>
      </c>
      <c r="B3" s="88" t="s">
        <v>59</v>
      </c>
      <c r="C3" s="88" t="s">
        <v>60</v>
      </c>
      <c r="D3" s="88" t="s">
        <v>366</v>
      </c>
      <c r="E3" s="88" t="s">
        <v>179</v>
      </c>
      <c r="F3" s="37" t="s">
        <v>368</v>
      </c>
    </row>
    <row r="4" spans="1:6" s="41" customFormat="1" ht="15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</row>
    <row r="5" spans="1:6" ht="15.75" customHeight="1">
      <c r="A5" s="48" t="s">
        <v>415</v>
      </c>
      <c r="B5" s="49">
        <v>1000</v>
      </c>
      <c r="C5" s="301" t="s">
        <v>416</v>
      </c>
      <c r="D5" s="49"/>
      <c r="E5" s="49">
        <v>1000</v>
      </c>
      <c r="F5" s="50">
        <f aca="true" t="shared" si="0" ref="F5:F23">B5-D5-E5</f>
        <v>0</v>
      </c>
    </row>
    <row r="6" spans="1:6" ht="15.75" customHeight="1">
      <c r="A6" s="48"/>
      <c r="B6" s="49"/>
      <c r="C6" s="301"/>
      <c r="D6" s="49"/>
      <c r="E6" s="49"/>
      <c r="F6" s="50">
        <f t="shared" si="0"/>
        <v>0</v>
      </c>
    </row>
    <row r="7" spans="1:6" ht="15.75" customHeight="1">
      <c r="A7" s="48"/>
      <c r="B7" s="49"/>
      <c r="C7" s="301"/>
      <c r="D7" s="49"/>
      <c r="E7" s="49"/>
      <c r="F7" s="50">
        <f t="shared" si="0"/>
        <v>0</v>
      </c>
    </row>
    <row r="8" spans="1:6" ht="15.75" customHeight="1">
      <c r="A8" s="48"/>
      <c r="B8" s="49"/>
      <c r="C8" s="301"/>
      <c r="D8" s="49"/>
      <c r="E8" s="49"/>
      <c r="F8" s="50">
        <f t="shared" si="0"/>
        <v>0</v>
      </c>
    </row>
    <row r="9" spans="1:6" ht="15.75" customHeight="1">
      <c r="A9" s="48"/>
      <c r="B9" s="49"/>
      <c r="C9" s="301"/>
      <c r="D9" s="49"/>
      <c r="E9" s="49"/>
      <c r="F9" s="50">
        <f t="shared" si="0"/>
        <v>0</v>
      </c>
    </row>
    <row r="10" spans="1:6" ht="15.75" customHeight="1">
      <c r="A10" s="48"/>
      <c r="B10" s="49"/>
      <c r="C10" s="301"/>
      <c r="D10" s="49"/>
      <c r="E10" s="49"/>
      <c r="F10" s="50">
        <f t="shared" si="0"/>
        <v>0</v>
      </c>
    </row>
    <row r="11" spans="1:6" ht="15.75" customHeight="1">
      <c r="A11" s="48"/>
      <c r="B11" s="49"/>
      <c r="C11" s="301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01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01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0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0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01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01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01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01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01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01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01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02"/>
      <c r="D23" s="52"/>
      <c r="E23" s="52"/>
      <c r="F23" s="53">
        <f t="shared" si="0"/>
        <v>0</v>
      </c>
    </row>
    <row r="24" spans="1:6" s="47" customFormat="1" ht="18" customHeight="1" thickBot="1">
      <c r="A24" s="89" t="s">
        <v>57</v>
      </c>
      <c r="B24" s="90">
        <f>SUM(B5:B23)</f>
        <v>1000</v>
      </c>
      <c r="C24" s="66"/>
      <c r="D24" s="90">
        <f>SUM(D5:D23)</f>
        <v>0</v>
      </c>
      <c r="E24" s="90">
        <f>SUM(E5:E23)</f>
        <v>1000</v>
      </c>
      <c r="F24" s="54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 melléklet a 1/2014. (II.27.)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A131">
      <selection activeCell="A87" sqref="A87:B87"/>
    </sheetView>
  </sheetViews>
  <sheetFormatPr defaultColWidth="9.00390625" defaultRowHeight="12.75"/>
  <cols>
    <col min="1" max="1" width="19.50390625" style="232" customWidth="1"/>
    <col min="2" max="2" width="72.00390625" style="233" customWidth="1"/>
    <col min="3" max="3" width="25.00390625" style="234" customWidth="1"/>
    <col min="4" max="16384" width="9.375" style="2" customWidth="1"/>
  </cols>
  <sheetData>
    <row r="1" spans="1:3" s="1" customFormat="1" ht="16.5" customHeight="1" thickBot="1">
      <c r="A1" s="101"/>
      <c r="B1" s="103"/>
      <c r="C1" s="126" t="s">
        <v>420</v>
      </c>
    </row>
    <row r="2" spans="1:3" s="60" customFormat="1" ht="21" customHeight="1">
      <c r="A2" s="239" t="s">
        <v>55</v>
      </c>
      <c r="B2" s="208" t="s">
        <v>154</v>
      </c>
      <c r="C2" s="210" t="s">
        <v>43</v>
      </c>
    </row>
    <row r="3" spans="1:3" s="60" customFormat="1" ht="16.5" thickBot="1">
      <c r="A3" s="104" t="s">
        <v>132</v>
      </c>
      <c r="B3" s="209" t="s">
        <v>376</v>
      </c>
      <c r="C3" s="211">
        <v>1</v>
      </c>
    </row>
    <row r="4" spans="1:3" s="61" customFormat="1" ht="15.75" customHeight="1" thickBot="1">
      <c r="A4" s="105"/>
      <c r="B4" s="105"/>
      <c r="C4" s="106" t="s">
        <v>44</v>
      </c>
    </row>
    <row r="5" spans="1:3" ht="13.5" thickBot="1">
      <c r="A5" s="240" t="s">
        <v>134</v>
      </c>
      <c r="B5" s="107" t="s">
        <v>45</v>
      </c>
      <c r="C5" s="212" t="s">
        <v>46</v>
      </c>
    </row>
    <row r="6" spans="1:3" s="55" customFormat="1" ht="12.75" customHeight="1" thickBot="1">
      <c r="A6" s="94">
        <v>1</v>
      </c>
      <c r="B6" s="95">
        <v>2</v>
      </c>
      <c r="C6" s="96">
        <v>3</v>
      </c>
    </row>
    <row r="7" spans="1:3" s="55" customFormat="1" ht="15.75" customHeight="1" thickBot="1">
      <c r="A7" s="109"/>
      <c r="B7" s="110" t="s">
        <v>47</v>
      </c>
      <c r="C7" s="213"/>
    </row>
    <row r="8" spans="1:3" s="55" customFormat="1" ht="12" customHeight="1" thickBot="1">
      <c r="A8" s="27" t="s">
        <v>10</v>
      </c>
      <c r="B8" s="19" t="s">
        <v>180</v>
      </c>
      <c r="C8" s="151">
        <f>+C9+C10+C11+C12+C13+C14</f>
        <v>107972</v>
      </c>
    </row>
    <row r="9" spans="1:3" s="62" customFormat="1" ht="12" customHeight="1">
      <c r="A9" s="267" t="s">
        <v>75</v>
      </c>
      <c r="B9" s="249" t="s">
        <v>181</v>
      </c>
      <c r="C9" s="154"/>
    </row>
    <row r="10" spans="1:3" s="63" customFormat="1" ht="12" customHeight="1">
      <c r="A10" s="268" t="s">
        <v>76</v>
      </c>
      <c r="B10" s="250" t="s">
        <v>182</v>
      </c>
      <c r="C10" s="153">
        <v>69120</v>
      </c>
    </row>
    <row r="11" spans="1:3" s="63" customFormat="1" ht="12" customHeight="1">
      <c r="A11" s="268" t="s">
        <v>77</v>
      </c>
      <c r="B11" s="250" t="s">
        <v>183</v>
      </c>
      <c r="C11" s="153">
        <v>36015</v>
      </c>
    </row>
    <row r="12" spans="1:3" s="63" customFormat="1" ht="12" customHeight="1">
      <c r="A12" s="268" t="s">
        <v>78</v>
      </c>
      <c r="B12" s="250" t="s">
        <v>184</v>
      </c>
      <c r="C12" s="153">
        <v>2837</v>
      </c>
    </row>
    <row r="13" spans="1:3" s="63" customFormat="1" ht="12" customHeight="1">
      <c r="A13" s="268" t="s">
        <v>95</v>
      </c>
      <c r="B13" s="250" t="s">
        <v>185</v>
      </c>
      <c r="C13" s="293"/>
    </row>
    <row r="14" spans="1:3" s="62" customFormat="1" ht="12" customHeight="1" thickBot="1">
      <c r="A14" s="269" t="s">
        <v>79</v>
      </c>
      <c r="B14" s="251" t="s">
        <v>186</v>
      </c>
      <c r="C14" s="294"/>
    </row>
    <row r="15" spans="1:3" s="62" customFormat="1" ht="12" customHeight="1" thickBot="1">
      <c r="A15" s="27" t="s">
        <v>11</v>
      </c>
      <c r="B15" s="146" t="s">
        <v>187</v>
      </c>
      <c r="C15" s="151">
        <f>+C16+C17+C18+C19+C20</f>
        <v>18157</v>
      </c>
    </row>
    <row r="16" spans="1:3" s="62" customFormat="1" ht="12" customHeight="1">
      <c r="A16" s="267" t="s">
        <v>81</v>
      </c>
      <c r="B16" s="249" t="s">
        <v>188</v>
      </c>
      <c r="C16" s="154"/>
    </row>
    <row r="17" spans="1:3" s="62" customFormat="1" ht="12" customHeight="1">
      <c r="A17" s="268" t="s">
        <v>82</v>
      </c>
      <c r="B17" s="250" t="s">
        <v>189</v>
      </c>
      <c r="C17" s="153"/>
    </row>
    <row r="18" spans="1:3" s="62" customFormat="1" ht="12" customHeight="1">
      <c r="A18" s="268" t="s">
        <v>83</v>
      </c>
      <c r="B18" s="250" t="s">
        <v>402</v>
      </c>
      <c r="C18" s="153"/>
    </row>
    <row r="19" spans="1:3" s="62" customFormat="1" ht="12" customHeight="1">
      <c r="A19" s="268" t="s">
        <v>84</v>
      </c>
      <c r="B19" s="250" t="s">
        <v>403</v>
      </c>
      <c r="C19" s="153"/>
    </row>
    <row r="20" spans="1:3" s="62" customFormat="1" ht="12" customHeight="1">
      <c r="A20" s="268" t="s">
        <v>85</v>
      </c>
      <c r="B20" s="250" t="s">
        <v>190</v>
      </c>
      <c r="C20" s="153">
        <v>18157</v>
      </c>
    </row>
    <row r="21" spans="1:3" s="63" customFormat="1" ht="12" customHeight="1" thickBot="1">
      <c r="A21" s="269" t="s">
        <v>91</v>
      </c>
      <c r="B21" s="251" t="s">
        <v>191</v>
      </c>
      <c r="C21" s="155"/>
    </row>
    <row r="22" spans="1:3" s="63" customFormat="1" ht="12" customHeight="1" thickBot="1">
      <c r="A22" s="27" t="s">
        <v>12</v>
      </c>
      <c r="B22" s="19" t="s">
        <v>192</v>
      </c>
      <c r="C22" s="151">
        <f>+C23+C24+C25+C26+C27</f>
        <v>0</v>
      </c>
    </row>
    <row r="23" spans="1:3" s="63" customFormat="1" ht="12" customHeight="1">
      <c r="A23" s="267" t="s">
        <v>64</v>
      </c>
      <c r="B23" s="249" t="s">
        <v>193</v>
      </c>
      <c r="C23" s="154"/>
    </row>
    <row r="24" spans="1:3" s="62" customFormat="1" ht="12" customHeight="1">
      <c r="A24" s="268" t="s">
        <v>65</v>
      </c>
      <c r="B24" s="250" t="s">
        <v>194</v>
      </c>
      <c r="C24" s="153"/>
    </row>
    <row r="25" spans="1:3" s="63" customFormat="1" ht="12" customHeight="1">
      <c r="A25" s="268" t="s">
        <v>66</v>
      </c>
      <c r="B25" s="250" t="s">
        <v>404</v>
      </c>
      <c r="C25" s="153"/>
    </row>
    <row r="26" spans="1:3" s="63" customFormat="1" ht="12" customHeight="1">
      <c r="A26" s="268" t="s">
        <v>67</v>
      </c>
      <c r="B26" s="250" t="s">
        <v>405</v>
      </c>
      <c r="C26" s="153"/>
    </row>
    <row r="27" spans="1:3" s="63" customFormat="1" ht="12" customHeight="1">
      <c r="A27" s="268" t="s">
        <v>107</v>
      </c>
      <c r="B27" s="250" t="s">
        <v>195</v>
      </c>
      <c r="C27" s="153"/>
    </row>
    <row r="28" spans="1:3" s="63" customFormat="1" ht="12" customHeight="1" thickBot="1">
      <c r="A28" s="269" t="s">
        <v>108</v>
      </c>
      <c r="B28" s="251" t="s">
        <v>196</v>
      </c>
      <c r="C28" s="155"/>
    </row>
    <row r="29" spans="1:3" s="63" customFormat="1" ht="12" customHeight="1" thickBot="1">
      <c r="A29" s="27" t="s">
        <v>109</v>
      </c>
      <c r="B29" s="19" t="s">
        <v>197</v>
      </c>
      <c r="C29" s="157">
        <f>+C30+C33+C34+C35</f>
        <v>4800</v>
      </c>
    </row>
    <row r="30" spans="1:3" s="63" customFormat="1" ht="12" customHeight="1">
      <c r="A30" s="267" t="s">
        <v>198</v>
      </c>
      <c r="B30" s="249" t="s">
        <v>204</v>
      </c>
      <c r="C30" s="244">
        <f>+C31+C32</f>
        <v>0</v>
      </c>
    </row>
    <row r="31" spans="1:3" s="63" customFormat="1" ht="12" customHeight="1">
      <c r="A31" s="268" t="s">
        <v>199</v>
      </c>
      <c r="B31" s="250" t="s">
        <v>205</v>
      </c>
      <c r="C31" s="153"/>
    </row>
    <row r="32" spans="1:3" s="63" customFormat="1" ht="12" customHeight="1">
      <c r="A32" s="268" t="s">
        <v>200</v>
      </c>
      <c r="B32" s="250" t="s">
        <v>206</v>
      </c>
      <c r="C32" s="153"/>
    </row>
    <row r="33" spans="1:3" s="63" customFormat="1" ht="12" customHeight="1">
      <c r="A33" s="268" t="s">
        <v>201</v>
      </c>
      <c r="B33" s="250" t="s">
        <v>207</v>
      </c>
      <c r="C33" s="153">
        <v>4000</v>
      </c>
    </row>
    <row r="34" spans="1:3" s="63" customFormat="1" ht="12" customHeight="1">
      <c r="A34" s="268" t="s">
        <v>202</v>
      </c>
      <c r="B34" s="250" t="s">
        <v>208</v>
      </c>
      <c r="C34" s="153"/>
    </row>
    <row r="35" spans="1:3" s="63" customFormat="1" ht="12" customHeight="1" thickBot="1">
      <c r="A35" s="269" t="s">
        <v>203</v>
      </c>
      <c r="B35" s="251" t="s">
        <v>209</v>
      </c>
      <c r="C35" s="155">
        <v>800</v>
      </c>
    </row>
    <row r="36" spans="1:3" s="63" customFormat="1" ht="12" customHeight="1" thickBot="1">
      <c r="A36" s="27" t="s">
        <v>14</v>
      </c>
      <c r="B36" s="19" t="s">
        <v>210</v>
      </c>
      <c r="C36" s="151">
        <f>SUM(C37:C46)</f>
        <v>0</v>
      </c>
    </row>
    <row r="37" spans="1:3" s="63" customFormat="1" ht="12" customHeight="1">
      <c r="A37" s="267" t="s">
        <v>68</v>
      </c>
      <c r="B37" s="249" t="s">
        <v>213</v>
      </c>
      <c r="C37" s="154"/>
    </row>
    <row r="38" spans="1:3" s="63" customFormat="1" ht="12" customHeight="1">
      <c r="A38" s="268" t="s">
        <v>69</v>
      </c>
      <c r="B38" s="250" t="s">
        <v>214</v>
      </c>
      <c r="C38" s="153"/>
    </row>
    <row r="39" spans="1:3" s="63" customFormat="1" ht="12" customHeight="1">
      <c r="A39" s="268" t="s">
        <v>70</v>
      </c>
      <c r="B39" s="250" t="s">
        <v>215</v>
      </c>
      <c r="C39" s="153"/>
    </row>
    <row r="40" spans="1:3" s="63" customFormat="1" ht="12" customHeight="1">
      <c r="A40" s="268" t="s">
        <v>111</v>
      </c>
      <c r="B40" s="250" t="s">
        <v>216</v>
      </c>
      <c r="C40" s="153"/>
    </row>
    <row r="41" spans="1:3" s="63" customFormat="1" ht="12" customHeight="1">
      <c r="A41" s="268" t="s">
        <v>112</v>
      </c>
      <c r="B41" s="250" t="s">
        <v>217</v>
      </c>
      <c r="C41" s="153"/>
    </row>
    <row r="42" spans="1:3" s="63" customFormat="1" ht="12" customHeight="1">
      <c r="A42" s="268" t="s">
        <v>113</v>
      </c>
      <c r="B42" s="250" t="s">
        <v>218</v>
      </c>
      <c r="C42" s="153"/>
    </row>
    <row r="43" spans="1:3" s="63" customFormat="1" ht="12" customHeight="1">
      <c r="A43" s="268" t="s">
        <v>114</v>
      </c>
      <c r="B43" s="250" t="s">
        <v>219</v>
      </c>
      <c r="C43" s="153"/>
    </row>
    <row r="44" spans="1:3" s="63" customFormat="1" ht="12" customHeight="1">
      <c r="A44" s="268" t="s">
        <v>115</v>
      </c>
      <c r="B44" s="250" t="s">
        <v>220</v>
      </c>
      <c r="C44" s="153"/>
    </row>
    <row r="45" spans="1:3" s="63" customFormat="1" ht="12" customHeight="1">
      <c r="A45" s="268" t="s">
        <v>211</v>
      </c>
      <c r="B45" s="250" t="s">
        <v>221</v>
      </c>
      <c r="C45" s="156"/>
    </row>
    <row r="46" spans="1:3" s="63" customFormat="1" ht="12" customHeight="1" thickBot="1">
      <c r="A46" s="269" t="s">
        <v>212</v>
      </c>
      <c r="B46" s="251" t="s">
        <v>222</v>
      </c>
      <c r="C46" s="238"/>
    </row>
    <row r="47" spans="1:3" s="63" customFormat="1" ht="12" customHeight="1" thickBot="1">
      <c r="A47" s="27" t="s">
        <v>15</v>
      </c>
      <c r="B47" s="19" t="s">
        <v>223</v>
      </c>
      <c r="C47" s="151">
        <f>SUM(C48:C52)</f>
        <v>0</v>
      </c>
    </row>
    <row r="48" spans="1:3" s="63" customFormat="1" ht="12" customHeight="1">
      <c r="A48" s="267" t="s">
        <v>71</v>
      </c>
      <c r="B48" s="249" t="s">
        <v>227</v>
      </c>
      <c r="C48" s="295"/>
    </row>
    <row r="49" spans="1:3" s="63" customFormat="1" ht="12" customHeight="1">
      <c r="A49" s="268" t="s">
        <v>72</v>
      </c>
      <c r="B49" s="250" t="s">
        <v>228</v>
      </c>
      <c r="C49" s="156"/>
    </row>
    <row r="50" spans="1:3" s="63" customFormat="1" ht="12" customHeight="1">
      <c r="A50" s="268" t="s">
        <v>224</v>
      </c>
      <c r="B50" s="250" t="s">
        <v>229</v>
      </c>
      <c r="C50" s="156"/>
    </row>
    <row r="51" spans="1:3" s="63" customFormat="1" ht="12" customHeight="1">
      <c r="A51" s="268" t="s">
        <v>225</v>
      </c>
      <c r="B51" s="250" t="s">
        <v>230</v>
      </c>
      <c r="C51" s="156"/>
    </row>
    <row r="52" spans="1:3" s="63" customFormat="1" ht="12" customHeight="1" thickBot="1">
      <c r="A52" s="269" t="s">
        <v>226</v>
      </c>
      <c r="B52" s="251" t="s">
        <v>231</v>
      </c>
      <c r="C52" s="238"/>
    </row>
    <row r="53" spans="1:3" s="63" customFormat="1" ht="12" customHeight="1" thickBot="1">
      <c r="A53" s="27" t="s">
        <v>116</v>
      </c>
      <c r="B53" s="19" t="s">
        <v>232</v>
      </c>
      <c r="C53" s="151">
        <f>SUM(C54:C56)</f>
        <v>0</v>
      </c>
    </row>
    <row r="54" spans="1:3" s="63" customFormat="1" ht="12" customHeight="1">
      <c r="A54" s="267" t="s">
        <v>73</v>
      </c>
      <c r="B54" s="249" t="s">
        <v>233</v>
      </c>
      <c r="C54" s="154"/>
    </row>
    <row r="55" spans="1:3" s="63" customFormat="1" ht="12" customHeight="1">
      <c r="A55" s="268" t="s">
        <v>74</v>
      </c>
      <c r="B55" s="250" t="s">
        <v>406</v>
      </c>
      <c r="C55" s="153"/>
    </row>
    <row r="56" spans="1:3" s="63" customFormat="1" ht="12" customHeight="1">
      <c r="A56" s="268" t="s">
        <v>237</v>
      </c>
      <c r="B56" s="250" t="s">
        <v>235</v>
      </c>
      <c r="C56" s="153"/>
    </row>
    <row r="57" spans="1:3" s="63" customFormat="1" ht="12" customHeight="1" thickBot="1">
      <c r="A57" s="269" t="s">
        <v>238</v>
      </c>
      <c r="B57" s="251" t="s">
        <v>236</v>
      </c>
      <c r="C57" s="155"/>
    </row>
    <row r="58" spans="1:3" s="63" customFormat="1" ht="12" customHeight="1" thickBot="1">
      <c r="A58" s="27" t="s">
        <v>17</v>
      </c>
      <c r="B58" s="146" t="s">
        <v>239</v>
      </c>
      <c r="C58" s="151">
        <f>SUM(C59:C61)</f>
        <v>0</v>
      </c>
    </row>
    <row r="59" spans="1:3" s="63" customFormat="1" ht="12" customHeight="1">
      <c r="A59" s="267" t="s">
        <v>117</v>
      </c>
      <c r="B59" s="249" t="s">
        <v>241</v>
      </c>
      <c r="C59" s="156"/>
    </row>
    <row r="60" spans="1:3" s="63" customFormat="1" ht="12" customHeight="1">
      <c r="A60" s="268" t="s">
        <v>118</v>
      </c>
      <c r="B60" s="250" t="s">
        <v>407</v>
      </c>
      <c r="C60" s="156"/>
    </row>
    <row r="61" spans="1:3" s="63" customFormat="1" ht="12" customHeight="1">
      <c r="A61" s="268" t="s">
        <v>159</v>
      </c>
      <c r="B61" s="250" t="s">
        <v>242</v>
      </c>
      <c r="C61" s="156"/>
    </row>
    <row r="62" spans="1:3" s="63" customFormat="1" ht="12" customHeight="1" thickBot="1">
      <c r="A62" s="269" t="s">
        <v>240</v>
      </c>
      <c r="B62" s="251" t="s">
        <v>243</v>
      </c>
      <c r="C62" s="156"/>
    </row>
    <row r="63" spans="1:3" s="63" customFormat="1" ht="12" customHeight="1" thickBot="1">
      <c r="A63" s="27" t="s">
        <v>18</v>
      </c>
      <c r="B63" s="19" t="s">
        <v>244</v>
      </c>
      <c r="C63" s="157">
        <f>+C8+C15+C22+C29+C36+C47+C53+C58</f>
        <v>130929</v>
      </c>
    </row>
    <row r="64" spans="1:3" s="63" customFormat="1" ht="12" customHeight="1" thickBot="1">
      <c r="A64" s="270" t="s">
        <v>370</v>
      </c>
      <c r="B64" s="146" t="s">
        <v>246</v>
      </c>
      <c r="C64" s="151">
        <f>SUM(C65:C67)</f>
        <v>0</v>
      </c>
    </row>
    <row r="65" spans="1:3" s="63" customFormat="1" ht="12" customHeight="1">
      <c r="A65" s="267" t="s">
        <v>279</v>
      </c>
      <c r="B65" s="249" t="s">
        <v>247</v>
      </c>
      <c r="C65" s="156"/>
    </row>
    <row r="66" spans="1:3" s="63" customFormat="1" ht="12" customHeight="1">
      <c r="A66" s="268" t="s">
        <v>288</v>
      </c>
      <c r="B66" s="250" t="s">
        <v>248</v>
      </c>
      <c r="C66" s="156"/>
    </row>
    <row r="67" spans="1:3" s="63" customFormat="1" ht="12" customHeight="1" thickBot="1">
      <c r="A67" s="269" t="s">
        <v>289</v>
      </c>
      <c r="B67" s="253" t="s">
        <v>249</v>
      </c>
      <c r="C67" s="156"/>
    </row>
    <row r="68" spans="1:3" s="63" customFormat="1" ht="12" customHeight="1" thickBot="1">
      <c r="A68" s="270" t="s">
        <v>250</v>
      </c>
      <c r="B68" s="146" t="s">
        <v>251</v>
      </c>
      <c r="C68" s="151">
        <f>SUM(C69:C72)</f>
        <v>0</v>
      </c>
    </row>
    <row r="69" spans="1:3" s="63" customFormat="1" ht="12" customHeight="1">
      <c r="A69" s="267" t="s">
        <v>96</v>
      </c>
      <c r="B69" s="249" t="s">
        <v>252</v>
      </c>
      <c r="C69" s="156"/>
    </row>
    <row r="70" spans="1:3" s="63" customFormat="1" ht="12" customHeight="1">
      <c r="A70" s="268" t="s">
        <v>97</v>
      </c>
      <c r="B70" s="250" t="s">
        <v>253</v>
      </c>
      <c r="C70" s="156"/>
    </row>
    <row r="71" spans="1:3" s="63" customFormat="1" ht="12" customHeight="1">
      <c r="A71" s="268" t="s">
        <v>280</v>
      </c>
      <c r="B71" s="250" t="s">
        <v>254</v>
      </c>
      <c r="C71" s="156"/>
    </row>
    <row r="72" spans="1:3" s="63" customFormat="1" ht="12" customHeight="1" thickBot="1">
      <c r="A72" s="269" t="s">
        <v>281</v>
      </c>
      <c r="B72" s="251" t="s">
        <v>255</v>
      </c>
      <c r="C72" s="156"/>
    </row>
    <row r="73" spans="1:3" s="63" customFormat="1" ht="12" customHeight="1" thickBot="1">
      <c r="A73" s="270" t="s">
        <v>256</v>
      </c>
      <c r="B73" s="146" t="s">
        <v>257</v>
      </c>
      <c r="C73" s="151">
        <f>SUM(C74:C75)</f>
        <v>0</v>
      </c>
    </row>
    <row r="74" spans="1:3" s="63" customFormat="1" ht="12" customHeight="1">
      <c r="A74" s="267" t="s">
        <v>282</v>
      </c>
      <c r="B74" s="249" t="s">
        <v>258</v>
      </c>
      <c r="C74" s="156"/>
    </row>
    <row r="75" spans="1:3" s="63" customFormat="1" ht="12" customHeight="1" thickBot="1">
      <c r="A75" s="269" t="s">
        <v>283</v>
      </c>
      <c r="B75" s="251" t="s">
        <v>259</v>
      </c>
      <c r="C75" s="156"/>
    </row>
    <row r="76" spans="1:3" s="62" customFormat="1" ht="12" customHeight="1" thickBot="1">
      <c r="A76" s="270" t="s">
        <v>260</v>
      </c>
      <c r="B76" s="146" t="s">
        <v>261</v>
      </c>
      <c r="C76" s="151">
        <f>SUM(C77:C79)</f>
        <v>0</v>
      </c>
    </row>
    <row r="77" spans="1:3" s="63" customFormat="1" ht="12" customHeight="1">
      <c r="A77" s="267" t="s">
        <v>284</v>
      </c>
      <c r="B77" s="249" t="s">
        <v>262</v>
      </c>
      <c r="C77" s="156"/>
    </row>
    <row r="78" spans="1:3" s="63" customFormat="1" ht="12" customHeight="1">
      <c r="A78" s="268" t="s">
        <v>285</v>
      </c>
      <c r="B78" s="250" t="s">
        <v>263</v>
      </c>
      <c r="C78" s="156"/>
    </row>
    <row r="79" spans="1:3" s="63" customFormat="1" ht="12" customHeight="1" thickBot="1">
      <c r="A79" s="269" t="s">
        <v>286</v>
      </c>
      <c r="B79" s="251" t="s">
        <v>264</v>
      </c>
      <c r="C79" s="156"/>
    </row>
    <row r="80" spans="1:3" s="63" customFormat="1" ht="12" customHeight="1" thickBot="1">
      <c r="A80" s="270" t="s">
        <v>265</v>
      </c>
      <c r="B80" s="146" t="s">
        <v>287</v>
      </c>
      <c r="C80" s="151">
        <f>SUM(C81:C84)</f>
        <v>0</v>
      </c>
    </row>
    <row r="81" spans="1:3" s="63" customFormat="1" ht="12" customHeight="1">
      <c r="A81" s="271" t="s">
        <v>266</v>
      </c>
      <c r="B81" s="249" t="s">
        <v>267</v>
      </c>
      <c r="C81" s="156"/>
    </row>
    <row r="82" spans="1:3" s="63" customFormat="1" ht="12" customHeight="1">
      <c r="A82" s="272" t="s">
        <v>268</v>
      </c>
      <c r="B82" s="250" t="s">
        <v>269</v>
      </c>
      <c r="C82" s="156"/>
    </row>
    <row r="83" spans="1:3" s="63" customFormat="1" ht="12" customHeight="1">
      <c r="A83" s="272" t="s">
        <v>270</v>
      </c>
      <c r="B83" s="250" t="s">
        <v>271</v>
      </c>
      <c r="C83" s="156"/>
    </row>
    <row r="84" spans="1:3" s="62" customFormat="1" ht="12" customHeight="1" thickBot="1">
      <c r="A84" s="273" t="s">
        <v>272</v>
      </c>
      <c r="B84" s="251" t="s">
        <v>273</v>
      </c>
      <c r="C84" s="156"/>
    </row>
    <row r="85" spans="1:3" s="62" customFormat="1" ht="12" customHeight="1" thickBot="1">
      <c r="A85" s="270" t="s">
        <v>274</v>
      </c>
      <c r="B85" s="146" t="s">
        <v>275</v>
      </c>
      <c r="C85" s="296"/>
    </row>
    <row r="86" spans="1:3" s="62" customFormat="1" ht="12" customHeight="1" thickBot="1">
      <c r="A86" s="270" t="s">
        <v>276</v>
      </c>
      <c r="B86" s="257" t="s">
        <v>277</v>
      </c>
      <c r="C86" s="157">
        <f>+C64+C68+C73+C76+C80+C85</f>
        <v>0</v>
      </c>
    </row>
    <row r="87" spans="1:3" s="62" customFormat="1" ht="12" customHeight="1" thickBot="1">
      <c r="A87" s="274" t="s">
        <v>290</v>
      </c>
      <c r="B87" s="259" t="s">
        <v>399</v>
      </c>
      <c r="C87" s="157">
        <f>+C63+C86</f>
        <v>130929</v>
      </c>
    </row>
    <row r="88" spans="1:3" s="63" customFormat="1" ht="15" customHeight="1">
      <c r="A88" s="115"/>
      <c r="B88" s="116"/>
      <c r="C88" s="218"/>
    </row>
    <row r="89" spans="1:3" ht="13.5" thickBot="1">
      <c r="A89" s="275"/>
      <c r="B89" s="118"/>
      <c r="C89" s="219"/>
    </row>
    <row r="90" spans="1:3" s="55" customFormat="1" ht="16.5" customHeight="1" thickBot="1">
      <c r="A90" s="119"/>
      <c r="B90" s="120" t="s">
        <v>48</v>
      </c>
      <c r="C90" s="220"/>
    </row>
    <row r="91" spans="1:3" s="64" customFormat="1" ht="12" customHeight="1" thickBot="1">
      <c r="A91" s="241" t="s">
        <v>10</v>
      </c>
      <c r="B91" s="26" t="s">
        <v>293</v>
      </c>
      <c r="C91" s="150">
        <f>SUM(C92:C96)</f>
        <v>126500</v>
      </c>
    </row>
    <row r="92" spans="1:3" ht="12" customHeight="1">
      <c r="A92" s="276" t="s">
        <v>75</v>
      </c>
      <c r="B92" s="8" t="s">
        <v>40</v>
      </c>
      <c r="C92" s="152">
        <v>33001</v>
      </c>
    </row>
    <row r="93" spans="1:3" ht="12" customHeight="1">
      <c r="A93" s="268" t="s">
        <v>76</v>
      </c>
      <c r="B93" s="6" t="s">
        <v>119</v>
      </c>
      <c r="C93" s="153">
        <v>8235</v>
      </c>
    </row>
    <row r="94" spans="1:3" ht="12" customHeight="1">
      <c r="A94" s="268" t="s">
        <v>77</v>
      </c>
      <c r="B94" s="6" t="s">
        <v>94</v>
      </c>
      <c r="C94" s="155">
        <v>72983</v>
      </c>
    </row>
    <row r="95" spans="1:3" ht="12" customHeight="1">
      <c r="A95" s="268" t="s">
        <v>78</v>
      </c>
      <c r="B95" s="9" t="s">
        <v>120</v>
      </c>
      <c r="C95" s="155"/>
    </row>
    <row r="96" spans="1:3" ht="12" customHeight="1">
      <c r="A96" s="268" t="s">
        <v>86</v>
      </c>
      <c r="B96" s="17" t="s">
        <v>121</v>
      </c>
      <c r="C96" s="155">
        <v>12281</v>
      </c>
    </row>
    <row r="97" spans="1:3" ht="12" customHeight="1">
      <c r="A97" s="268" t="s">
        <v>79</v>
      </c>
      <c r="B97" s="6" t="s">
        <v>294</v>
      </c>
      <c r="C97" s="155"/>
    </row>
    <row r="98" spans="1:3" ht="12" customHeight="1">
      <c r="A98" s="268" t="s">
        <v>80</v>
      </c>
      <c r="B98" s="73" t="s">
        <v>295</v>
      </c>
      <c r="C98" s="155"/>
    </row>
    <row r="99" spans="1:3" ht="12" customHeight="1">
      <c r="A99" s="268" t="s">
        <v>87</v>
      </c>
      <c r="B99" s="74" t="s">
        <v>296</v>
      </c>
      <c r="C99" s="155"/>
    </row>
    <row r="100" spans="1:3" ht="12" customHeight="1">
      <c r="A100" s="268" t="s">
        <v>88</v>
      </c>
      <c r="B100" s="74" t="s">
        <v>297</v>
      </c>
      <c r="C100" s="155"/>
    </row>
    <row r="101" spans="1:3" ht="12" customHeight="1">
      <c r="A101" s="268" t="s">
        <v>89</v>
      </c>
      <c r="B101" s="73" t="s">
        <v>298</v>
      </c>
      <c r="C101" s="155">
        <v>7581</v>
      </c>
    </row>
    <row r="102" spans="1:3" ht="12" customHeight="1">
      <c r="A102" s="268" t="s">
        <v>90</v>
      </c>
      <c r="B102" s="73" t="s">
        <v>299</v>
      </c>
      <c r="C102" s="155"/>
    </row>
    <row r="103" spans="1:3" ht="12" customHeight="1">
      <c r="A103" s="268" t="s">
        <v>92</v>
      </c>
      <c r="B103" s="74" t="s">
        <v>300</v>
      </c>
      <c r="C103" s="155"/>
    </row>
    <row r="104" spans="1:3" ht="12" customHeight="1">
      <c r="A104" s="277" t="s">
        <v>122</v>
      </c>
      <c r="B104" s="75" t="s">
        <v>301</v>
      </c>
      <c r="C104" s="155"/>
    </row>
    <row r="105" spans="1:3" ht="12" customHeight="1">
      <c r="A105" s="268" t="s">
        <v>291</v>
      </c>
      <c r="B105" s="75" t="s">
        <v>302</v>
      </c>
      <c r="C105" s="155"/>
    </row>
    <row r="106" spans="1:3" ht="12" customHeight="1" thickBot="1">
      <c r="A106" s="278" t="s">
        <v>292</v>
      </c>
      <c r="B106" s="76" t="s">
        <v>303</v>
      </c>
      <c r="C106" s="159">
        <v>1700</v>
      </c>
    </row>
    <row r="107" spans="1:3" ht="12" customHeight="1" thickBot="1">
      <c r="A107" s="27" t="s">
        <v>11</v>
      </c>
      <c r="B107" s="25" t="s">
        <v>304</v>
      </c>
      <c r="C107" s="151">
        <f>+C108+C110+C112</f>
        <v>4429</v>
      </c>
    </row>
    <row r="108" spans="1:3" ht="12" customHeight="1">
      <c r="A108" s="267" t="s">
        <v>81</v>
      </c>
      <c r="B108" s="6" t="s">
        <v>157</v>
      </c>
      <c r="C108" s="154">
        <v>3429</v>
      </c>
    </row>
    <row r="109" spans="1:3" ht="12" customHeight="1">
      <c r="A109" s="267" t="s">
        <v>82</v>
      </c>
      <c r="B109" s="10" t="s">
        <v>308</v>
      </c>
      <c r="C109" s="154"/>
    </row>
    <row r="110" spans="1:3" ht="12" customHeight="1">
      <c r="A110" s="267" t="s">
        <v>83</v>
      </c>
      <c r="B110" s="10" t="s">
        <v>123</v>
      </c>
      <c r="C110" s="153">
        <v>1000</v>
      </c>
    </row>
    <row r="111" spans="1:3" ht="12" customHeight="1">
      <c r="A111" s="267" t="s">
        <v>84</v>
      </c>
      <c r="B111" s="10" t="s">
        <v>309</v>
      </c>
      <c r="C111" s="144"/>
    </row>
    <row r="112" spans="1:3" ht="12" customHeight="1">
      <c r="A112" s="267" t="s">
        <v>85</v>
      </c>
      <c r="B112" s="148" t="s">
        <v>160</v>
      </c>
      <c r="C112" s="144"/>
    </row>
    <row r="113" spans="1:3" ht="12" customHeight="1">
      <c r="A113" s="267" t="s">
        <v>91</v>
      </c>
      <c r="B113" s="147" t="s">
        <v>408</v>
      </c>
      <c r="C113" s="144"/>
    </row>
    <row r="114" spans="1:3" ht="12" customHeight="1">
      <c r="A114" s="267" t="s">
        <v>93</v>
      </c>
      <c r="B114" s="245" t="s">
        <v>314</v>
      </c>
      <c r="C114" s="144"/>
    </row>
    <row r="115" spans="1:3" ht="12" customHeight="1">
      <c r="A115" s="267" t="s">
        <v>124</v>
      </c>
      <c r="B115" s="74" t="s">
        <v>297</v>
      </c>
      <c r="C115" s="144"/>
    </row>
    <row r="116" spans="1:3" ht="12" customHeight="1">
      <c r="A116" s="267" t="s">
        <v>125</v>
      </c>
      <c r="B116" s="74" t="s">
        <v>313</v>
      </c>
      <c r="C116" s="144"/>
    </row>
    <row r="117" spans="1:3" ht="12" customHeight="1">
      <c r="A117" s="267" t="s">
        <v>126</v>
      </c>
      <c r="B117" s="74" t="s">
        <v>312</v>
      </c>
      <c r="C117" s="144"/>
    </row>
    <row r="118" spans="1:3" ht="12" customHeight="1">
      <c r="A118" s="267" t="s">
        <v>305</v>
      </c>
      <c r="B118" s="74" t="s">
        <v>300</v>
      </c>
      <c r="C118" s="144"/>
    </row>
    <row r="119" spans="1:3" ht="12" customHeight="1">
      <c r="A119" s="267" t="s">
        <v>306</v>
      </c>
      <c r="B119" s="74" t="s">
        <v>311</v>
      </c>
      <c r="C119" s="144"/>
    </row>
    <row r="120" spans="1:3" ht="12" customHeight="1" thickBot="1">
      <c r="A120" s="277" t="s">
        <v>307</v>
      </c>
      <c r="B120" s="74" t="s">
        <v>310</v>
      </c>
      <c r="C120" s="145"/>
    </row>
    <row r="121" spans="1:3" ht="12" customHeight="1" thickBot="1">
      <c r="A121" s="27" t="s">
        <v>12</v>
      </c>
      <c r="B121" s="69" t="s">
        <v>315</v>
      </c>
      <c r="C121" s="151">
        <f>+C122+C123</f>
        <v>0</v>
      </c>
    </row>
    <row r="122" spans="1:3" ht="12" customHeight="1">
      <c r="A122" s="267" t="s">
        <v>64</v>
      </c>
      <c r="B122" s="7" t="s">
        <v>50</v>
      </c>
      <c r="C122" s="154"/>
    </row>
    <row r="123" spans="1:3" ht="12" customHeight="1" thickBot="1">
      <c r="A123" s="269" t="s">
        <v>65</v>
      </c>
      <c r="B123" s="10" t="s">
        <v>51</v>
      </c>
      <c r="C123" s="155"/>
    </row>
    <row r="124" spans="1:3" ht="12" customHeight="1" thickBot="1">
      <c r="A124" s="27" t="s">
        <v>13</v>
      </c>
      <c r="B124" s="69" t="s">
        <v>316</v>
      </c>
      <c r="C124" s="151">
        <f>+C91+C107+C121</f>
        <v>130929</v>
      </c>
    </row>
    <row r="125" spans="1:3" ht="12" customHeight="1" thickBot="1">
      <c r="A125" s="27" t="s">
        <v>14</v>
      </c>
      <c r="B125" s="69" t="s">
        <v>317</v>
      </c>
      <c r="C125" s="151">
        <f>+C126+C127+C128</f>
        <v>0</v>
      </c>
    </row>
    <row r="126" spans="1:3" s="64" customFormat="1" ht="12" customHeight="1">
      <c r="A126" s="267" t="s">
        <v>68</v>
      </c>
      <c r="B126" s="7" t="s">
        <v>318</v>
      </c>
      <c r="C126" s="144"/>
    </row>
    <row r="127" spans="1:3" ht="12" customHeight="1">
      <c r="A127" s="267" t="s">
        <v>69</v>
      </c>
      <c r="B127" s="7" t="s">
        <v>319</v>
      </c>
      <c r="C127" s="144"/>
    </row>
    <row r="128" spans="1:3" ht="12" customHeight="1" thickBot="1">
      <c r="A128" s="277" t="s">
        <v>70</v>
      </c>
      <c r="B128" s="5" t="s">
        <v>320</v>
      </c>
      <c r="C128" s="144"/>
    </row>
    <row r="129" spans="1:3" ht="12" customHeight="1" thickBot="1">
      <c r="A129" s="27" t="s">
        <v>15</v>
      </c>
      <c r="B129" s="69" t="s">
        <v>369</v>
      </c>
      <c r="C129" s="151">
        <f>+C130+C131+C132+C133</f>
        <v>0</v>
      </c>
    </row>
    <row r="130" spans="1:3" ht="12" customHeight="1">
      <c r="A130" s="267" t="s">
        <v>71</v>
      </c>
      <c r="B130" s="7" t="s">
        <v>321</v>
      </c>
      <c r="C130" s="144"/>
    </row>
    <row r="131" spans="1:3" ht="12" customHeight="1">
      <c r="A131" s="267" t="s">
        <v>72</v>
      </c>
      <c r="B131" s="7" t="s">
        <v>322</v>
      </c>
      <c r="C131" s="144"/>
    </row>
    <row r="132" spans="1:3" ht="12" customHeight="1">
      <c r="A132" s="267" t="s">
        <v>224</v>
      </c>
      <c r="B132" s="7" t="s">
        <v>323</v>
      </c>
      <c r="C132" s="144"/>
    </row>
    <row r="133" spans="1:3" s="64" customFormat="1" ht="12" customHeight="1" thickBot="1">
      <c r="A133" s="277" t="s">
        <v>225</v>
      </c>
      <c r="B133" s="5" t="s">
        <v>324</v>
      </c>
      <c r="C133" s="144"/>
    </row>
    <row r="134" spans="1:11" ht="12" customHeight="1" thickBot="1">
      <c r="A134" s="27" t="s">
        <v>16</v>
      </c>
      <c r="B134" s="69" t="s">
        <v>325</v>
      </c>
      <c r="C134" s="157">
        <f>+C135+C136+C137+C138</f>
        <v>0</v>
      </c>
      <c r="K134" s="127"/>
    </row>
    <row r="135" spans="1:3" ht="12.75">
      <c r="A135" s="267" t="s">
        <v>73</v>
      </c>
      <c r="B135" s="7" t="s">
        <v>326</v>
      </c>
      <c r="C135" s="144"/>
    </row>
    <row r="136" spans="1:3" ht="12" customHeight="1">
      <c r="A136" s="267" t="s">
        <v>74</v>
      </c>
      <c r="B136" s="7" t="s">
        <v>336</v>
      </c>
      <c r="C136" s="144"/>
    </row>
    <row r="137" spans="1:3" s="64" customFormat="1" ht="12" customHeight="1">
      <c r="A137" s="267" t="s">
        <v>237</v>
      </c>
      <c r="B137" s="7" t="s">
        <v>327</v>
      </c>
      <c r="C137" s="144"/>
    </row>
    <row r="138" spans="1:3" s="64" customFormat="1" ht="12" customHeight="1" thickBot="1">
      <c r="A138" s="277" t="s">
        <v>238</v>
      </c>
      <c r="B138" s="5" t="s">
        <v>328</v>
      </c>
      <c r="C138" s="144"/>
    </row>
    <row r="139" spans="1:3" s="64" customFormat="1" ht="12" customHeight="1" thickBot="1">
      <c r="A139" s="27" t="s">
        <v>17</v>
      </c>
      <c r="B139" s="69" t="s">
        <v>329</v>
      </c>
      <c r="C139" s="160">
        <f>+C140+C141+C142+C143</f>
        <v>0</v>
      </c>
    </row>
    <row r="140" spans="1:3" s="64" customFormat="1" ht="12" customHeight="1">
      <c r="A140" s="267" t="s">
        <v>117</v>
      </c>
      <c r="B140" s="7" t="s">
        <v>330</v>
      </c>
      <c r="C140" s="144"/>
    </row>
    <row r="141" spans="1:3" s="64" customFormat="1" ht="12" customHeight="1">
      <c r="A141" s="267" t="s">
        <v>118</v>
      </c>
      <c r="B141" s="7" t="s">
        <v>331</v>
      </c>
      <c r="C141" s="144"/>
    </row>
    <row r="142" spans="1:3" s="64" customFormat="1" ht="12" customHeight="1">
      <c r="A142" s="267" t="s">
        <v>159</v>
      </c>
      <c r="B142" s="7" t="s">
        <v>332</v>
      </c>
      <c r="C142" s="144"/>
    </row>
    <row r="143" spans="1:3" ht="12.75" customHeight="1" thickBot="1">
      <c r="A143" s="267" t="s">
        <v>240</v>
      </c>
      <c r="B143" s="7" t="s">
        <v>333</v>
      </c>
      <c r="C143" s="144"/>
    </row>
    <row r="144" spans="1:3" ht="12" customHeight="1" thickBot="1">
      <c r="A144" s="27" t="s">
        <v>18</v>
      </c>
      <c r="B144" s="69" t="s">
        <v>334</v>
      </c>
      <c r="C144" s="261">
        <f>+C125+C129+C134+C139</f>
        <v>0</v>
      </c>
    </row>
    <row r="145" spans="1:3" ht="15" customHeight="1" thickBot="1">
      <c r="A145" s="279" t="s">
        <v>19</v>
      </c>
      <c r="B145" s="226" t="s">
        <v>335</v>
      </c>
      <c r="C145" s="261">
        <f>+C124+C144</f>
        <v>130929</v>
      </c>
    </row>
    <row r="146" spans="1:3" ht="13.5" thickBot="1">
      <c r="A146" s="229"/>
      <c r="B146" s="230"/>
      <c r="C146" s="231"/>
    </row>
    <row r="147" spans="1:3" ht="15" customHeight="1" thickBot="1">
      <c r="A147" s="124" t="s">
        <v>135</v>
      </c>
      <c r="B147" s="125"/>
      <c r="C147" s="67">
        <v>11</v>
      </c>
    </row>
    <row r="148" spans="1:3" ht="14.25" customHeight="1" thickBot="1">
      <c r="A148" s="124" t="s">
        <v>136</v>
      </c>
      <c r="B148" s="125"/>
      <c r="C148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2014-02-24T14:40:50Z</cp:lastPrinted>
  <dcterms:created xsi:type="dcterms:W3CDTF">1999-10-30T10:30:45Z</dcterms:created>
  <dcterms:modified xsi:type="dcterms:W3CDTF">2014-02-24T14:43:16Z</dcterms:modified>
  <cp:category/>
  <cp:version/>
  <cp:contentType/>
  <cp:contentStatus/>
</cp:coreProperties>
</file>