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8"/>
  </bookViews>
  <sheets>
    <sheet name="pénzmaradvány" sheetId="1" r:id="rId1"/>
    <sheet name="önk. bev." sheetId="2" r:id="rId2"/>
    <sheet name="önk. kiad." sheetId="3" r:id="rId3"/>
    <sheet name="beruházások" sheetId="4" r:id="rId4"/>
    <sheet name="felújítások" sheetId="5" r:id="rId5"/>
    <sheet name="lak. szolg. tám." sheetId="6" r:id="rId6"/>
    <sheet name="EU projekt" sheetId="7" r:id="rId7"/>
    <sheet name="Mérleg" sheetId="8" r:id="rId8"/>
    <sheet name="előir.- falhaszn. ütemterv" sheetId="9" r:id="rId9"/>
  </sheets>
  <definedNames>
    <definedName name="Excel_BuiltIn_Print_Area" localSheetId="7">#REF!</definedName>
    <definedName name="Excel_BuiltIn_Print_Area" localSheetId="1">#REF!</definedName>
    <definedName name="_xlnm.Print_Area" localSheetId="7">'Mérleg'!$A$1:$G$53</definedName>
    <definedName name="_xlnm.Print_Area" localSheetId="1">'önk. bev.'!$A$1:$G$65</definedName>
  </definedNames>
  <calcPr fullCalcOnLoad="1"/>
</workbook>
</file>

<file path=xl/sharedStrings.xml><?xml version="1.0" encoding="utf-8"?>
<sst xmlns="http://schemas.openxmlformats.org/spreadsheetml/2006/main" count="259" uniqueCount="216">
  <si>
    <t xml:space="preserve">A költségvetési hiány belső finanszírozására szolgáló előző évek pénzmaradványa </t>
  </si>
  <si>
    <t>Működési cél</t>
  </si>
  <si>
    <t>összeg</t>
  </si>
  <si>
    <t>Felhalmozási cél</t>
  </si>
  <si>
    <t>A helyi önkormányzat bevételei</t>
  </si>
  <si>
    <t>kötelező feladatok</t>
  </si>
  <si>
    <t>önként vállalt feladatok</t>
  </si>
  <si>
    <t>Összesen</t>
  </si>
  <si>
    <t>I. Működési bevételek</t>
  </si>
  <si>
    <t>1. Kapott támogatás</t>
  </si>
  <si>
    <t>központi költségvetéstől kapott támogatás</t>
  </si>
  <si>
    <t>irányító szervtől kapott támogatás</t>
  </si>
  <si>
    <t>2. Működési célú támogatásértékű bevétel</t>
  </si>
  <si>
    <t xml:space="preserve">elkülönített állami pénzalapból </t>
  </si>
  <si>
    <t>társadalombiztosítás pénzügyi alapjaiból</t>
  </si>
  <si>
    <t>helyi önkormányzattól</t>
  </si>
  <si>
    <t>nemzetiségi önkormányzattól</t>
  </si>
  <si>
    <t>többcélú kistérségi társulástól</t>
  </si>
  <si>
    <t>jogi személyiségű társulástól</t>
  </si>
  <si>
    <t>térségi fejlesztési tanácstól</t>
  </si>
  <si>
    <t>fejezeti kezelésű előirányzatból</t>
  </si>
  <si>
    <t>központi költségvetésből</t>
  </si>
  <si>
    <t>3. Közhatalmi bevételek</t>
  </si>
  <si>
    <t>adók</t>
  </si>
  <si>
    <t>illetékek</t>
  </si>
  <si>
    <t>járulékok</t>
  </si>
  <si>
    <t>gépjárműadó</t>
  </si>
  <si>
    <t>bírságok</t>
  </si>
  <si>
    <t>díjak</t>
  </si>
  <si>
    <t>egyéb fizetési kötelezettségek</t>
  </si>
  <si>
    <t>4. Intézményi működési bevétel</t>
  </si>
  <si>
    <t>áru és készletértékesítés</t>
  </si>
  <si>
    <t>nyújtott szolgáltatások ellenértéke</t>
  </si>
  <si>
    <t>bérleti díj bevételek</t>
  </si>
  <si>
    <t>intézményi ellátási díjak</t>
  </si>
  <si>
    <t>alkalmazottak térítése</t>
  </si>
  <si>
    <t>általános forgalmi adó bevételek</t>
  </si>
  <si>
    <t>hozam és kamatbevételek</t>
  </si>
  <si>
    <t>kártérítés</t>
  </si>
  <si>
    <t>5. Működési célú átvett pénzeszköz</t>
  </si>
  <si>
    <t>6. Előző évi működési célú maradvány átvétele</t>
  </si>
  <si>
    <t xml:space="preserve">II. Felhalmozási </t>
  </si>
  <si>
    <t>1. Felhalmozási bevételek</t>
  </si>
  <si>
    <t>tárgyi eszközök és immateriális javak értékesítése</t>
  </si>
  <si>
    <t>pénzügyi befektetések bevételei</t>
  </si>
  <si>
    <t>sajátos felh.és tőke jellegű bevételek</t>
  </si>
  <si>
    <t>2. Felhalmozási célú támogatásértékű bevétel</t>
  </si>
  <si>
    <t>3. Felhalmozási célú átvett pénzeszköz</t>
  </si>
  <si>
    <t>3. Előző évi felhalmozási célú maradvány átvétele</t>
  </si>
  <si>
    <t>III. Kölcsönök</t>
  </si>
  <si>
    <t>1. Működési célú kölcsönök</t>
  </si>
  <si>
    <t>kapott kölcsönök</t>
  </si>
  <si>
    <t>nyújtott kölcsön visszatérülése</t>
  </si>
  <si>
    <t>2. Felhalmozási célú kölcsönök</t>
  </si>
  <si>
    <t>BEVÉTELEK ÖSSZESEN: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</si>
  <si>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</si>
  <si>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</si>
  <si>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</si>
  <si>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</si>
  <si>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működési célú</t>
  </si>
  <si>
    <t>felhalmozási célú</t>
  </si>
  <si>
    <t>VI. Aktív pénzügyi műveletek</t>
  </si>
  <si>
    <t>BEVÉTELEK MINDÖSSZESEN:</t>
  </si>
  <si>
    <t xml:space="preserve">A helyi önkormányzat kiadásai </t>
  </si>
  <si>
    <t>Kötelező feladatok</t>
  </si>
  <si>
    <t xml:space="preserve">Összesen </t>
  </si>
  <si>
    <t>MŰKÖDÉSI KIADÁSOK</t>
  </si>
  <si>
    <t>Személyi juttatások</t>
  </si>
  <si>
    <t xml:space="preserve">Munkaadót terhelő járulékok </t>
  </si>
  <si>
    <t>Szociális hozzájárulási adó</t>
  </si>
  <si>
    <t>Dologi kiadások</t>
  </si>
  <si>
    <t>Ellátottak pénzbeli jutattásai</t>
  </si>
  <si>
    <t>Egyéb működéi célú kiadások</t>
  </si>
  <si>
    <t>FELHALMOZÁSI KIADÁSOK</t>
  </si>
  <si>
    <t>Intézményi beruházások</t>
  </si>
  <si>
    <t>Felújítások</t>
  </si>
  <si>
    <t>gépek, berendezések beszerzése</t>
  </si>
  <si>
    <t>Lakástámogatás</t>
  </si>
  <si>
    <t>Lakásépítés</t>
  </si>
  <si>
    <t>Egyéb felhalmozási kiadások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</si>
  <si>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</si>
  <si>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</si>
  <si>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</si>
  <si>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</si>
  <si>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</si>
  <si>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Felhalmozási célú hitel törlesztése</t>
  </si>
  <si>
    <t>TARTALÉKOK</t>
  </si>
  <si>
    <t>Általános tartalék</t>
  </si>
  <si>
    <t>Céltartalék</t>
  </si>
  <si>
    <t>Működési célú</t>
  </si>
  <si>
    <t>Felhalmozási célú</t>
  </si>
  <si>
    <t>KIADÁSOK ÖSSZESEN:</t>
  </si>
  <si>
    <t>FINANSZÍROZÁSI CÉLÚ PÉNZÜGYI MŰVELETEK KIADÁSAI   (KÜLSŐ FINANSZÍROZÁS)</t>
  </si>
  <si>
    <t>PASSZÍV PÉNZÜGYI MŰVELETEK</t>
  </si>
  <si>
    <t>KIADÁSOK MINDÖSSZESEN:</t>
  </si>
  <si>
    <t>A helyi önkormányzat nevében végzett beruházások kiadásai beruházásonként</t>
  </si>
  <si>
    <t>feladat megnevezése</t>
  </si>
  <si>
    <t>előirányzat összege</t>
  </si>
  <si>
    <t>ÖSSZESEN</t>
  </si>
  <si>
    <t>A helyi önkormányzat nevében végzett felújítások kiadásai felújításonként</t>
  </si>
  <si>
    <t xml:space="preserve">Lakosságnak juttatott támogatások </t>
  </si>
  <si>
    <t>támogatás</t>
  </si>
  <si>
    <t xml:space="preserve"> összeg</t>
  </si>
  <si>
    <t>szociális, rászorultsági ellátás</t>
  </si>
  <si>
    <t>rendszeres szociális segély</t>
  </si>
  <si>
    <t>FHT</t>
  </si>
  <si>
    <t>lakásfenntartási támogatás</t>
  </si>
  <si>
    <t>méltányos ápolási díj</t>
  </si>
  <si>
    <t>átmeneti segély</t>
  </si>
  <si>
    <t>temetési segély</t>
  </si>
  <si>
    <t>köztemetés</t>
  </si>
  <si>
    <t>beiskolázási segély</t>
  </si>
  <si>
    <t>BURSA Hungarica</t>
  </si>
  <si>
    <t>természetbeni támogatás</t>
  </si>
  <si>
    <t>egyéb támogatás</t>
  </si>
  <si>
    <r>
      <t>EU támogatással megvalósuló programok, projektek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kiadásai</t>
    </r>
  </si>
  <si>
    <t>EU program, projekt megnevezése</t>
  </si>
  <si>
    <t>EU forrás</t>
  </si>
  <si>
    <t>Saját forás</t>
  </si>
  <si>
    <t>Tűzoltószertár és csarnok</t>
  </si>
  <si>
    <t>Teniszpálya</t>
  </si>
  <si>
    <t xml:space="preserve">Az önkormányzat költségvetési mérlege </t>
  </si>
  <si>
    <t>BEVÉTELEK</t>
  </si>
  <si>
    <t>KIADÁSOK</t>
  </si>
  <si>
    <t>Megnevezés</t>
  </si>
  <si>
    <t xml:space="preserve"> KÖLTSÉGVETÉSI BEVÉTELEK</t>
  </si>
  <si>
    <t>KÖLTSÉGVETÉSI KIADÁSOK</t>
  </si>
  <si>
    <t>Pénzforgalmi bevételek</t>
  </si>
  <si>
    <t>Pénzforgalmi kiadások</t>
  </si>
  <si>
    <t>Kapott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</si>
  <si>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</si>
  <si>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</si>
  <si>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</si>
  <si>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bevételek</t>
  </si>
  <si>
    <t>Intézményi működési bevétel</t>
  </si>
  <si>
    <t>Ellátottak pénzbeli juttatásai</t>
  </si>
  <si>
    <t>Működési célú átvett  pénzeszköz</t>
  </si>
  <si>
    <t>Egyéb működési célú kiadások</t>
  </si>
  <si>
    <t>Előző évi működési célú pénzmaradvány átvétele</t>
  </si>
  <si>
    <t xml:space="preserve"> Felhalmozási célú</t>
  </si>
  <si>
    <t>Felhalmozási bevételek</t>
  </si>
  <si>
    <t>Tárgyi eszközök és immateriális javak értékesítése</t>
  </si>
  <si>
    <t>Pénzügyi befektetések bevételei</t>
  </si>
  <si>
    <t>gép, berendezés beszerzése</t>
  </si>
  <si>
    <t>Felhalmozási célú támogatásértékű bevétel</t>
  </si>
  <si>
    <t>Felhalmozási célú átvett pénzeszköz</t>
  </si>
  <si>
    <t>Előző évi felhalmozási célú maradvány átvétele</t>
  </si>
  <si>
    <t>Sajátos felhalmozási és tőke jellegű bev.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</si>
  <si>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</si>
  <si>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</si>
  <si>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</si>
  <si>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</si>
  <si>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</si>
  <si>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</si>
  <si>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</si>
  <si>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</si>
  <si>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</si>
  <si>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</si>
  <si>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</si>
  <si>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</si>
  <si>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</si>
  <si>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</si>
  <si>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</si>
  <si>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</si>
  <si>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</si>
  <si>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</si>
  <si>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</si>
  <si>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</si>
  <si>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</si>
  <si>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</si>
  <si>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</si>
  <si>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</si>
  <si>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</si>
  <si>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</si>
  <si>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</si>
  <si>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Előirányzat-felhasználási ütemterv</t>
    </r>
    <r>
      <rPr>
        <i/>
        <sz val="10"/>
        <rFont val="Arial"/>
        <family val="2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</si>
  <si>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</si>
  <si>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</si>
  <si>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</si>
  <si>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</si>
  <si>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</si>
  <si>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</si>
  <si>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</si>
  <si>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</si>
  <si>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</si>
  <si>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</si>
  <si>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</si>
  <si>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</si>
  <si>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</si>
  <si>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</si>
  <si>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</si>
  <si>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</si>
  <si>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</si>
  <si>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</si>
  <si>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</si>
  <si>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</si>
  <si>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</si>
  <si>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KÖTVÉNYEK KIBOCSÁTÁSÁNAK BEVÉTELE</t>
  </si>
  <si>
    <t>HITELEK</t>
  </si>
  <si>
    <t>TARTALÉK</t>
  </si>
  <si>
    <t>Járda felújítás</t>
  </si>
  <si>
    <t xml:space="preserve">Csarnok felújítás (fűtésszer.) </t>
  </si>
  <si>
    <t>Régi iskola felújítás</t>
  </si>
  <si>
    <t>Sprotmedence építés</t>
  </si>
  <si>
    <t>Start eszköz, gépbeszerzés</t>
  </si>
  <si>
    <t>lakhatási támogatás</t>
  </si>
  <si>
    <t>európai uniós forrásból  TÁMOP</t>
  </si>
  <si>
    <t>1. melléklet a     2/2015. (II.26.)önkormányzati rendelethez</t>
  </si>
  <si>
    <t>2. melléklet a(z)     2 /2015. (II.26.) önkormányzati rendelethez</t>
  </si>
  <si>
    <t>3. melléklet a(z)     2 /2015.(II.26.) önkormányzati rendelethez</t>
  </si>
  <si>
    <t>4. melléklet a(z)     2/2015.(II.26. ) önkormányzati rendelethez</t>
  </si>
  <si>
    <t>5. melléklet a(z)      2/2015. (II.26. ) önkormányzati rendelethez</t>
  </si>
  <si>
    <t>6. melléklet a(z)    2/2015. (II.26. ) önkormányzati rendelethez</t>
  </si>
  <si>
    <t>7. melléklet a(z)      2/2015.(II.26.) önkormányzati rendelethez</t>
  </si>
  <si>
    <t xml:space="preserve">7. melléklet a(z)     2/2015. (II.26.) önkormányzati rendelethez </t>
  </si>
  <si>
    <t>8. melléklet a(z)     2 /2015. (II.26.)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</si>
</sst>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ill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3" fillId="0" borderId="14" xfId="0" applyFont="1" applyFill="1" applyBorder="1" applyAlignment="1">
      <alignment horizontal="left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5" fillId="0" borderId="14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2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5" fillId="0" borderId="14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5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5" xfId="0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56" applyNumberFormat="1" applyFont="1" applyFill="1" applyBorder="1" applyAlignment="1" applyProtection="1">
      <alignment horizontal="left" indent="1"/>
      <protection/>
    </xf>
    <xf numFmtId="0" fontId="0" fillId="0" borderId="0" xfId="0" applyFont="1" applyAlignment="1">
      <alignment/>
    </xf>
    <xf numFmtId="0" fontId="0" fillId="0" borderId="29" xfId="56" applyNumberFormat="1" applyFont="1" applyFill="1" applyBorder="1" applyAlignment="1" applyProtection="1">
      <alignment horizontal="left" indent="1"/>
      <protection/>
    </xf>
    <xf numFmtId="0" fontId="3" fillId="0" borderId="0" xfId="56" applyNumberFormat="1" applyFont="1" applyFill="1" applyBorder="1" applyAlignment="1" applyProtection="1">
      <alignment horizontal="left"/>
      <protection/>
    </xf>
    <xf numFmtId="0" fontId="8" fillId="0" borderId="29" xfId="56" applyNumberFormat="1" applyFont="1" applyFill="1" applyBorder="1" applyAlignment="1" applyProtection="1">
      <alignment horizontal="left"/>
      <protection/>
    </xf>
    <xf numFmtId="0" fontId="3" fillId="0" borderId="29" xfId="56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>
      <alignment/>
    </xf>
    <xf numFmtId="0" fontId="3" fillId="0" borderId="30" xfId="56" applyNumberFormat="1" applyFont="1" applyFill="1" applyBorder="1" applyAlignment="1" applyProtection="1">
      <alignment horizontal="left"/>
      <protection/>
    </xf>
    <xf numFmtId="0" fontId="0" fillId="0" borderId="3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23" xfId="0" applyFont="1" applyBorder="1" applyAlignment="1">
      <alignment/>
    </xf>
    <xf numFmtId="3" fontId="9" fillId="0" borderId="21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0" fillId="0" borderId="34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horizontal="right"/>
    </xf>
    <xf numFmtId="0" fontId="0" fillId="0" borderId="39" xfId="0" applyFont="1" applyBorder="1" applyAlignment="1">
      <alignment wrapText="1"/>
    </xf>
    <xf numFmtId="3" fontId="0" fillId="0" borderId="14" xfId="0" applyNumberFormat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40" xfId="0" applyFont="1" applyBorder="1" applyAlignment="1">
      <alignment/>
    </xf>
    <xf numFmtId="3" fontId="0" fillId="0" borderId="41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2" xfId="0" applyFont="1" applyBorder="1" applyAlignment="1">
      <alignment wrapText="1"/>
    </xf>
    <xf numFmtId="0" fontId="3" fillId="0" borderId="43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Alignment="1">
      <alignment/>
    </xf>
    <xf numFmtId="0" fontId="5" fillId="0" borderId="45" xfId="54" applyFont="1" applyFill="1" applyBorder="1" applyAlignment="1">
      <alignment horizontal="center" vertical="center"/>
      <protection/>
    </xf>
    <xf numFmtId="0" fontId="5" fillId="0" borderId="45" xfId="54" applyFont="1" applyFill="1" applyBorder="1" applyAlignment="1">
      <alignment horizontal="center" vertical="center" wrapText="1"/>
      <protection/>
    </xf>
    <xf numFmtId="3" fontId="0" fillId="0" borderId="45" xfId="0" applyNumberFormat="1" applyBorder="1" applyAlignment="1">
      <alignment/>
    </xf>
    <xf numFmtId="0" fontId="13" fillId="0" borderId="45" xfId="54" applyFont="1" applyFill="1" applyBorder="1">
      <alignment/>
      <protection/>
    </xf>
    <xf numFmtId="3" fontId="13" fillId="0" borderId="45" xfId="54" applyNumberFormat="1" applyFont="1" applyFill="1" applyBorder="1">
      <alignment/>
      <protection/>
    </xf>
    <xf numFmtId="0" fontId="14" fillId="0" borderId="45" xfId="54" applyFont="1" applyBorder="1">
      <alignment/>
      <protection/>
    </xf>
    <xf numFmtId="3" fontId="15" fillId="0" borderId="45" xfId="54" applyNumberFormat="1" applyFont="1" applyFill="1" applyBorder="1">
      <alignment/>
      <protection/>
    </xf>
    <xf numFmtId="0" fontId="16" fillId="0" borderId="45" xfId="54" applyFont="1" applyBorder="1">
      <alignment/>
      <protection/>
    </xf>
    <xf numFmtId="3" fontId="11" fillId="0" borderId="45" xfId="54" applyNumberFormat="1" applyFont="1" applyFill="1" applyBorder="1">
      <alignment/>
      <protection/>
    </xf>
    <xf numFmtId="3" fontId="11" fillId="0" borderId="45" xfId="0" applyNumberFormat="1" applyFont="1" applyBorder="1" applyAlignment="1">
      <alignment/>
    </xf>
    <xf numFmtId="0" fontId="0" fillId="0" borderId="45" xfId="55" applyFont="1" applyFill="1" applyBorder="1" applyAlignment="1">
      <alignment/>
      <protection/>
    </xf>
    <xf numFmtId="3" fontId="0" fillId="0" borderId="45" xfId="54" applyNumberFormat="1" applyFont="1" applyFill="1" applyBorder="1">
      <alignment/>
      <protection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5" xfId="55" applyFont="1" applyFill="1" applyBorder="1" applyAlignment="1">
      <alignment horizontal="left"/>
      <protection/>
    </xf>
    <xf numFmtId="3" fontId="17" fillId="0" borderId="45" xfId="54" applyNumberFormat="1" applyFont="1" applyFill="1" applyBorder="1">
      <alignment/>
      <protection/>
    </xf>
    <xf numFmtId="0" fontId="11" fillId="0" borderId="45" xfId="54" applyFont="1" applyFill="1" applyBorder="1">
      <alignment/>
      <protection/>
    </xf>
    <xf numFmtId="0" fontId="11" fillId="0" borderId="45" xfId="54" applyFont="1" applyBorder="1">
      <alignment/>
      <protection/>
    </xf>
    <xf numFmtId="0" fontId="0" fillId="0" borderId="45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3" fontId="18" fillId="0" borderId="45" xfId="54" applyNumberFormat="1" applyFont="1" applyFill="1" applyBorder="1">
      <alignment/>
      <protection/>
    </xf>
    <xf numFmtId="0" fontId="19" fillId="0" borderId="45" xfId="54" applyFont="1" applyBorder="1">
      <alignment/>
      <protection/>
    </xf>
    <xf numFmtId="3" fontId="3" fillId="0" borderId="45" xfId="0" applyNumberFormat="1" applyFont="1" applyBorder="1" applyAlignment="1">
      <alignment/>
    </xf>
    <xf numFmtId="0" fontId="20" fillId="0" borderId="45" xfId="54" applyFont="1" applyBorder="1">
      <alignment/>
      <protection/>
    </xf>
    <xf numFmtId="0" fontId="13" fillId="0" borderId="45" xfId="54" applyFont="1" applyFill="1" applyBorder="1" applyAlignment="1">
      <alignment wrapText="1"/>
      <protection/>
    </xf>
    <xf numFmtId="3" fontId="13" fillId="0" borderId="45" xfId="0" applyNumberFormat="1" applyFont="1" applyBorder="1" applyAlignment="1">
      <alignment/>
    </xf>
    <xf numFmtId="3" fontId="22" fillId="0" borderId="45" xfId="54" applyNumberFormat="1" applyFont="1" applyFill="1" applyBorder="1">
      <alignment/>
      <protection/>
    </xf>
    <xf numFmtId="0" fontId="23" fillId="0" borderId="45" xfId="54" applyFont="1" applyBorder="1">
      <alignment/>
      <protection/>
    </xf>
    <xf numFmtId="3" fontId="0" fillId="0" borderId="45" xfId="54" applyNumberFormat="1" applyFont="1" applyFill="1" applyBorder="1" applyAlignment="1">
      <alignment horizontal="right"/>
      <protection/>
    </xf>
    <xf numFmtId="0" fontId="0" fillId="0" borderId="48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48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 horizontal="left" wrapText="1"/>
    </xf>
    <xf numFmtId="0" fontId="0" fillId="0" borderId="47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45" xfId="54" applyNumberFormat="1" applyFont="1" applyFill="1" applyBorder="1">
      <alignment/>
      <protection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2" fillId="0" borderId="0" xfId="54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13"/>
  <sheetViews>
    <sheetView view="pageBreakPreview" zoomScale="95" zoomScaleNormal="120" zoomScaleSheetLayoutView="95" zoomScalePageLayoutView="0" workbookViewId="0" topLeftCell="A1">
      <selection activeCell="B1" sqref="B1"/>
    </sheetView>
  </sheetViews>
  <sheetFormatPr defaultColWidth="9.140625" defaultRowHeight="12.75"/>
  <cols>
    <col min="3" max="3" width="14.421875" style="0" customWidth="1"/>
  </cols>
  <sheetData>
    <row r="1" ht="12.75">
      <c r="B1" t="s">
        <v>207</v>
      </c>
    </row>
    <row r="3" ht="12.75">
      <c r="A3" s="1" t="s">
        <v>0</v>
      </c>
    </row>
    <row r="5" spans="1:3" ht="12.75">
      <c r="A5" s="2" t="s">
        <v>1</v>
      </c>
      <c r="B5" s="3"/>
      <c r="C5" s="4" t="s">
        <v>2</v>
      </c>
    </row>
    <row r="6" spans="1:3" ht="12.75">
      <c r="A6" s="155"/>
      <c r="B6" s="155"/>
      <c r="C6" s="5">
        <v>1389</v>
      </c>
    </row>
    <row r="7" spans="1:3" ht="12.75">
      <c r="A7" s="156"/>
      <c r="B7" s="156"/>
      <c r="C7" s="6"/>
    </row>
    <row r="8" spans="1:3" ht="12.75">
      <c r="A8" s="157"/>
      <c r="B8" s="157"/>
      <c r="C8" s="7"/>
    </row>
    <row r="9" spans="1:3" ht="12.75">
      <c r="A9" s="8"/>
      <c r="B9" s="8"/>
      <c r="C9" s="8"/>
    </row>
    <row r="10" spans="1:3" ht="12.75">
      <c r="A10" s="9" t="s">
        <v>3</v>
      </c>
      <c r="B10" s="10"/>
      <c r="C10" s="11" t="s">
        <v>2</v>
      </c>
    </row>
    <row r="11" spans="1:3" ht="12.75">
      <c r="A11" s="156"/>
      <c r="B11" s="156"/>
      <c r="C11" s="12">
        <v>20868</v>
      </c>
    </row>
    <row r="12" spans="1:3" ht="12.75">
      <c r="A12" s="156"/>
      <c r="B12" s="156"/>
      <c r="C12" s="12"/>
    </row>
    <row r="13" spans="1:3" ht="12.75">
      <c r="A13" s="157"/>
      <c r="B13" s="157"/>
      <c r="C13" s="13"/>
    </row>
  </sheetData>
  <sheetProtection selectLockedCells="1" selectUnlockedCells="1"/>
  <mergeCells count="6">
    <mergeCell ref="A6:B6"/>
    <mergeCell ref="A7:B7"/>
    <mergeCell ref="A8:B8"/>
    <mergeCell ref="A11:B11"/>
    <mergeCell ref="A12:B12"/>
    <mergeCell ref="A13:B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K89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" width="12.421875" style="0" customWidth="1"/>
    <col min="4" max="4" width="12.421875" style="0" customWidth="1"/>
    <col min="6" max="6" width="12.421875" style="0" customWidth="1"/>
  </cols>
  <sheetData>
    <row r="1" ht="12.75">
      <c r="A1" t="s">
        <v>208</v>
      </c>
    </row>
    <row r="2" ht="16.5" customHeight="1">
      <c r="A2" s="14"/>
    </row>
    <row r="3" spans="1:11" ht="12.75">
      <c r="A3" s="15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7" ht="12.75">
      <c r="A4" s="17"/>
      <c r="B4" s="158" t="s">
        <v>5</v>
      </c>
      <c r="C4" s="158"/>
      <c r="D4" s="159" t="s">
        <v>6</v>
      </c>
      <c r="E4" s="159"/>
      <c r="F4" s="160" t="s">
        <v>7</v>
      </c>
      <c r="G4" s="160"/>
    </row>
    <row r="5" spans="1:7" ht="12.75">
      <c r="A5" s="18" t="s">
        <v>8</v>
      </c>
      <c r="B5" s="19"/>
      <c r="C5" s="20">
        <v>70693</v>
      </c>
      <c r="D5" s="19"/>
      <c r="E5" s="21">
        <v>3454</v>
      </c>
      <c r="F5" s="22"/>
      <c r="G5" s="21">
        <f aca="true" t="shared" si="0" ref="G5:G36">C5+E5</f>
        <v>74147</v>
      </c>
    </row>
    <row r="6" spans="1:9" ht="15">
      <c r="A6" s="23" t="s">
        <v>9</v>
      </c>
      <c r="B6" s="24"/>
      <c r="C6" s="25">
        <f>SUM(B7:B8)</f>
        <v>25423</v>
      </c>
      <c r="D6" s="24"/>
      <c r="E6" s="26"/>
      <c r="F6" s="27"/>
      <c r="G6" s="21">
        <f t="shared" si="0"/>
        <v>25423</v>
      </c>
      <c r="H6" s="28"/>
      <c r="I6" s="28"/>
    </row>
    <row r="7" spans="1:7" ht="12.75">
      <c r="A7" s="6" t="s">
        <v>10</v>
      </c>
      <c r="B7" s="19">
        <v>25423</v>
      </c>
      <c r="C7" s="20"/>
      <c r="D7" s="19"/>
      <c r="E7" s="21"/>
      <c r="F7" s="22">
        <v>25423</v>
      </c>
      <c r="G7" s="21">
        <f t="shared" si="0"/>
        <v>0</v>
      </c>
    </row>
    <row r="8" spans="1:7" ht="12.75">
      <c r="A8" s="6" t="s">
        <v>11</v>
      </c>
      <c r="B8" s="29"/>
      <c r="C8" s="25"/>
      <c r="D8" s="29"/>
      <c r="E8" s="26"/>
      <c r="F8" s="30"/>
      <c r="G8" s="21">
        <f t="shared" si="0"/>
        <v>0</v>
      </c>
    </row>
    <row r="9" spans="1:7" ht="12.75">
      <c r="A9" s="23" t="s">
        <v>12</v>
      </c>
      <c r="B9" s="29"/>
      <c r="C9" s="25">
        <f>SUM(B10:B19)</f>
        <v>34939</v>
      </c>
      <c r="D9" s="29"/>
      <c r="E9" s="26"/>
      <c r="F9" s="30"/>
      <c r="G9" s="21">
        <f t="shared" si="0"/>
        <v>34939</v>
      </c>
    </row>
    <row r="10" spans="1:7" ht="12.75">
      <c r="A10" s="6" t="s">
        <v>13</v>
      </c>
      <c r="B10" s="19">
        <v>31170</v>
      </c>
      <c r="C10" s="20"/>
      <c r="D10" s="19"/>
      <c r="E10" s="21"/>
      <c r="F10" s="22">
        <f>B10</f>
        <v>31170</v>
      </c>
      <c r="G10" s="21">
        <f t="shared" si="0"/>
        <v>0</v>
      </c>
    </row>
    <row r="11" spans="1:7" ht="12.75">
      <c r="A11" s="6" t="s">
        <v>14</v>
      </c>
      <c r="B11" s="29">
        <v>2600</v>
      </c>
      <c r="C11" s="25"/>
      <c r="D11" s="29"/>
      <c r="E11" s="26"/>
      <c r="F11" s="30">
        <v>2600</v>
      </c>
      <c r="G11" s="21">
        <f t="shared" si="0"/>
        <v>0</v>
      </c>
    </row>
    <row r="12" spans="1:7" ht="12.75">
      <c r="A12" s="6" t="s">
        <v>15</v>
      </c>
      <c r="B12" s="29">
        <v>889</v>
      </c>
      <c r="C12" s="25"/>
      <c r="D12" s="29"/>
      <c r="E12" s="26"/>
      <c r="F12" s="30">
        <v>889</v>
      </c>
      <c r="G12" s="21">
        <f t="shared" si="0"/>
        <v>0</v>
      </c>
    </row>
    <row r="13" spans="1:7" ht="12.75">
      <c r="A13" s="6" t="s">
        <v>16</v>
      </c>
      <c r="B13" s="29"/>
      <c r="C13" s="25"/>
      <c r="D13" s="29"/>
      <c r="E13" s="26"/>
      <c r="F13" s="30"/>
      <c r="G13" s="21">
        <f t="shared" si="0"/>
        <v>0</v>
      </c>
    </row>
    <row r="14" spans="1:7" ht="12.75">
      <c r="A14" s="6" t="s">
        <v>17</v>
      </c>
      <c r="B14" s="29"/>
      <c r="C14" s="25"/>
      <c r="D14" s="29"/>
      <c r="E14" s="26"/>
      <c r="F14" s="30"/>
      <c r="G14" s="21">
        <f t="shared" si="0"/>
        <v>0</v>
      </c>
    </row>
    <row r="15" spans="1:7" ht="12.75">
      <c r="A15" s="6" t="s">
        <v>18</v>
      </c>
      <c r="B15" s="29"/>
      <c r="C15" s="25"/>
      <c r="D15" s="29"/>
      <c r="E15" s="26"/>
      <c r="F15" s="30"/>
      <c r="G15" s="21">
        <f t="shared" si="0"/>
        <v>0</v>
      </c>
    </row>
    <row r="16" spans="1:7" ht="12.75">
      <c r="A16" s="6" t="s">
        <v>19</v>
      </c>
      <c r="B16" s="29"/>
      <c r="C16" s="25"/>
      <c r="D16" s="29"/>
      <c r="E16" s="26"/>
      <c r="F16" s="30"/>
      <c r="G16" s="21">
        <f t="shared" si="0"/>
        <v>0</v>
      </c>
    </row>
    <row r="17" spans="1:7" ht="12.75">
      <c r="A17" s="6" t="s">
        <v>206</v>
      </c>
      <c r="B17" s="29">
        <v>280</v>
      </c>
      <c r="C17" s="25"/>
      <c r="D17" s="29"/>
      <c r="E17" s="26"/>
      <c r="F17" s="30"/>
      <c r="G17" s="21">
        <f t="shared" si="0"/>
        <v>0</v>
      </c>
    </row>
    <row r="18" spans="1:7" ht="12.75">
      <c r="A18" s="6" t="s">
        <v>20</v>
      </c>
      <c r="B18" s="29"/>
      <c r="C18" s="25"/>
      <c r="D18" s="29"/>
      <c r="E18" s="26"/>
      <c r="F18" s="30"/>
      <c r="G18" s="21">
        <f t="shared" si="0"/>
        <v>0</v>
      </c>
    </row>
    <row r="19" spans="1:7" ht="12.75">
      <c r="A19" s="6" t="s">
        <v>21</v>
      </c>
      <c r="B19" s="29"/>
      <c r="C19" s="25"/>
      <c r="D19" s="29"/>
      <c r="E19" s="26"/>
      <c r="F19" s="30"/>
      <c r="G19" s="21">
        <f t="shared" si="0"/>
        <v>0</v>
      </c>
    </row>
    <row r="20" spans="1:7" ht="15" customHeight="1">
      <c r="A20" s="23" t="s">
        <v>22</v>
      </c>
      <c r="B20" s="29"/>
      <c r="C20" s="25">
        <f>SUM(B21:B27)</f>
        <v>8345</v>
      </c>
      <c r="D20" s="29"/>
      <c r="E20" s="26"/>
      <c r="F20" s="30"/>
      <c r="G20" s="21">
        <f t="shared" si="0"/>
        <v>8345</v>
      </c>
    </row>
    <row r="21" spans="1:7" ht="12.75">
      <c r="A21" s="6" t="s">
        <v>23</v>
      </c>
      <c r="B21" s="29">
        <v>6045</v>
      </c>
      <c r="C21" s="25"/>
      <c r="D21" s="29"/>
      <c r="E21" s="26"/>
      <c r="F21" s="30">
        <v>6045</v>
      </c>
      <c r="G21" s="21">
        <f t="shared" si="0"/>
        <v>0</v>
      </c>
    </row>
    <row r="22" spans="1:7" ht="12.75">
      <c r="A22" s="6" t="s">
        <v>24</v>
      </c>
      <c r="B22" s="29"/>
      <c r="C22" s="25"/>
      <c r="D22" s="29"/>
      <c r="E22" s="26"/>
      <c r="F22" s="30"/>
      <c r="G22" s="21">
        <f t="shared" si="0"/>
        <v>0</v>
      </c>
    </row>
    <row r="23" spans="1:7" ht="12.75">
      <c r="A23" s="6" t="s">
        <v>25</v>
      </c>
      <c r="B23" s="29"/>
      <c r="C23" s="25"/>
      <c r="D23" s="29"/>
      <c r="E23" s="26"/>
      <c r="F23" s="30"/>
      <c r="G23" s="21">
        <f t="shared" si="0"/>
        <v>0</v>
      </c>
    </row>
    <row r="24" spans="1:7" ht="12.75">
      <c r="A24" s="6" t="s">
        <v>26</v>
      </c>
      <c r="B24" s="29">
        <v>2300</v>
      </c>
      <c r="C24" s="25"/>
      <c r="D24" s="29"/>
      <c r="E24" s="26"/>
      <c r="F24" s="30">
        <v>2300</v>
      </c>
      <c r="G24" s="21">
        <f t="shared" si="0"/>
        <v>0</v>
      </c>
    </row>
    <row r="25" spans="1:7" ht="12.75">
      <c r="A25" s="6" t="s">
        <v>27</v>
      </c>
      <c r="B25" s="31"/>
      <c r="C25" s="32"/>
      <c r="D25" s="31"/>
      <c r="E25" s="33"/>
      <c r="F25" s="34"/>
      <c r="G25" s="21">
        <f t="shared" si="0"/>
        <v>0</v>
      </c>
    </row>
    <row r="26" spans="1:7" ht="12.75">
      <c r="A26" s="35" t="s">
        <v>28</v>
      </c>
      <c r="B26" s="31"/>
      <c r="C26" s="32"/>
      <c r="D26" s="31"/>
      <c r="E26" s="33"/>
      <c r="F26" s="34"/>
      <c r="G26" s="21">
        <f t="shared" si="0"/>
        <v>0</v>
      </c>
    </row>
    <row r="27" spans="1:7" ht="15.75" customHeight="1">
      <c r="A27" s="6" t="s">
        <v>29</v>
      </c>
      <c r="B27" s="31"/>
      <c r="C27" s="32"/>
      <c r="D27" s="31"/>
      <c r="E27" s="33"/>
      <c r="F27" s="34"/>
      <c r="G27" s="21">
        <f t="shared" si="0"/>
        <v>0</v>
      </c>
    </row>
    <row r="28" spans="1:7" ht="12.75">
      <c r="A28" s="23" t="s">
        <v>30</v>
      </c>
      <c r="B28" s="31"/>
      <c r="C28" s="32">
        <f>SUM(B29:B36)</f>
        <v>1986</v>
      </c>
      <c r="D28" s="31"/>
      <c r="E28" s="33">
        <v>3454</v>
      </c>
      <c r="F28" s="34"/>
      <c r="G28" s="21">
        <f t="shared" si="0"/>
        <v>5440</v>
      </c>
    </row>
    <row r="29" spans="1:7" ht="12.75">
      <c r="A29" s="6" t="s">
        <v>31</v>
      </c>
      <c r="B29" s="29"/>
      <c r="C29" s="25"/>
      <c r="D29" s="29"/>
      <c r="E29" s="26"/>
      <c r="F29" s="30"/>
      <c r="G29" s="21">
        <f t="shared" si="0"/>
        <v>0</v>
      </c>
    </row>
    <row r="30" spans="1:7" ht="12.75">
      <c r="A30" s="6" t="s">
        <v>32</v>
      </c>
      <c r="B30" s="29">
        <v>48</v>
      </c>
      <c r="C30" s="25"/>
      <c r="D30" s="29">
        <v>2720</v>
      </c>
      <c r="E30" s="26"/>
      <c r="F30" s="30">
        <v>2748</v>
      </c>
      <c r="G30" s="21">
        <f t="shared" si="0"/>
        <v>0</v>
      </c>
    </row>
    <row r="31" spans="1:7" ht="12.75">
      <c r="A31" s="6" t="s">
        <v>33</v>
      </c>
      <c r="B31" s="29">
        <v>1830</v>
      </c>
      <c r="C31" s="25"/>
      <c r="D31" s="29"/>
      <c r="E31" s="26"/>
      <c r="F31" s="30">
        <f>B31</f>
        <v>1830</v>
      </c>
      <c r="G31" s="21">
        <f t="shared" si="0"/>
        <v>0</v>
      </c>
    </row>
    <row r="32" spans="1:7" ht="12.75">
      <c r="A32" s="6" t="s">
        <v>34</v>
      </c>
      <c r="B32" s="29"/>
      <c r="C32" s="25"/>
      <c r="D32" s="29"/>
      <c r="E32" s="26"/>
      <c r="F32" s="30"/>
      <c r="G32" s="21">
        <f t="shared" si="0"/>
        <v>0</v>
      </c>
    </row>
    <row r="33" spans="1:7" ht="12.75">
      <c r="A33" s="6" t="s">
        <v>35</v>
      </c>
      <c r="B33" s="29"/>
      <c r="C33" s="25"/>
      <c r="D33" s="29"/>
      <c r="E33" s="26"/>
      <c r="F33" s="30"/>
      <c r="G33" s="21">
        <f t="shared" si="0"/>
        <v>0</v>
      </c>
    </row>
    <row r="34" spans="1:7" ht="12.75">
      <c r="A34" s="6" t="s">
        <v>36</v>
      </c>
      <c r="B34" s="29">
        <v>108</v>
      </c>
      <c r="C34" s="25"/>
      <c r="D34" s="29">
        <v>734</v>
      </c>
      <c r="E34" s="26"/>
      <c r="F34" s="30">
        <v>729</v>
      </c>
      <c r="G34" s="21">
        <f t="shared" si="0"/>
        <v>0</v>
      </c>
    </row>
    <row r="35" spans="1:7" ht="12.75">
      <c r="A35" s="6" t="s">
        <v>37</v>
      </c>
      <c r="B35" s="29"/>
      <c r="C35" s="25"/>
      <c r="D35" s="29"/>
      <c r="E35" s="26"/>
      <c r="F35" s="30"/>
      <c r="G35" s="21">
        <f t="shared" si="0"/>
        <v>0</v>
      </c>
    </row>
    <row r="36" spans="1:7" ht="12.75">
      <c r="A36" s="6" t="s">
        <v>38</v>
      </c>
      <c r="B36" s="29"/>
      <c r="C36" s="25"/>
      <c r="D36" s="29"/>
      <c r="E36" s="26"/>
      <c r="F36" s="30"/>
      <c r="G36" s="21">
        <f t="shared" si="0"/>
        <v>0</v>
      </c>
    </row>
    <row r="37" spans="1:7" ht="12.75">
      <c r="A37" s="23" t="s">
        <v>39</v>
      </c>
      <c r="B37" s="29"/>
      <c r="C37" s="25"/>
      <c r="D37" s="29"/>
      <c r="E37" s="26"/>
      <c r="F37" s="30"/>
      <c r="G37" s="21">
        <f aca="true" t="shared" si="1" ref="G37:G65">C37+E37</f>
        <v>0</v>
      </c>
    </row>
    <row r="38" spans="1:7" ht="12.75">
      <c r="A38" s="23" t="s">
        <v>40</v>
      </c>
      <c r="B38" s="29"/>
      <c r="C38" s="25"/>
      <c r="D38" s="29"/>
      <c r="E38" s="26"/>
      <c r="F38" s="30"/>
      <c r="G38" s="21">
        <f t="shared" si="1"/>
        <v>0</v>
      </c>
    </row>
    <row r="39" spans="1:7" ht="15">
      <c r="A39" s="36"/>
      <c r="B39" s="29"/>
      <c r="C39" s="25"/>
      <c r="D39" s="29"/>
      <c r="E39" s="26"/>
      <c r="F39" s="30"/>
      <c r="G39" s="21">
        <f t="shared" si="1"/>
        <v>0</v>
      </c>
    </row>
    <row r="40" spans="1:7" ht="13.5" customHeight="1">
      <c r="A40" s="37" t="s">
        <v>41</v>
      </c>
      <c r="B40" s="29"/>
      <c r="C40" s="25">
        <f>SUM(C41,C45,C46,C47)</f>
        <v>8796</v>
      </c>
      <c r="D40" s="29"/>
      <c r="E40" s="26"/>
      <c r="F40" s="30"/>
      <c r="G40" s="21">
        <f t="shared" si="1"/>
        <v>8796</v>
      </c>
    </row>
    <row r="41" spans="1:7" ht="12.75">
      <c r="A41" s="23" t="s">
        <v>42</v>
      </c>
      <c r="B41" s="29"/>
      <c r="C41" s="25">
        <f>SUM(B42:B44)</f>
        <v>100</v>
      </c>
      <c r="D41" s="29"/>
      <c r="E41" s="26"/>
      <c r="F41" s="30"/>
      <c r="G41" s="21">
        <f t="shared" si="1"/>
        <v>100</v>
      </c>
    </row>
    <row r="42" spans="1:7" ht="15" customHeight="1">
      <c r="A42" s="38" t="s">
        <v>43</v>
      </c>
      <c r="B42" s="29"/>
      <c r="C42" s="25"/>
      <c r="D42" s="29"/>
      <c r="E42" s="26"/>
      <c r="F42" s="30"/>
      <c r="G42" s="21">
        <f t="shared" si="1"/>
        <v>0</v>
      </c>
    </row>
    <row r="43" spans="1:7" ht="15" customHeight="1">
      <c r="A43" s="38" t="s">
        <v>44</v>
      </c>
      <c r="B43" s="29"/>
      <c r="C43" s="25"/>
      <c r="D43" s="29"/>
      <c r="E43" s="26"/>
      <c r="F43" s="30"/>
      <c r="G43" s="21">
        <f t="shared" si="1"/>
        <v>0</v>
      </c>
    </row>
    <row r="44" spans="1:7" ht="15" customHeight="1">
      <c r="A44" s="38" t="s">
        <v>45</v>
      </c>
      <c r="B44" s="29">
        <v>100</v>
      </c>
      <c r="C44" s="25"/>
      <c r="D44" s="29"/>
      <c r="E44" s="26"/>
      <c r="F44" s="30">
        <v>100</v>
      </c>
      <c r="G44" s="21">
        <f t="shared" si="1"/>
        <v>0</v>
      </c>
    </row>
    <row r="45" spans="1:7" ht="12.75">
      <c r="A45" s="23" t="s">
        <v>46</v>
      </c>
      <c r="B45" s="29">
        <v>8696</v>
      </c>
      <c r="C45" s="25">
        <f>SUM(B45)</f>
        <v>8696</v>
      </c>
      <c r="D45" s="29"/>
      <c r="E45" s="26"/>
      <c r="F45" s="30">
        <f>B45</f>
        <v>8696</v>
      </c>
      <c r="G45" s="21">
        <f t="shared" si="1"/>
        <v>8696</v>
      </c>
    </row>
    <row r="46" spans="1:7" ht="12.75">
      <c r="A46" s="23" t="s">
        <v>47</v>
      </c>
      <c r="B46" s="29"/>
      <c r="C46" s="25"/>
      <c r="D46" s="29"/>
      <c r="E46" s="26"/>
      <c r="F46" s="30"/>
      <c r="G46" s="21">
        <f t="shared" si="1"/>
        <v>0</v>
      </c>
    </row>
    <row r="47" spans="1:7" ht="12.75">
      <c r="A47" s="23" t="s">
        <v>48</v>
      </c>
      <c r="B47" s="29"/>
      <c r="C47" s="25"/>
      <c r="D47" s="29"/>
      <c r="E47" s="26"/>
      <c r="F47" s="30"/>
      <c r="G47" s="21">
        <f t="shared" si="1"/>
        <v>0</v>
      </c>
    </row>
    <row r="48" spans="1:7" ht="15">
      <c r="A48" s="36"/>
      <c r="B48" s="29"/>
      <c r="C48" s="25"/>
      <c r="D48" s="29"/>
      <c r="E48" s="26"/>
      <c r="F48" s="30"/>
      <c r="G48" s="21">
        <f t="shared" si="1"/>
        <v>0</v>
      </c>
    </row>
    <row r="49" spans="1:7" ht="12.75">
      <c r="A49" s="39" t="s">
        <v>49</v>
      </c>
      <c r="B49" s="31"/>
      <c r="C49" s="32">
        <f>SUM(C53,C50)</f>
        <v>0</v>
      </c>
      <c r="D49" s="31"/>
      <c r="E49" s="33"/>
      <c r="F49" s="34"/>
      <c r="G49" s="21">
        <f t="shared" si="1"/>
        <v>0</v>
      </c>
    </row>
    <row r="50" spans="1:7" ht="12.75">
      <c r="A50" s="40" t="s">
        <v>50</v>
      </c>
      <c r="B50" s="29"/>
      <c r="C50" s="25">
        <f>SUM(B51:B52)</f>
        <v>0</v>
      </c>
      <c r="D50" s="29"/>
      <c r="E50" s="26"/>
      <c r="F50" s="30"/>
      <c r="G50" s="21">
        <f t="shared" si="1"/>
        <v>0</v>
      </c>
    </row>
    <row r="51" spans="1:7" ht="12.75">
      <c r="A51" s="6" t="s">
        <v>51</v>
      </c>
      <c r="B51" s="29"/>
      <c r="C51" s="25"/>
      <c r="D51" s="29"/>
      <c r="E51" s="26"/>
      <c r="F51" s="30"/>
      <c r="G51" s="21">
        <f t="shared" si="1"/>
        <v>0</v>
      </c>
    </row>
    <row r="52" spans="1:7" ht="12.75">
      <c r="A52" s="6" t="s">
        <v>52</v>
      </c>
      <c r="B52" s="29"/>
      <c r="C52" s="25"/>
      <c r="D52" s="29"/>
      <c r="E52" s="26"/>
      <c r="F52" s="30"/>
      <c r="G52" s="21">
        <f t="shared" si="1"/>
        <v>0</v>
      </c>
    </row>
    <row r="53" spans="1:7" ht="12.75">
      <c r="A53" s="40" t="s">
        <v>53</v>
      </c>
      <c r="B53" s="29"/>
      <c r="C53" s="25">
        <f>SUM(B54:B55)</f>
        <v>0</v>
      </c>
      <c r="D53" s="29"/>
      <c r="E53" s="26"/>
      <c r="F53" s="30"/>
      <c r="G53" s="21">
        <f t="shared" si="1"/>
        <v>0</v>
      </c>
    </row>
    <row r="54" spans="1:7" ht="12.75">
      <c r="A54" s="6" t="s">
        <v>51</v>
      </c>
      <c r="B54" s="29"/>
      <c r="C54" s="25"/>
      <c r="D54" s="29"/>
      <c r="E54" s="26"/>
      <c r="F54" s="30"/>
      <c r="G54" s="21">
        <f t="shared" si="1"/>
        <v>0</v>
      </c>
    </row>
    <row r="55" spans="1:7" ht="12.75">
      <c r="A55" s="6" t="s">
        <v>52</v>
      </c>
      <c r="B55" s="29"/>
      <c r="C55" s="25"/>
      <c r="D55" s="29"/>
      <c r="E55" s="26"/>
      <c r="F55" s="30"/>
      <c r="G55" s="21">
        <f t="shared" si="1"/>
        <v>0</v>
      </c>
    </row>
    <row r="56" spans="1:7" ht="12.75">
      <c r="A56" s="41" t="s">
        <v>54</v>
      </c>
      <c r="B56" s="29"/>
      <c r="C56" s="25">
        <v>79489</v>
      </c>
      <c r="D56" s="29"/>
      <c r="E56" s="26">
        <f>SUM(E6:E55)-E40</f>
        <v>3454</v>
      </c>
      <c r="F56" s="30"/>
      <c r="G56" s="21">
        <f t="shared" si="1"/>
        <v>82943</v>
      </c>
    </row>
    <row r="57" spans="1:7" ht="12.75">
      <c r="A57" s="41"/>
      <c r="B57" s="29"/>
      <c r="C57" s="25"/>
      <c r="D57" s="29"/>
      <c r="E57" s="26"/>
      <c r="F57" s="30"/>
      <c r="G57" s="21">
        <f t="shared" si="1"/>
        <v>0</v>
      </c>
    </row>
    <row r="58" spans="1:7" ht="12.75">
      <c r="A58" s="42" t="s">
        <v>55</v>
      </c>
      <c r="B58" s="29"/>
      <c r="C58" s="25">
        <v>22257</v>
      </c>
      <c r="D58" s="29"/>
      <c r="E58" s="26"/>
      <c r="F58" s="30"/>
      <c r="G58" s="21">
        <f t="shared" si="1"/>
        <v>22257</v>
      </c>
    </row>
    <row r="59" spans="1:7" ht="25.5">
      <c r="A59" s="43" t="s">
        <v>56</v>
      </c>
      <c r="B59" s="29">
        <v>1389</v>
      </c>
      <c r="C59" s="25"/>
      <c r="D59" s="29"/>
      <c r="E59" s="26"/>
      <c r="F59" s="30">
        <f>B59</f>
        <v>1389</v>
      </c>
      <c r="G59" s="21">
        <f t="shared" si="1"/>
        <v>0</v>
      </c>
    </row>
    <row r="60" spans="1:7" ht="38.25">
      <c r="A60" s="43" t="s">
        <v>57</v>
      </c>
      <c r="B60" s="29">
        <v>20868</v>
      </c>
      <c r="C60" s="25"/>
      <c r="D60" s="29"/>
      <c r="E60" s="26"/>
      <c r="F60" s="30">
        <f>B60</f>
        <v>20868</v>
      </c>
      <c r="G60" s="21">
        <f t="shared" si="1"/>
        <v>0</v>
      </c>
    </row>
    <row r="61" spans="1:7" ht="38.25">
      <c r="A61" s="43" t="s">
        <v>58</v>
      </c>
      <c r="B61" s="29"/>
      <c r="C61" s="25">
        <f>SUM(B62:B63)</f>
        <v>0</v>
      </c>
      <c r="D61" s="29"/>
      <c r="E61" s="26"/>
      <c r="F61" s="30"/>
      <c r="G61" s="21">
        <f t="shared" si="1"/>
        <v>0</v>
      </c>
    </row>
    <row r="62" spans="1:7" ht="12.75">
      <c r="A62" s="44" t="s">
        <v>59</v>
      </c>
      <c r="B62" s="29"/>
      <c r="C62" s="25"/>
      <c r="D62" s="29"/>
      <c r="E62" s="26"/>
      <c r="F62" s="30"/>
      <c r="G62" s="21">
        <f t="shared" si="1"/>
        <v>0</v>
      </c>
    </row>
    <row r="63" spans="1:7" ht="12.75">
      <c r="A63" s="44" t="s">
        <v>60</v>
      </c>
      <c r="B63" s="29"/>
      <c r="C63" s="25"/>
      <c r="D63" s="29"/>
      <c r="E63" s="26"/>
      <c r="F63" s="30"/>
      <c r="G63" s="21">
        <f t="shared" si="1"/>
        <v>0</v>
      </c>
    </row>
    <row r="64" spans="1:7" ht="12.75">
      <c r="A64" s="45" t="s">
        <v>61</v>
      </c>
      <c r="B64" s="29"/>
      <c r="C64" s="25"/>
      <c r="D64" s="29"/>
      <c r="E64" s="26"/>
      <c r="F64" s="30"/>
      <c r="G64" s="21">
        <f t="shared" si="1"/>
        <v>0</v>
      </c>
    </row>
    <row r="65" spans="1:7" ht="12.75">
      <c r="A65" s="46" t="s">
        <v>62</v>
      </c>
      <c r="B65" s="47"/>
      <c r="C65" s="48">
        <f>SUM(C56:C64)</f>
        <v>101746</v>
      </c>
      <c r="D65" s="47"/>
      <c r="E65" s="49">
        <f>SUM(E56:E64)</f>
        <v>3454</v>
      </c>
      <c r="F65" s="50"/>
      <c r="G65" s="51">
        <f t="shared" si="1"/>
        <v>105200</v>
      </c>
    </row>
    <row r="66" spans="2:7" ht="12.75">
      <c r="B66" s="52"/>
      <c r="C66" s="52"/>
      <c r="D66" s="52"/>
      <c r="E66" s="52"/>
      <c r="F66" s="52"/>
      <c r="G66" s="52"/>
    </row>
    <row r="67" spans="1:7" ht="12.75">
      <c r="A67" s="53"/>
      <c r="B67" s="52"/>
      <c r="C67" s="52"/>
      <c r="D67" s="52"/>
      <c r="E67" s="52"/>
      <c r="F67" s="52"/>
      <c r="G67" s="52"/>
    </row>
    <row r="68" spans="1:7" ht="12.75">
      <c r="A68" s="53"/>
      <c r="B68" s="52"/>
      <c r="C68" s="52"/>
      <c r="D68" s="52"/>
      <c r="E68" s="52"/>
      <c r="F68" s="52"/>
      <c r="G68" s="52"/>
    </row>
    <row r="69" spans="1:7" ht="12.75">
      <c r="A69" s="53"/>
      <c r="B69" s="54"/>
      <c r="C69" s="54"/>
      <c r="D69" s="54"/>
      <c r="E69" s="54"/>
      <c r="F69" s="54"/>
      <c r="G69" s="54"/>
    </row>
    <row r="70" spans="1:7" ht="12.75">
      <c r="A70" s="53"/>
      <c r="B70" s="54"/>
      <c r="C70" s="54"/>
      <c r="D70" s="54"/>
      <c r="E70" s="54"/>
      <c r="F70" s="54"/>
      <c r="G70" s="54"/>
    </row>
    <row r="71" spans="1:7" ht="12.75">
      <c r="A71" s="53"/>
      <c r="B71" s="54"/>
      <c r="C71" s="54"/>
      <c r="D71" s="54"/>
      <c r="E71" s="54"/>
      <c r="F71" s="54"/>
      <c r="G71" s="54"/>
    </row>
    <row r="72" spans="1:7" ht="12.75">
      <c r="A72" s="53"/>
      <c r="B72" s="54"/>
      <c r="C72" s="54"/>
      <c r="D72" s="54"/>
      <c r="E72" s="54"/>
      <c r="F72" s="54"/>
      <c r="G72" s="54"/>
    </row>
    <row r="73" spans="1:7" ht="12.75">
      <c r="A73" s="53"/>
      <c r="B73" s="54"/>
      <c r="C73" s="54"/>
      <c r="D73" s="54"/>
      <c r="E73" s="54"/>
      <c r="F73" s="54"/>
      <c r="G73" s="54"/>
    </row>
    <row r="74" spans="1:7" ht="12.75">
      <c r="A74" s="53"/>
      <c r="B74" s="54"/>
      <c r="C74" s="54"/>
      <c r="D74" s="54"/>
      <c r="E74" s="54"/>
      <c r="F74" s="54"/>
      <c r="G74" s="54"/>
    </row>
    <row r="75" spans="1:7" ht="12.75">
      <c r="A75" s="53"/>
      <c r="B75" s="54"/>
      <c r="C75" s="54"/>
      <c r="D75" s="54"/>
      <c r="E75" s="54"/>
      <c r="F75" s="54"/>
      <c r="G75" s="54"/>
    </row>
    <row r="76" spans="1:7" ht="12.75">
      <c r="A76" s="53"/>
      <c r="B76" s="54"/>
      <c r="C76" s="54"/>
      <c r="D76" s="54"/>
      <c r="E76" s="54"/>
      <c r="F76" s="54"/>
      <c r="G76" s="54"/>
    </row>
    <row r="77" spans="1:7" ht="12.75">
      <c r="A77" s="53"/>
      <c r="B77" s="54"/>
      <c r="C77" s="54"/>
      <c r="D77" s="54"/>
      <c r="E77" s="54"/>
      <c r="F77" s="54"/>
      <c r="G77" s="54"/>
    </row>
    <row r="78" spans="1:7" ht="12.75">
      <c r="A78" s="53"/>
      <c r="B78" s="54"/>
      <c r="C78" s="54"/>
      <c r="D78" s="54"/>
      <c r="E78" s="54"/>
      <c r="F78" s="54"/>
      <c r="G78" s="54"/>
    </row>
    <row r="79" spans="1:7" ht="12.75">
      <c r="A79" s="53"/>
      <c r="B79" s="54"/>
      <c r="C79" s="54"/>
      <c r="D79" s="54"/>
      <c r="E79" s="54"/>
      <c r="F79" s="54"/>
      <c r="G79" s="54"/>
    </row>
    <row r="80" spans="1:7" ht="12.75">
      <c r="A80" s="53"/>
      <c r="B80" s="54"/>
      <c r="C80" s="54"/>
      <c r="D80" s="54"/>
      <c r="E80" s="54"/>
      <c r="F80" s="54"/>
      <c r="G80" s="54"/>
    </row>
    <row r="81" spans="1:7" ht="12.75">
      <c r="A81" s="53"/>
      <c r="B81" s="54"/>
      <c r="C81" s="54"/>
      <c r="D81" s="54"/>
      <c r="E81" s="54"/>
      <c r="F81" s="54"/>
      <c r="G81" s="54"/>
    </row>
    <row r="82" spans="1:7" ht="12.75">
      <c r="A82" s="53"/>
      <c r="B82" s="54"/>
      <c r="C82" s="54"/>
      <c r="D82" s="54"/>
      <c r="E82" s="54"/>
      <c r="F82" s="54"/>
      <c r="G82" s="54"/>
    </row>
    <row r="83" spans="1:7" ht="12.75">
      <c r="A83" s="53"/>
      <c r="B83" s="54"/>
      <c r="C83" s="54"/>
      <c r="D83" s="54"/>
      <c r="E83" s="54"/>
      <c r="F83" s="54"/>
      <c r="G83" s="54"/>
    </row>
    <row r="84" spans="1:7" ht="12.75">
      <c r="A84" s="53"/>
      <c r="B84" s="54"/>
      <c r="C84" s="54"/>
      <c r="D84" s="54"/>
      <c r="E84" s="54"/>
      <c r="F84" s="54"/>
      <c r="G84" s="54"/>
    </row>
    <row r="85" spans="1:7" ht="12.75">
      <c r="A85" s="53"/>
      <c r="B85" s="54"/>
      <c r="C85" s="54"/>
      <c r="D85" s="54"/>
      <c r="E85" s="54"/>
      <c r="F85" s="54"/>
      <c r="G85" s="54"/>
    </row>
    <row r="86" spans="1:7" ht="12.75">
      <c r="A86" s="55"/>
      <c r="B86" s="54"/>
      <c r="C86" s="54"/>
      <c r="D86" s="54"/>
      <c r="E86" s="54"/>
      <c r="F86" s="54"/>
      <c r="G86" s="54"/>
    </row>
    <row r="87" spans="1:7" ht="12" customHeight="1">
      <c r="A87" s="56"/>
      <c r="B87" s="54"/>
      <c r="C87" s="54"/>
      <c r="D87" s="54"/>
      <c r="E87" s="54"/>
      <c r="F87" s="54"/>
      <c r="G87" s="54"/>
    </row>
    <row r="88" spans="1:7" ht="12.75">
      <c r="A88" s="57"/>
      <c r="B88" s="54"/>
      <c r="C88" s="54"/>
      <c r="D88" s="54"/>
      <c r="E88" s="54"/>
      <c r="F88" s="54"/>
      <c r="G88" s="54"/>
    </row>
    <row r="89" spans="1:7" ht="12.75">
      <c r="A89" s="58"/>
      <c r="B89" s="54"/>
      <c r="C89" s="54"/>
      <c r="D89" s="54"/>
      <c r="E89" s="54"/>
      <c r="F89" s="54"/>
      <c r="G89" s="54"/>
    </row>
  </sheetData>
  <sheetProtection selectLockedCells="1" selectUnlockedCells="1"/>
  <mergeCells count="3">
    <mergeCell ref="B4:C4"/>
    <mergeCell ref="D4:E4"/>
    <mergeCell ref="F4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6" r:id="rId1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41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29.7109375" style="0" customWidth="1"/>
    <col min="3" max="8" width="9.140625" style="59" customWidth="1"/>
  </cols>
  <sheetData>
    <row r="1" ht="12.75">
      <c r="A1" t="s">
        <v>209</v>
      </c>
    </row>
    <row r="3" ht="12.75">
      <c r="A3" s="1" t="s">
        <v>63</v>
      </c>
    </row>
    <row r="4" spans="3:8" ht="12.75">
      <c r="C4" s="161" t="s">
        <v>64</v>
      </c>
      <c r="D4" s="161"/>
      <c r="E4" s="162" t="s">
        <v>6</v>
      </c>
      <c r="F4" s="162"/>
      <c r="G4" s="163" t="s">
        <v>65</v>
      </c>
      <c r="H4" s="163"/>
    </row>
    <row r="5" spans="1:8" ht="12.75">
      <c r="A5" s="60" t="s">
        <v>66</v>
      </c>
      <c r="B5" s="61"/>
      <c r="C5" s="29"/>
      <c r="D5" s="25">
        <v>72033</v>
      </c>
      <c r="E5" s="29"/>
      <c r="F5" s="26">
        <v>3068</v>
      </c>
      <c r="G5" s="30"/>
      <c r="H5" s="26">
        <f aca="true" t="shared" si="0" ref="H5:H41">SUM(F5,D5)</f>
        <v>75101</v>
      </c>
    </row>
    <row r="6" spans="1:8" ht="12.75">
      <c r="A6" s="62"/>
      <c r="B6" s="63" t="s">
        <v>67</v>
      </c>
      <c r="C6" s="19">
        <v>32639</v>
      </c>
      <c r="D6" s="25"/>
      <c r="E6" s="19">
        <v>650</v>
      </c>
      <c r="F6" s="26"/>
      <c r="G6" s="22">
        <f aca="true" t="shared" si="1" ref="G6:G40">C6+E6</f>
        <v>33289</v>
      </c>
      <c r="H6" s="26">
        <f t="shared" si="0"/>
        <v>0</v>
      </c>
    </row>
    <row r="7" spans="1:8" ht="12.75">
      <c r="A7" s="62"/>
      <c r="B7" s="63" t="s">
        <v>68</v>
      </c>
      <c r="C7" s="29">
        <v>5569</v>
      </c>
      <c r="D7" s="25"/>
      <c r="E7" s="29">
        <v>158</v>
      </c>
      <c r="F7" s="26"/>
      <c r="G7" s="22">
        <f t="shared" si="1"/>
        <v>5727</v>
      </c>
      <c r="H7" s="26">
        <f t="shared" si="0"/>
        <v>0</v>
      </c>
    </row>
    <row r="8" spans="1:8" ht="12.75">
      <c r="A8" s="62"/>
      <c r="B8" s="63" t="s">
        <v>69</v>
      </c>
      <c r="C8" s="29"/>
      <c r="D8" s="25"/>
      <c r="E8" s="29"/>
      <c r="F8" s="26"/>
      <c r="G8" s="22">
        <f t="shared" si="1"/>
        <v>0</v>
      </c>
      <c r="H8" s="26">
        <f t="shared" si="0"/>
        <v>0</v>
      </c>
    </row>
    <row r="9" spans="1:8" ht="12.75">
      <c r="A9" s="62"/>
      <c r="B9" s="63" t="s">
        <v>70</v>
      </c>
      <c r="C9" s="29">
        <v>18425</v>
      </c>
      <c r="D9" s="25"/>
      <c r="E9" s="29">
        <v>2260</v>
      </c>
      <c r="F9" s="26"/>
      <c r="G9" s="22">
        <f t="shared" si="1"/>
        <v>20685</v>
      </c>
      <c r="H9" s="26">
        <f t="shared" si="0"/>
        <v>0</v>
      </c>
    </row>
    <row r="10" spans="1:8" ht="12.75">
      <c r="A10" s="62"/>
      <c r="B10" s="63" t="s">
        <v>71</v>
      </c>
      <c r="C10" s="29">
        <v>8074</v>
      </c>
      <c r="D10" s="25"/>
      <c r="E10" s="29"/>
      <c r="F10" s="26"/>
      <c r="G10" s="22">
        <f t="shared" si="1"/>
        <v>8074</v>
      </c>
      <c r="H10" s="26">
        <f t="shared" si="0"/>
        <v>0</v>
      </c>
    </row>
    <row r="11" spans="1:8" ht="12.75">
      <c r="A11" s="62"/>
      <c r="B11" s="63" t="s">
        <v>72</v>
      </c>
      <c r="C11" s="29">
        <v>7326</v>
      </c>
      <c r="D11" s="25"/>
      <c r="E11" s="29"/>
      <c r="F11" s="26"/>
      <c r="G11" s="22">
        <f t="shared" si="1"/>
        <v>7326</v>
      </c>
      <c r="H11" s="26">
        <f t="shared" si="0"/>
        <v>0</v>
      </c>
    </row>
    <row r="12" spans="1:8" ht="12.75">
      <c r="A12" s="62"/>
      <c r="B12" s="63"/>
      <c r="C12" s="29"/>
      <c r="D12" s="25"/>
      <c r="E12" s="29"/>
      <c r="F12" s="26"/>
      <c r="G12" s="22">
        <f t="shared" si="1"/>
        <v>0</v>
      </c>
      <c r="H12" s="26">
        <f t="shared" si="0"/>
        <v>0</v>
      </c>
    </row>
    <row r="13" spans="1:8" ht="12.75">
      <c r="A13" s="64" t="s">
        <v>73</v>
      </c>
      <c r="B13" s="63"/>
      <c r="C13" s="29"/>
      <c r="D13" s="25">
        <v>29664</v>
      </c>
      <c r="E13" s="29"/>
      <c r="F13" s="26"/>
      <c r="G13" s="22">
        <f t="shared" si="1"/>
        <v>0</v>
      </c>
      <c r="H13" s="26">
        <f t="shared" si="0"/>
        <v>29664</v>
      </c>
    </row>
    <row r="14" spans="1:8" ht="12.75">
      <c r="A14" s="62"/>
      <c r="B14" s="63" t="s">
        <v>74</v>
      </c>
      <c r="C14" s="29">
        <v>25864</v>
      </c>
      <c r="D14" s="25"/>
      <c r="E14" s="29"/>
      <c r="F14" s="26"/>
      <c r="G14" s="22">
        <f t="shared" si="1"/>
        <v>25864</v>
      </c>
      <c r="H14" s="26">
        <f t="shared" si="0"/>
        <v>0</v>
      </c>
    </row>
    <row r="15" spans="1:8" ht="12.75">
      <c r="A15" s="62"/>
      <c r="B15" s="63" t="s">
        <v>75</v>
      </c>
      <c r="C15" s="29">
        <v>3800</v>
      </c>
      <c r="D15" s="25"/>
      <c r="E15" s="29"/>
      <c r="F15" s="26"/>
      <c r="G15" s="22">
        <f t="shared" si="1"/>
        <v>3800</v>
      </c>
      <c r="H15" s="26">
        <f t="shared" si="0"/>
        <v>0</v>
      </c>
    </row>
    <row r="16" spans="1:8" ht="12.75">
      <c r="A16" s="62"/>
      <c r="B16" s="63" t="s">
        <v>76</v>
      </c>
      <c r="C16" s="29"/>
      <c r="D16" s="25"/>
      <c r="E16" s="29"/>
      <c r="F16" s="26"/>
      <c r="G16" s="22">
        <f t="shared" si="1"/>
        <v>0</v>
      </c>
      <c r="H16" s="26">
        <f t="shared" si="0"/>
        <v>0</v>
      </c>
    </row>
    <row r="17" spans="1:8" ht="12.75">
      <c r="A17" s="62"/>
      <c r="B17" s="63" t="s">
        <v>77</v>
      </c>
      <c r="C17" s="19"/>
      <c r="D17" s="20"/>
      <c r="E17" s="19"/>
      <c r="F17" s="21"/>
      <c r="G17" s="22">
        <f t="shared" si="1"/>
        <v>0</v>
      </c>
      <c r="H17" s="26">
        <f t="shared" si="0"/>
        <v>0</v>
      </c>
    </row>
    <row r="18" spans="1:8" ht="12.75">
      <c r="A18" s="62"/>
      <c r="B18" s="63" t="s">
        <v>78</v>
      </c>
      <c r="C18" s="19"/>
      <c r="D18" s="20"/>
      <c r="E18" s="19"/>
      <c r="F18" s="21"/>
      <c r="G18" s="22">
        <f t="shared" si="1"/>
        <v>0</v>
      </c>
      <c r="H18" s="26">
        <f t="shared" si="0"/>
        <v>0</v>
      </c>
    </row>
    <row r="19" spans="1:8" ht="12.75">
      <c r="A19" s="62"/>
      <c r="B19" s="63" t="s">
        <v>79</v>
      </c>
      <c r="C19" s="19"/>
      <c r="D19" s="20"/>
      <c r="E19" s="19"/>
      <c r="F19" s="21"/>
      <c r="G19" s="22">
        <f t="shared" si="1"/>
        <v>0</v>
      </c>
      <c r="H19" s="26">
        <f t="shared" si="0"/>
        <v>0</v>
      </c>
    </row>
    <row r="20" spans="1:8" ht="12.75">
      <c r="A20" s="62"/>
      <c r="B20" s="63"/>
      <c r="C20" s="19"/>
      <c r="D20" s="20"/>
      <c r="E20" s="19"/>
      <c r="F20" s="21"/>
      <c r="G20" s="22">
        <f t="shared" si="1"/>
        <v>0</v>
      </c>
      <c r="H20" s="26">
        <f t="shared" si="0"/>
        <v>0</v>
      </c>
    </row>
    <row r="21" spans="1:8" ht="12.75">
      <c r="A21" s="64" t="s">
        <v>80</v>
      </c>
      <c r="B21" s="65"/>
      <c r="C21" s="66"/>
      <c r="D21" s="20">
        <f>SUM(D22,D25)</f>
        <v>0</v>
      </c>
      <c r="E21" s="66"/>
      <c r="F21" s="21"/>
      <c r="G21" s="22">
        <f t="shared" si="1"/>
        <v>0</v>
      </c>
      <c r="H21" s="26">
        <f t="shared" si="0"/>
        <v>0</v>
      </c>
    </row>
    <row r="22" spans="1:8" ht="12.75">
      <c r="A22" s="67"/>
      <c r="B22" s="68" t="s">
        <v>81</v>
      </c>
      <c r="C22" s="66"/>
      <c r="D22" s="20">
        <f>SUM(C23:C24)</f>
        <v>0</v>
      </c>
      <c r="E22" s="66"/>
      <c r="F22" s="21"/>
      <c r="G22" s="22">
        <f t="shared" si="1"/>
        <v>0</v>
      </c>
      <c r="H22" s="26">
        <f t="shared" si="0"/>
        <v>0</v>
      </c>
    </row>
    <row r="23" spans="1:8" ht="12.75">
      <c r="A23" s="62"/>
      <c r="B23" s="63" t="s">
        <v>82</v>
      </c>
      <c r="C23" s="19"/>
      <c r="D23" s="20"/>
      <c r="E23" s="19"/>
      <c r="F23" s="21"/>
      <c r="G23" s="22">
        <f t="shared" si="1"/>
        <v>0</v>
      </c>
      <c r="H23" s="26">
        <f t="shared" si="0"/>
        <v>0</v>
      </c>
    </row>
    <row r="24" spans="1:8" ht="12.75">
      <c r="A24" s="62"/>
      <c r="B24" s="63" t="s">
        <v>83</v>
      </c>
      <c r="C24" s="19"/>
      <c r="D24" s="20"/>
      <c r="E24" s="19"/>
      <c r="F24" s="21"/>
      <c r="G24" s="22">
        <f t="shared" si="1"/>
        <v>0</v>
      </c>
      <c r="H24" s="26">
        <f t="shared" si="0"/>
        <v>0</v>
      </c>
    </row>
    <row r="25" spans="1:8" ht="12.75">
      <c r="A25" s="62"/>
      <c r="B25" s="68" t="s">
        <v>84</v>
      </c>
      <c r="C25" s="19"/>
      <c r="D25" s="20">
        <f>SUM(C26:C28)</f>
        <v>0</v>
      </c>
      <c r="E25" s="19"/>
      <c r="F25" s="21"/>
      <c r="G25" s="22">
        <f t="shared" si="1"/>
        <v>0</v>
      </c>
      <c r="H25" s="26">
        <f t="shared" si="0"/>
        <v>0</v>
      </c>
    </row>
    <row r="26" spans="1:8" ht="12.75">
      <c r="A26" s="62"/>
      <c r="B26" s="63" t="s">
        <v>82</v>
      </c>
      <c r="C26" s="19"/>
      <c r="D26" s="20"/>
      <c r="E26" s="19"/>
      <c r="F26" s="21"/>
      <c r="G26" s="22">
        <f t="shared" si="1"/>
        <v>0</v>
      </c>
      <c r="H26" s="26">
        <f t="shared" si="0"/>
        <v>0</v>
      </c>
    </row>
    <row r="27" spans="1:8" ht="12.75">
      <c r="A27" s="62"/>
      <c r="B27" s="63" t="s">
        <v>83</v>
      </c>
      <c r="C27" s="19"/>
      <c r="D27" s="20"/>
      <c r="E27" s="19"/>
      <c r="F27" s="21"/>
      <c r="G27" s="22">
        <f t="shared" si="1"/>
        <v>0</v>
      </c>
      <c r="H27" s="26">
        <f t="shared" si="0"/>
        <v>0</v>
      </c>
    </row>
    <row r="28" spans="1:8" ht="12.75">
      <c r="A28" s="62"/>
      <c r="B28" s="63" t="s">
        <v>85</v>
      </c>
      <c r="C28" s="19"/>
      <c r="D28" s="20"/>
      <c r="E28" s="19"/>
      <c r="F28" s="21"/>
      <c r="G28" s="22">
        <f t="shared" si="1"/>
        <v>0</v>
      </c>
      <c r="H28" s="26">
        <f t="shared" si="0"/>
        <v>0</v>
      </c>
    </row>
    <row r="29" spans="1:8" ht="12.75">
      <c r="A29" s="64" t="s">
        <v>86</v>
      </c>
      <c r="B29" s="63"/>
      <c r="C29" s="19"/>
      <c r="D29" s="20"/>
      <c r="E29" s="19"/>
      <c r="F29" s="21"/>
      <c r="G29" s="22">
        <f t="shared" si="1"/>
        <v>0</v>
      </c>
      <c r="H29" s="26">
        <f t="shared" si="0"/>
        <v>0</v>
      </c>
    </row>
    <row r="30" spans="1:8" ht="12.75">
      <c r="A30" s="62"/>
      <c r="B30" s="68" t="s">
        <v>87</v>
      </c>
      <c r="C30" s="19">
        <v>435</v>
      </c>
      <c r="D30" s="20">
        <f>SUM(C30)</f>
        <v>435</v>
      </c>
      <c r="E30" s="19"/>
      <c r="F30" s="21"/>
      <c r="G30" s="22">
        <f t="shared" si="1"/>
        <v>435</v>
      </c>
      <c r="H30" s="26">
        <f t="shared" si="0"/>
        <v>435</v>
      </c>
    </row>
    <row r="31" spans="1:8" ht="12.75">
      <c r="A31" s="62"/>
      <c r="B31" s="68" t="s">
        <v>88</v>
      </c>
      <c r="C31" s="19"/>
      <c r="D31" s="20">
        <f>SUM(C32:C33)</f>
        <v>0</v>
      </c>
      <c r="E31" s="19"/>
      <c r="F31" s="21"/>
      <c r="G31" s="22">
        <f t="shared" si="1"/>
        <v>0</v>
      </c>
      <c r="H31" s="26">
        <f t="shared" si="0"/>
        <v>0</v>
      </c>
    </row>
    <row r="32" spans="1:8" ht="12.75">
      <c r="A32" s="62"/>
      <c r="B32" s="63" t="s">
        <v>89</v>
      </c>
      <c r="C32" s="19"/>
      <c r="D32" s="20"/>
      <c r="E32" s="19"/>
      <c r="F32" s="21"/>
      <c r="G32" s="22">
        <f t="shared" si="1"/>
        <v>0</v>
      </c>
      <c r="H32" s="26">
        <f t="shared" si="0"/>
        <v>0</v>
      </c>
    </row>
    <row r="33" spans="1:8" ht="12.75">
      <c r="A33" s="62"/>
      <c r="B33" s="63" t="s">
        <v>90</v>
      </c>
      <c r="C33" s="19"/>
      <c r="D33" s="20"/>
      <c r="E33" s="19"/>
      <c r="F33" s="21"/>
      <c r="G33" s="22">
        <f t="shared" si="1"/>
        <v>0</v>
      </c>
      <c r="H33" s="26">
        <f t="shared" si="0"/>
        <v>0</v>
      </c>
    </row>
    <row r="34" spans="1:8" ht="12.75">
      <c r="A34" s="164" t="s">
        <v>91</v>
      </c>
      <c r="B34" s="164"/>
      <c r="C34" s="19"/>
      <c r="D34" s="20">
        <f>SUM(D30:D31,D21,D13,D5)</f>
        <v>102132</v>
      </c>
      <c r="E34" s="19"/>
      <c r="F34" s="21">
        <f>SUM(F30:F31,F21,F13,F5)</f>
        <v>3068</v>
      </c>
      <c r="G34" s="22">
        <f t="shared" si="1"/>
        <v>0</v>
      </c>
      <c r="H34" s="26">
        <f t="shared" si="0"/>
        <v>105200</v>
      </c>
    </row>
    <row r="35" spans="1:8" ht="12.75">
      <c r="A35" s="62"/>
      <c r="B35" s="63"/>
      <c r="C35" s="19"/>
      <c r="D35" s="20"/>
      <c r="E35" s="19"/>
      <c r="F35" s="21"/>
      <c r="G35" s="22">
        <f t="shared" si="1"/>
        <v>0</v>
      </c>
      <c r="H35" s="26">
        <f t="shared" si="0"/>
        <v>0</v>
      </c>
    </row>
    <row r="36" spans="1:8" ht="16.5" customHeight="1">
      <c r="A36" s="69" t="s">
        <v>92</v>
      </c>
      <c r="B36" s="63"/>
      <c r="C36" s="29"/>
      <c r="D36" s="25">
        <f>SUM(C37:C38)</f>
        <v>0</v>
      </c>
      <c r="E36" s="29"/>
      <c r="F36" s="26">
        <f>SUM(E37:E38)</f>
        <v>0</v>
      </c>
      <c r="G36" s="22">
        <f t="shared" si="1"/>
        <v>0</v>
      </c>
      <c r="H36" s="26">
        <f t="shared" si="0"/>
        <v>0</v>
      </c>
    </row>
    <row r="37" spans="1:8" ht="12.75">
      <c r="A37" s="70" t="s">
        <v>59</v>
      </c>
      <c r="B37" s="63"/>
      <c r="C37" s="29"/>
      <c r="D37" s="25"/>
      <c r="E37" s="29"/>
      <c r="F37" s="26"/>
      <c r="G37" s="22">
        <f t="shared" si="1"/>
        <v>0</v>
      </c>
      <c r="H37" s="26">
        <f t="shared" si="0"/>
        <v>0</v>
      </c>
    </row>
    <row r="38" spans="1:8" ht="12.75">
      <c r="A38" s="70" t="s">
        <v>60</v>
      </c>
      <c r="B38" s="63"/>
      <c r="C38" s="29"/>
      <c r="D38" s="25"/>
      <c r="E38" s="29"/>
      <c r="F38" s="26"/>
      <c r="G38" s="22">
        <f t="shared" si="1"/>
        <v>0</v>
      </c>
      <c r="H38" s="26">
        <f t="shared" si="0"/>
        <v>0</v>
      </c>
    </row>
    <row r="39" spans="1:8" ht="12.75">
      <c r="A39" s="71"/>
      <c r="B39" s="63"/>
      <c r="C39" s="29"/>
      <c r="D39" s="25"/>
      <c r="E39" s="29"/>
      <c r="F39" s="26"/>
      <c r="G39" s="22">
        <f t="shared" si="1"/>
        <v>0</v>
      </c>
      <c r="H39" s="26">
        <f t="shared" si="0"/>
        <v>0</v>
      </c>
    </row>
    <row r="40" spans="1:8" ht="12.75">
      <c r="A40" s="72" t="s">
        <v>93</v>
      </c>
      <c r="B40" s="63"/>
      <c r="C40" s="19"/>
      <c r="D40" s="20"/>
      <c r="E40" s="19"/>
      <c r="F40" s="21"/>
      <c r="G40" s="22">
        <f t="shared" si="1"/>
        <v>0</v>
      </c>
      <c r="H40" s="26">
        <f t="shared" si="0"/>
        <v>0</v>
      </c>
    </row>
    <row r="41" spans="1:8" ht="12.75">
      <c r="A41" s="165" t="s">
        <v>94</v>
      </c>
      <c r="B41" s="165"/>
      <c r="C41" s="73"/>
      <c r="D41" s="74">
        <f>SUM(D34,D36,D40)</f>
        <v>102132</v>
      </c>
      <c r="E41" s="73"/>
      <c r="F41" s="51">
        <f>SUM(F34,F36,F40)</f>
        <v>3068</v>
      </c>
      <c r="G41" s="75"/>
      <c r="H41" s="26">
        <f t="shared" si="0"/>
        <v>105200</v>
      </c>
    </row>
  </sheetData>
  <sheetProtection selectLockedCells="1" selectUnlockedCells="1"/>
  <mergeCells count="5">
    <mergeCell ref="C4:D4"/>
    <mergeCell ref="E4:F4"/>
    <mergeCell ref="G4:H4"/>
    <mergeCell ref="A34:B34"/>
    <mergeCell ref="A41:B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B12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2" width="24.8515625" style="0" customWidth="1"/>
    <col min="3" max="3" width="9.57421875" style="0" customWidth="1"/>
  </cols>
  <sheetData>
    <row r="1" ht="12.75">
      <c r="A1" t="s">
        <v>210</v>
      </c>
    </row>
    <row r="3" spans="1:2" ht="12.75">
      <c r="A3" s="1" t="s">
        <v>95</v>
      </c>
      <c r="B3" s="54"/>
    </row>
    <row r="5" spans="1:2" ht="12.75">
      <c r="A5" s="76" t="s">
        <v>96</v>
      </c>
      <c r="B5" s="77" t="s">
        <v>97</v>
      </c>
    </row>
    <row r="6" spans="1:2" ht="12.75">
      <c r="A6" s="78" t="s">
        <v>203</v>
      </c>
      <c r="B6" s="79">
        <v>25000</v>
      </c>
    </row>
    <row r="7" spans="1:2" ht="12.75">
      <c r="A7" s="62" t="s">
        <v>204</v>
      </c>
      <c r="B7" s="21">
        <v>864</v>
      </c>
    </row>
    <row r="8" spans="1:2" ht="12.75">
      <c r="A8" s="62"/>
      <c r="B8" s="21"/>
    </row>
    <row r="9" spans="1:2" ht="12.75">
      <c r="A9" s="62"/>
      <c r="B9" s="21"/>
    </row>
    <row r="10" spans="1:2" ht="12.75">
      <c r="A10" s="80"/>
      <c r="B10" s="81"/>
    </row>
    <row r="11" spans="1:2" ht="12.75">
      <c r="A11" s="80" t="s">
        <v>98</v>
      </c>
      <c r="B11" s="81">
        <f>SUM(B6:B10)</f>
        <v>25864</v>
      </c>
    </row>
    <row r="12" spans="1:2" ht="12.75">
      <c r="A12" s="82"/>
      <c r="B12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B12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30.421875" style="0" customWidth="1"/>
  </cols>
  <sheetData>
    <row r="1" ht="12.75">
      <c r="A1" t="s">
        <v>211</v>
      </c>
    </row>
    <row r="3" ht="12.75">
      <c r="A3" s="1" t="s">
        <v>99</v>
      </c>
    </row>
    <row r="5" spans="1:2" ht="12.75">
      <c r="A5" s="76" t="s">
        <v>96</v>
      </c>
      <c r="B5" s="77" t="s">
        <v>97</v>
      </c>
    </row>
    <row r="6" spans="1:2" ht="12.75">
      <c r="A6" s="78" t="s">
        <v>200</v>
      </c>
      <c r="B6" s="79">
        <v>3000</v>
      </c>
    </row>
    <row r="7" spans="1:2" ht="12.75">
      <c r="A7" s="62" t="s">
        <v>201</v>
      </c>
      <c r="B7" s="21">
        <v>500</v>
      </c>
    </row>
    <row r="8" spans="1:2" ht="12.75">
      <c r="A8" s="62" t="s">
        <v>202</v>
      </c>
      <c r="B8" s="21">
        <v>300</v>
      </c>
    </row>
    <row r="9" spans="1:2" ht="12.75">
      <c r="A9" s="62"/>
      <c r="B9" s="21"/>
    </row>
    <row r="10" spans="1:2" ht="12.75">
      <c r="A10" s="80"/>
      <c r="B10" s="81"/>
    </row>
    <row r="11" spans="1:2" ht="12.75">
      <c r="A11" s="80" t="s">
        <v>98</v>
      </c>
      <c r="B11" s="81">
        <f>SUM(B6:B10)</f>
        <v>3800</v>
      </c>
    </row>
    <row r="12" spans="1:2" ht="12.75">
      <c r="A12" s="82"/>
      <c r="B12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H23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0.00390625" style="0" customWidth="1"/>
  </cols>
  <sheetData>
    <row r="1" ht="12.75">
      <c r="A1" t="s">
        <v>212</v>
      </c>
    </row>
    <row r="3" ht="12.75">
      <c r="A3" s="1" t="s">
        <v>100</v>
      </c>
    </row>
    <row r="6" spans="1:8" ht="12.75">
      <c r="A6" s="83" t="s">
        <v>101</v>
      </c>
      <c r="B6" s="84" t="s">
        <v>102</v>
      </c>
      <c r="H6" s="85"/>
    </row>
    <row r="7" spans="1:2" ht="12.75">
      <c r="A7" s="5"/>
      <c r="B7" s="5"/>
    </row>
    <row r="8" spans="1:2" ht="12.75">
      <c r="A8" s="6"/>
      <c r="B8" s="6"/>
    </row>
    <row r="9" spans="1:2" ht="12.75">
      <c r="A9" s="7"/>
      <c r="B9" s="7"/>
    </row>
    <row r="10" spans="1:2" ht="12.75">
      <c r="A10" s="86" t="s">
        <v>103</v>
      </c>
      <c r="B10" s="87" t="s">
        <v>102</v>
      </c>
    </row>
    <row r="11" spans="1:2" ht="12.75" customHeight="1">
      <c r="A11" s="88" t="s">
        <v>104</v>
      </c>
      <c r="B11" s="89">
        <v>154</v>
      </c>
    </row>
    <row r="12" spans="1:2" ht="12.75">
      <c r="A12" s="88" t="s">
        <v>105</v>
      </c>
      <c r="B12" s="89">
        <v>2372</v>
      </c>
    </row>
    <row r="13" spans="1:2" ht="12.75">
      <c r="A13" s="88" t="s">
        <v>106</v>
      </c>
      <c r="B13" s="89">
        <v>1588</v>
      </c>
    </row>
    <row r="14" spans="1:2" ht="12.75">
      <c r="A14" s="88" t="s">
        <v>107</v>
      </c>
      <c r="B14" s="89">
        <v>850</v>
      </c>
    </row>
    <row r="15" spans="1:2" ht="12.75">
      <c r="A15" s="88" t="s">
        <v>108</v>
      </c>
      <c r="B15" s="89">
        <v>600</v>
      </c>
    </row>
    <row r="16" spans="1:2" ht="12.75">
      <c r="A16" s="88" t="s">
        <v>109</v>
      </c>
      <c r="B16" s="89">
        <v>200</v>
      </c>
    </row>
    <row r="17" spans="1:2" ht="12.75">
      <c r="A17" s="90" t="s">
        <v>110</v>
      </c>
      <c r="B17" s="91">
        <v>300</v>
      </c>
    </row>
    <row r="18" spans="1:2" ht="12.75">
      <c r="A18" s="90" t="s">
        <v>111</v>
      </c>
      <c r="B18" s="91">
        <v>570</v>
      </c>
    </row>
    <row r="19" spans="1:2" ht="12.75">
      <c r="A19" s="90" t="s">
        <v>112</v>
      </c>
      <c r="B19" s="91">
        <v>540</v>
      </c>
    </row>
    <row r="20" spans="1:2" ht="12.75">
      <c r="A20" s="92" t="s">
        <v>113</v>
      </c>
      <c r="B20" s="93">
        <v>200</v>
      </c>
    </row>
    <row r="21" spans="1:2" ht="12.75">
      <c r="A21" s="92" t="s">
        <v>114</v>
      </c>
      <c r="B21" s="93">
        <v>100</v>
      </c>
    </row>
    <row r="22" spans="1:2" ht="12.75">
      <c r="A22" s="92" t="s">
        <v>205</v>
      </c>
      <c r="B22" s="93">
        <v>600</v>
      </c>
    </row>
    <row r="23" spans="1:2" ht="12.75">
      <c r="A23" s="94" t="s">
        <v>98</v>
      </c>
      <c r="B23" s="95">
        <f>SUM(B11:B22)</f>
        <v>8074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1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D22"/>
  <sheetViews>
    <sheetView view="pageBreakPreview" zoomScale="95" zoomScaleNormal="120" zoomScaleSheetLayoutView="95" zoomScalePageLayoutView="0" workbookViewId="0" topLeftCell="A1">
      <selection activeCell="F8" sqref="F8"/>
    </sheetView>
  </sheetViews>
  <sheetFormatPr defaultColWidth="9.140625" defaultRowHeight="12.75"/>
  <cols>
    <col min="1" max="1" width="16.8515625" style="0" customWidth="1"/>
    <col min="2" max="2" width="11.421875" style="0" customWidth="1"/>
    <col min="3" max="3" width="12.7109375" style="0" customWidth="1"/>
    <col min="4" max="4" width="14.8515625" style="0" customWidth="1"/>
    <col min="7" max="7" width="16.140625" style="0" customWidth="1"/>
  </cols>
  <sheetData>
    <row r="1" ht="12.75">
      <c r="A1" t="s">
        <v>213</v>
      </c>
    </row>
    <row r="3" ht="12.75">
      <c r="A3" s="1" t="s">
        <v>115</v>
      </c>
    </row>
    <row r="4" ht="12.75">
      <c r="A4" s="1"/>
    </row>
    <row r="5" spans="1:4" ht="12.75">
      <c r="A5" s="96">
        <v>2014</v>
      </c>
      <c r="B5" s="8"/>
      <c r="C5" s="8"/>
      <c r="D5" s="8"/>
    </row>
    <row r="6" spans="1:4" ht="38.25">
      <c r="A6" s="97" t="s">
        <v>116</v>
      </c>
      <c r="B6" s="98" t="s">
        <v>117</v>
      </c>
      <c r="C6" s="99" t="s">
        <v>118</v>
      </c>
      <c r="D6" s="100" t="s">
        <v>7</v>
      </c>
    </row>
    <row r="7" spans="1:4" ht="12.75">
      <c r="A7" s="78" t="s">
        <v>119</v>
      </c>
      <c r="B7" s="101"/>
      <c r="C7" s="101"/>
      <c r="D7" s="102">
        <f>B7+C7</f>
        <v>0</v>
      </c>
    </row>
    <row r="8" spans="1:4" ht="12.75">
      <c r="A8" s="62" t="s">
        <v>120</v>
      </c>
      <c r="B8" s="103"/>
      <c r="C8" s="103"/>
      <c r="D8" s="63">
        <f>B8+C8</f>
        <v>0</v>
      </c>
    </row>
    <row r="9" spans="1:4" ht="12.75">
      <c r="A9" s="80"/>
      <c r="B9" s="104"/>
      <c r="C9" s="104"/>
      <c r="D9" s="63"/>
    </row>
    <row r="10" spans="1:4" ht="12.75">
      <c r="A10" s="82" t="s">
        <v>7</v>
      </c>
      <c r="B10" s="105">
        <f>SUM(B7:B9)</f>
        <v>0</v>
      </c>
      <c r="C10" s="105">
        <f>SUM(C7:C9)</f>
        <v>0</v>
      </c>
      <c r="D10" s="106">
        <f>SUM(B10:C10)</f>
        <v>0</v>
      </c>
    </row>
    <row r="12" ht="12.75">
      <c r="A12" s="15">
        <v>2015</v>
      </c>
    </row>
    <row r="13" spans="1:4" ht="38.25">
      <c r="A13" s="97" t="s">
        <v>116</v>
      </c>
      <c r="B13" s="98" t="s">
        <v>117</v>
      </c>
      <c r="C13" s="99" t="s">
        <v>118</v>
      </c>
      <c r="D13" s="100" t="s">
        <v>7</v>
      </c>
    </row>
    <row r="14" spans="1:4" ht="12.75">
      <c r="A14" s="78"/>
      <c r="B14" s="101"/>
      <c r="C14" s="101"/>
      <c r="D14" s="102"/>
    </row>
    <row r="15" spans="1:4" ht="12.75">
      <c r="A15" s="62"/>
      <c r="B15" s="103"/>
      <c r="C15" s="103"/>
      <c r="D15" s="63"/>
    </row>
    <row r="16" spans="1:4" ht="12.75">
      <c r="A16" s="82"/>
      <c r="B16" s="105"/>
      <c r="C16" s="105"/>
      <c r="D16" s="106"/>
    </row>
    <row r="18" ht="12.75">
      <c r="A18" s="15">
        <v>2016</v>
      </c>
    </row>
    <row r="19" spans="1:4" ht="38.25">
      <c r="A19" s="97" t="s">
        <v>116</v>
      </c>
      <c r="B19" s="98" t="s">
        <v>117</v>
      </c>
      <c r="C19" s="99" t="s">
        <v>118</v>
      </c>
      <c r="D19" s="100" t="s">
        <v>7</v>
      </c>
    </row>
    <row r="20" spans="1:4" ht="12.75">
      <c r="A20" s="78"/>
      <c r="B20" s="101"/>
      <c r="C20" s="101"/>
      <c r="D20" s="102"/>
    </row>
    <row r="21" spans="1:4" ht="12.75">
      <c r="A21" s="62"/>
      <c r="B21" s="103"/>
      <c r="C21" s="103"/>
      <c r="D21" s="63"/>
    </row>
    <row r="22" spans="1:4" ht="12.75">
      <c r="A22" s="82"/>
      <c r="B22" s="105"/>
      <c r="C22" s="105"/>
      <c r="D22" s="10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H53"/>
  <sheetViews>
    <sheetView view="pageBreakPreview" zoomScale="95" zoomScaleNormal="120" zoomScaleSheetLayoutView="95"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2" max="2" width="11.28125" style="0" customWidth="1"/>
    <col min="6" max="6" width="11.421875" style="0" customWidth="1"/>
    <col min="7" max="7" width="11.421875" style="59" customWidth="1"/>
  </cols>
  <sheetData>
    <row r="1" ht="12.75">
      <c r="A1" t="s">
        <v>214</v>
      </c>
    </row>
    <row r="4" ht="15.75">
      <c r="A4" s="107" t="s">
        <v>121</v>
      </c>
    </row>
    <row r="5" spans="7:8" ht="12.75">
      <c r="G5" s="52"/>
      <c r="H5" s="54"/>
    </row>
    <row r="6" spans="1:4" ht="18">
      <c r="A6" s="166" t="s">
        <v>122</v>
      </c>
      <c r="B6" s="166"/>
      <c r="C6" s="166" t="s">
        <v>123</v>
      </c>
      <c r="D6" s="166"/>
    </row>
    <row r="7" spans="1:7" ht="12.75">
      <c r="A7" s="108" t="s">
        <v>124</v>
      </c>
      <c r="B7" s="109"/>
      <c r="C7" s="108" t="s">
        <v>124</v>
      </c>
      <c r="D7" s="109"/>
      <c r="E7" s="103"/>
      <c r="F7" s="103"/>
      <c r="G7" s="110"/>
    </row>
    <row r="8" spans="1:7" ht="18">
      <c r="A8" s="111" t="s">
        <v>125</v>
      </c>
      <c r="B8" s="112"/>
      <c r="C8" s="111" t="s">
        <v>126</v>
      </c>
      <c r="D8" s="112"/>
      <c r="E8" s="103"/>
      <c r="F8" s="103"/>
      <c r="G8" s="110"/>
    </row>
    <row r="9" spans="1:7" ht="16.5">
      <c r="A9" s="113" t="s">
        <v>127</v>
      </c>
      <c r="B9" s="114"/>
      <c r="C9" s="113" t="s">
        <v>128</v>
      </c>
      <c r="D9" s="114"/>
      <c r="E9" s="103"/>
      <c r="F9" s="103"/>
      <c r="G9" s="110"/>
    </row>
    <row r="10" spans="1:7" ht="15.75">
      <c r="A10" s="115" t="s">
        <v>89</v>
      </c>
      <c r="B10" s="116">
        <f>SUM(B11:B16)</f>
        <v>74147</v>
      </c>
      <c r="C10" s="115" t="s">
        <v>89</v>
      </c>
      <c r="D10" s="116"/>
      <c r="E10" s="103"/>
      <c r="F10" s="103"/>
      <c r="G10" s="117">
        <f>SUM(G11:G15)</f>
        <v>75101</v>
      </c>
    </row>
    <row r="11" spans="1:8" ht="12.75">
      <c r="A11" s="118" t="s">
        <v>129</v>
      </c>
      <c r="B11" s="119">
        <v>25423</v>
      </c>
      <c r="C11" s="118" t="s">
        <v>130</v>
      </c>
      <c r="D11" s="119"/>
      <c r="E11" s="120"/>
      <c r="F11" s="120"/>
      <c r="G11" s="121">
        <v>33289</v>
      </c>
      <c r="H11" s="54"/>
    </row>
    <row r="12" spans="1:8" ht="12.75">
      <c r="A12" s="122" t="s">
        <v>131</v>
      </c>
      <c r="B12" s="154">
        <v>34939</v>
      </c>
      <c r="C12" s="118" t="s">
        <v>132</v>
      </c>
      <c r="D12" s="119"/>
      <c r="E12" s="120"/>
      <c r="F12" s="120"/>
      <c r="G12" s="121">
        <v>5727</v>
      </c>
      <c r="H12" s="54"/>
    </row>
    <row r="13" spans="1:8" ht="12.75">
      <c r="A13" s="122" t="s">
        <v>133</v>
      </c>
      <c r="B13" s="154">
        <v>8345</v>
      </c>
      <c r="C13" s="118" t="s">
        <v>70</v>
      </c>
      <c r="D13" s="119"/>
      <c r="E13" s="120"/>
      <c r="F13" s="120"/>
      <c r="G13" s="121">
        <v>20685</v>
      </c>
      <c r="H13" s="54"/>
    </row>
    <row r="14" spans="1:8" ht="12.75">
      <c r="A14" s="118" t="s">
        <v>134</v>
      </c>
      <c r="B14" s="119">
        <v>5440</v>
      </c>
      <c r="C14" s="118" t="s">
        <v>135</v>
      </c>
      <c r="D14" s="119"/>
      <c r="E14" s="120"/>
      <c r="F14" s="120"/>
      <c r="G14" s="121">
        <v>8074</v>
      </c>
      <c r="H14" s="54"/>
    </row>
    <row r="15" spans="1:8" ht="12.75">
      <c r="A15" s="118" t="s">
        <v>136</v>
      </c>
      <c r="B15" s="119"/>
      <c r="C15" s="118" t="s">
        <v>137</v>
      </c>
      <c r="D15" s="119"/>
      <c r="E15" s="120"/>
      <c r="F15" s="120"/>
      <c r="G15" s="121">
        <v>7326</v>
      </c>
      <c r="H15" s="54"/>
    </row>
    <row r="16" spans="1:8" ht="12.75">
      <c r="A16" s="122" t="s">
        <v>138</v>
      </c>
      <c r="B16" s="123"/>
      <c r="C16" s="118"/>
      <c r="D16" s="119"/>
      <c r="E16" s="120"/>
      <c r="F16" s="120"/>
      <c r="G16" s="121"/>
      <c r="H16" s="54"/>
    </row>
    <row r="17" spans="1:8" ht="12.75">
      <c r="A17" s="118"/>
      <c r="B17" s="119"/>
      <c r="C17" s="118"/>
      <c r="D17" s="119"/>
      <c r="E17" s="120"/>
      <c r="F17" s="120"/>
      <c r="G17" s="121"/>
      <c r="H17" s="54"/>
    </row>
    <row r="18" spans="1:8" ht="12.75">
      <c r="A18" s="118"/>
      <c r="B18" s="119"/>
      <c r="C18" s="118"/>
      <c r="D18" s="119"/>
      <c r="E18" s="120"/>
      <c r="F18" s="120"/>
      <c r="G18" s="121"/>
      <c r="H18" s="54"/>
    </row>
    <row r="19" spans="1:8" ht="12.75">
      <c r="A19" s="118"/>
      <c r="B19" s="119"/>
      <c r="C19" s="118"/>
      <c r="D19" s="119"/>
      <c r="E19" s="120"/>
      <c r="F19" s="120"/>
      <c r="G19" s="121"/>
      <c r="H19" s="54"/>
    </row>
    <row r="20" spans="1:8" ht="12.75">
      <c r="A20" s="118"/>
      <c r="B20" s="119"/>
      <c r="C20" s="118"/>
      <c r="D20" s="119"/>
      <c r="E20" s="120"/>
      <c r="F20" s="120"/>
      <c r="G20" s="121"/>
      <c r="H20" s="54"/>
    </row>
    <row r="21" spans="1:8" ht="15.75">
      <c r="A21" s="124" t="s">
        <v>90</v>
      </c>
      <c r="B21" s="116">
        <f>SUM(B22:B28)</f>
        <v>8796</v>
      </c>
      <c r="C21" s="125" t="s">
        <v>139</v>
      </c>
      <c r="D21" s="116"/>
      <c r="E21" s="120"/>
      <c r="F21" s="120"/>
      <c r="G21" s="117">
        <f>SUM(G22:G27)</f>
        <v>29664</v>
      </c>
      <c r="H21" s="54"/>
    </row>
    <row r="22" spans="1:8" ht="12.75">
      <c r="A22" s="126" t="s">
        <v>140</v>
      </c>
      <c r="B22" s="119"/>
      <c r="C22" s="120" t="s">
        <v>74</v>
      </c>
      <c r="D22" s="119"/>
      <c r="E22" s="120"/>
      <c r="F22" s="120"/>
      <c r="G22" s="121">
        <v>25864</v>
      </c>
      <c r="H22" s="54"/>
    </row>
    <row r="23" spans="1:8" ht="12.75">
      <c r="A23" s="127" t="s">
        <v>141</v>
      </c>
      <c r="B23" s="128"/>
      <c r="C23" s="120" t="s">
        <v>75</v>
      </c>
      <c r="D23" s="119"/>
      <c r="E23" s="120"/>
      <c r="F23" s="120"/>
      <c r="G23" s="121">
        <v>3800</v>
      </c>
      <c r="H23" s="54"/>
    </row>
    <row r="24" spans="1:8" ht="12.75">
      <c r="A24" s="127" t="s">
        <v>142</v>
      </c>
      <c r="B24" s="128"/>
      <c r="C24" s="120" t="s">
        <v>143</v>
      </c>
      <c r="D24" s="119"/>
      <c r="E24" s="120"/>
      <c r="F24" s="120"/>
      <c r="G24" s="121"/>
      <c r="H24" s="54"/>
    </row>
    <row r="25" spans="1:8" ht="12.75">
      <c r="A25" s="126" t="s">
        <v>144</v>
      </c>
      <c r="B25" s="119">
        <v>8696</v>
      </c>
      <c r="C25" s="120" t="s">
        <v>77</v>
      </c>
      <c r="D25" s="119"/>
      <c r="E25" s="120"/>
      <c r="F25" s="120"/>
      <c r="G25" s="121"/>
      <c r="H25" s="54"/>
    </row>
    <row r="26" spans="1:8" ht="12.75">
      <c r="A26" s="126" t="s">
        <v>145</v>
      </c>
      <c r="B26" s="119"/>
      <c r="C26" s="120" t="s">
        <v>78</v>
      </c>
      <c r="D26" s="119"/>
      <c r="E26" s="120"/>
      <c r="F26" s="120"/>
      <c r="G26" s="121"/>
      <c r="H26" s="54"/>
    </row>
    <row r="27" spans="1:8" ht="12.75">
      <c r="A27" s="126" t="s">
        <v>146</v>
      </c>
      <c r="B27" s="119"/>
      <c r="C27" s="120" t="s">
        <v>79</v>
      </c>
      <c r="D27" s="119"/>
      <c r="E27" s="120"/>
      <c r="F27" s="120"/>
      <c r="G27" s="121"/>
      <c r="H27" s="54"/>
    </row>
    <row r="28" spans="1:7" ht="16.5">
      <c r="A28" s="129" t="s">
        <v>147</v>
      </c>
      <c r="B28" s="119">
        <v>100</v>
      </c>
      <c r="C28" s="113" t="s">
        <v>148</v>
      </c>
      <c r="D28" s="114"/>
      <c r="E28" s="103"/>
      <c r="F28" s="103"/>
      <c r="G28" s="110">
        <v>435</v>
      </c>
    </row>
    <row r="29" spans="1:7" ht="15.75">
      <c r="A29" s="115"/>
      <c r="B29" s="119"/>
      <c r="C29" s="115" t="s">
        <v>149</v>
      </c>
      <c r="D29" s="116"/>
      <c r="E29" s="103"/>
      <c r="F29" s="103"/>
      <c r="G29" s="130">
        <f>SUM(G30:G31)</f>
        <v>435</v>
      </c>
    </row>
    <row r="30" spans="1:7" ht="14.25">
      <c r="A30" s="131"/>
      <c r="B30" s="119"/>
      <c r="C30" s="118" t="s">
        <v>87</v>
      </c>
      <c r="D30" s="119"/>
      <c r="E30" s="103"/>
      <c r="F30" s="103"/>
      <c r="G30" s="110">
        <v>435</v>
      </c>
    </row>
    <row r="31" spans="1:7" ht="14.25">
      <c r="A31" s="131"/>
      <c r="B31" s="119"/>
      <c r="C31" s="118" t="s">
        <v>150</v>
      </c>
      <c r="D31" s="119"/>
      <c r="E31" s="103"/>
      <c r="F31" s="103"/>
      <c r="G31" s="110"/>
    </row>
    <row r="32" spans="1:7" ht="15.75">
      <c r="A32" s="115"/>
      <c r="B32" s="119"/>
      <c r="C32" s="115" t="s">
        <v>151</v>
      </c>
      <c r="D32" s="116"/>
      <c r="E32" s="103"/>
      <c r="F32" s="103"/>
      <c r="G32" s="110"/>
    </row>
    <row r="33" spans="1:7" ht="14.25">
      <c r="A33" s="131"/>
      <c r="B33" s="119"/>
      <c r="C33" s="118" t="s">
        <v>152</v>
      </c>
      <c r="D33" s="119"/>
      <c r="E33" s="103"/>
      <c r="F33" s="103"/>
      <c r="G33" s="110"/>
    </row>
    <row r="34" spans="1:7" ht="18">
      <c r="A34" s="111"/>
      <c r="B34" s="119"/>
      <c r="C34" s="111" t="s">
        <v>153</v>
      </c>
      <c r="D34" s="112"/>
      <c r="E34" s="103"/>
      <c r="F34" s="103"/>
      <c r="G34" s="110">
        <f>SUM(G35:G36)</f>
        <v>0</v>
      </c>
    </row>
    <row r="35" spans="1:7" ht="14.25">
      <c r="A35" s="131"/>
      <c r="B35" s="119"/>
      <c r="C35" s="118" t="s">
        <v>154</v>
      </c>
      <c r="D35" s="119"/>
      <c r="E35" s="103"/>
      <c r="F35" s="103"/>
      <c r="G35" s="110"/>
    </row>
    <row r="36" spans="1:7" ht="14.25">
      <c r="A36" s="131"/>
      <c r="B36" s="119"/>
      <c r="C36" s="118" t="s">
        <v>155</v>
      </c>
      <c r="D36" s="119"/>
      <c r="E36" s="103"/>
      <c r="F36" s="103"/>
      <c r="G36" s="110"/>
    </row>
    <row r="37" spans="1:7" ht="18">
      <c r="A37" s="111"/>
      <c r="B37" s="119"/>
      <c r="C37" s="111" t="s">
        <v>156</v>
      </c>
      <c r="D37" s="112"/>
      <c r="E37" s="103"/>
      <c r="F37" s="103"/>
      <c r="G37" s="110">
        <f>SUM(G38:G39)</f>
        <v>0</v>
      </c>
    </row>
    <row r="38" spans="1:7" ht="14.25">
      <c r="A38" s="131"/>
      <c r="B38" s="119"/>
      <c r="C38" s="118" t="s">
        <v>157</v>
      </c>
      <c r="D38" s="119"/>
      <c r="E38" s="103"/>
      <c r="F38" s="103"/>
      <c r="G38" s="110"/>
    </row>
    <row r="39" spans="1:7" ht="14.25">
      <c r="A39" s="131"/>
      <c r="B39" s="119"/>
      <c r="C39" s="118" t="s">
        <v>158</v>
      </c>
      <c r="D39" s="119"/>
      <c r="E39" s="103"/>
      <c r="F39" s="103"/>
      <c r="G39" s="110"/>
    </row>
    <row r="40" spans="1:7" ht="114" customHeight="1">
      <c r="A40" s="132" t="s">
        <v>159</v>
      </c>
      <c r="B40" s="112">
        <f>SUM(B10,B21)</f>
        <v>82943</v>
      </c>
      <c r="C40" s="111" t="s">
        <v>160</v>
      </c>
      <c r="D40" s="112"/>
      <c r="E40" s="103"/>
      <c r="F40" s="103"/>
      <c r="G40" s="133">
        <f>SUM(G10,G21,G28,G37)</f>
        <v>105200</v>
      </c>
    </row>
    <row r="41" spans="1:7" ht="18">
      <c r="A41" s="124"/>
      <c r="B41" s="119"/>
      <c r="C41" s="111" t="s">
        <v>161</v>
      </c>
      <c r="D41" s="112"/>
      <c r="E41" s="103"/>
      <c r="F41" s="103"/>
      <c r="G41" s="110"/>
    </row>
    <row r="42" spans="1:7" ht="14.25">
      <c r="A42" s="131"/>
      <c r="B42" s="119"/>
      <c r="C42" s="118" t="s">
        <v>154</v>
      </c>
      <c r="D42" s="119"/>
      <c r="E42" s="103"/>
      <c r="F42" s="103"/>
      <c r="G42" s="110"/>
    </row>
    <row r="43" spans="1:7" ht="14.25">
      <c r="A43" s="131"/>
      <c r="B43" s="119"/>
      <c r="C43" s="118" t="s">
        <v>155</v>
      </c>
      <c r="D43" s="119"/>
      <c r="E43" s="103"/>
      <c r="F43" s="103"/>
      <c r="G43" s="110"/>
    </row>
    <row r="44" spans="1:7" ht="18">
      <c r="A44" s="111" t="s">
        <v>162</v>
      </c>
      <c r="B44" s="112"/>
      <c r="C44" s="111"/>
      <c r="D44" s="134"/>
      <c r="E44" s="103"/>
      <c r="F44" s="103"/>
      <c r="G44" s="110"/>
    </row>
    <row r="45" spans="1:7" ht="18">
      <c r="A45" s="115" t="s">
        <v>163</v>
      </c>
      <c r="B45" s="116">
        <f>SUM(B46:B47)</f>
        <v>22257</v>
      </c>
      <c r="C45" s="135"/>
      <c r="D45" s="134"/>
      <c r="E45" s="103"/>
      <c r="F45" s="103"/>
      <c r="G45" s="110"/>
    </row>
    <row r="46" spans="1:7" ht="18">
      <c r="A46" s="131" t="s">
        <v>164</v>
      </c>
      <c r="B46" s="119">
        <v>1389</v>
      </c>
      <c r="C46" s="118"/>
      <c r="D46" s="134"/>
      <c r="E46" s="103"/>
      <c r="F46" s="103"/>
      <c r="G46" s="110"/>
    </row>
    <row r="47" spans="1:7" ht="18">
      <c r="A47" s="131" t="s">
        <v>165</v>
      </c>
      <c r="B47" s="119">
        <v>20868</v>
      </c>
      <c r="C47" s="118"/>
      <c r="D47" s="134"/>
      <c r="E47" s="103"/>
      <c r="F47" s="103"/>
      <c r="G47" s="110"/>
    </row>
    <row r="48" spans="1:7" ht="18">
      <c r="A48" s="115" t="s">
        <v>166</v>
      </c>
      <c r="B48" s="116">
        <f>SUM(B49:B50)</f>
        <v>0</v>
      </c>
      <c r="C48" s="135"/>
      <c r="D48" s="134"/>
      <c r="E48" s="103"/>
      <c r="F48" s="103"/>
      <c r="G48" s="110"/>
    </row>
    <row r="49" spans="1:7" ht="18">
      <c r="A49" s="131" t="s">
        <v>167</v>
      </c>
      <c r="B49" s="119"/>
      <c r="C49" s="118"/>
      <c r="D49" s="134"/>
      <c r="E49" s="103"/>
      <c r="F49" s="103"/>
      <c r="G49" s="110"/>
    </row>
    <row r="50" spans="1:7" ht="18">
      <c r="A50" s="131" t="s">
        <v>168</v>
      </c>
      <c r="B50" s="119"/>
      <c r="C50" s="118"/>
      <c r="D50" s="134"/>
      <c r="E50" s="103"/>
      <c r="F50" s="103"/>
      <c r="G50" s="110"/>
    </row>
    <row r="51" spans="1:7" ht="18">
      <c r="A51" s="111" t="s">
        <v>169</v>
      </c>
      <c r="B51" s="112">
        <f>SUM(B52:B53)</f>
        <v>105200</v>
      </c>
      <c r="C51" s="111" t="s">
        <v>170</v>
      </c>
      <c r="D51" s="112"/>
      <c r="E51" s="103"/>
      <c r="F51" s="103"/>
      <c r="G51" s="133">
        <f>SUM(G52:G53)</f>
        <v>105200</v>
      </c>
    </row>
    <row r="52" spans="1:7" ht="14.25">
      <c r="A52" s="131" t="s">
        <v>171</v>
      </c>
      <c r="B52" s="136">
        <f>SUM(B10,B46,B49)</f>
        <v>75536</v>
      </c>
      <c r="C52" s="118" t="s">
        <v>172</v>
      </c>
      <c r="D52" s="119"/>
      <c r="E52" s="103"/>
      <c r="F52" s="103"/>
      <c r="G52" s="110">
        <f>SUM(G10,G29,G38)</f>
        <v>75536</v>
      </c>
    </row>
    <row r="53" spans="1:7" ht="14.25">
      <c r="A53" s="131" t="s">
        <v>173</v>
      </c>
      <c r="B53" s="119">
        <f>SUM(B21,B47,B50)</f>
        <v>29664</v>
      </c>
      <c r="C53" s="118" t="s">
        <v>174</v>
      </c>
      <c r="D53" s="119"/>
      <c r="E53" s="103"/>
      <c r="F53" s="103"/>
      <c r="G53" s="110">
        <f>SUM(G21,G37)</f>
        <v>29664</v>
      </c>
    </row>
  </sheetData>
  <sheetProtection selectLockedCells="1" selectUnlockedCells="1"/>
  <mergeCells count="2">
    <mergeCell ref="A6:B6"/>
    <mergeCell ref="C6:D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N25"/>
  <sheetViews>
    <sheetView tabSelected="1" view="pageBreakPreview" zoomScale="95" zoomScaleNormal="120" zoomScaleSheetLayoutView="95" zoomScalePageLayoutView="0" workbookViewId="0" topLeftCell="A1">
      <selection activeCell="E1" sqref="E1"/>
    </sheetView>
  </sheetViews>
  <sheetFormatPr defaultColWidth="9.140625" defaultRowHeight="12.75"/>
  <cols>
    <col min="1" max="1" width="19.8515625" style="0" customWidth="1"/>
    <col min="2" max="2" width="5.140625" style="0" customWidth="1"/>
    <col min="3" max="3" width="5.00390625" style="0" customWidth="1"/>
    <col min="4" max="4" width="5.8515625" style="0" customWidth="1"/>
    <col min="5" max="5" width="6.28125" style="0" customWidth="1"/>
    <col min="6" max="6" width="6.421875" style="0" customWidth="1"/>
    <col min="7" max="7" width="6.28125" style="0" customWidth="1"/>
    <col min="8" max="8" width="6.421875" style="0" customWidth="1"/>
    <col min="9" max="9" width="6.57421875" style="0" customWidth="1"/>
    <col min="10" max="10" width="7.140625" style="0" customWidth="1"/>
    <col min="11" max="11" width="8.00390625" style="0" customWidth="1"/>
    <col min="12" max="12" width="5.8515625" style="0" customWidth="1"/>
    <col min="13" max="13" width="6.57421875" style="0" customWidth="1"/>
  </cols>
  <sheetData>
    <row r="1" ht="12.75">
      <c r="E1" t="s">
        <v>215</v>
      </c>
    </row>
    <row r="5" spans="1:10" ht="12.75">
      <c r="A5" s="1" t="s">
        <v>175</v>
      </c>
      <c r="B5" s="54"/>
      <c r="C5" s="54"/>
      <c r="D5" s="54"/>
      <c r="E5" s="54"/>
      <c r="F5" s="54"/>
      <c r="G5" s="54"/>
      <c r="H5" s="54"/>
      <c r="I5" s="54"/>
      <c r="J5" s="54"/>
    </row>
    <row r="7" spans="1:14" ht="12.75">
      <c r="A7" s="76"/>
      <c r="B7" s="98" t="s">
        <v>176</v>
      </c>
      <c r="C7" s="98" t="s">
        <v>177</v>
      </c>
      <c r="D7" s="98" t="s">
        <v>178</v>
      </c>
      <c r="E7" s="98" t="s">
        <v>179</v>
      </c>
      <c r="F7" s="98" t="s">
        <v>180</v>
      </c>
      <c r="G7" s="98" t="s">
        <v>181</v>
      </c>
      <c r="H7" s="98" t="s">
        <v>182</v>
      </c>
      <c r="I7" s="98" t="s">
        <v>183</v>
      </c>
      <c r="J7" s="98" t="s">
        <v>184</v>
      </c>
      <c r="K7" s="98" t="s">
        <v>185</v>
      </c>
      <c r="L7" s="98" t="s">
        <v>186</v>
      </c>
      <c r="M7" s="98" t="s">
        <v>187</v>
      </c>
      <c r="N7" s="100" t="s">
        <v>188</v>
      </c>
    </row>
    <row r="8" spans="1:14" ht="12.75">
      <c r="A8" s="167" t="s">
        <v>122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1:14" ht="25.5">
      <c r="A9" s="137" t="s">
        <v>189</v>
      </c>
      <c r="B9" s="138">
        <v>250</v>
      </c>
      <c r="C9" s="139">
        <v>250</v>
      </c>
      <c r="D9" s="139">
        <v>1250</v>
      </c>
      <c r="E9" s="139">
        <v>1000</v>
      </c>
      <c r="F9" s="139">
        <v>1600</v>
      </c>
      <c r="G9" s="139">
        <v>2100</v>
      </c>
      <c r="H9" s="139">
        <v>1100</v>
      </c>
      <c r="I9" s="139">
        <v>1918</v>
      </c>
      <c r="J9" s="139">
        <v>1843</v>
      </c>
      <c r="K9" s="139">
        <v>802</v>
      </c>
      <c r="L9" s="139">
        <v>1254</v>
      </c>
      <c r="M9" s="139">
        <v>418</v>
      </c>
      <c r="N9" s="61">
        <f aca="true" t="shared" si="0" ref="N9:N18">SUM(B9:M9)</f>
        <v>13785</v>
      </c>
    </row>
    <row r="10" spans="1:14" ht="12.75">
      <c r="A10" s="140" t="s">
        <v>190</v>
      </c>
      <c r="B10" s="70">
        <v>1850</v>
      </c>
      <c r="C10" s="120">
        <v>1850</v>
      </c>
      <c r="D10" s="120">
        <v>1850</v>
      </c>
      <c r="E10" s="120">
        <v>1050</v>
      </c>
      <c r="F10" s="120">
        <v>2000</v>
      </c>
      <c r="G10" s="120">
        <v>3000</v>
      </c>
      <c r="H10" s="120">
        <v>4000</v>
      </c>
      <c r="I10" s="120">
        <v>2000</v>
      </c>
      <c r="J10" s="120">
        <v>2000</v>
      </c>
      <c r="K10" s="120">
        <v>1850</v>
      </c>
      <c r="L10" s="120">
        <v>2000</v>
      </c>
      <c r="M10" s="120">
        <v>1973</v>
      </c>
      <c r="N10" s="63">
        <f t="shared" si="0"/>
        <v>25423</v>
      </c>
    </row>
    <row r="11" spans="1:14" ht="38.25">
      <c r="A11" s="141" t="s">
        <v>191</v>
      </c>
      <c r="B11" s="70"/>
      <c r="C11" s="120"/>
      <c r="D11" s="120"/>
      <c r="E11" s="120">
        <v>1000</v>
      </c>
      <c r="F11" s="120">
        <v>2000</v>
      </c>
      <c r="G11" s="120">
        <v>2000</v>
      </c>
      <c r="H11" s="120">
        <v>2000</v>
      </c>
      <c r="I11" s="120">
        <v>1796</v>
      </c>
      <c r="J11" s="120"/>
      <c r="K11" s="120"/>
      <c r="L11" s="120"/>
      <c r="M11" s="120"/>
      <c r="N11" s="63">
        <f t="shared" si="0"/>
        <v>8796</v>
      </c>
    </row>
    <row r="12" spans="1:14" ht="25.5">
      <c r="A12" s="141" t="s">
        <v>192</v>
      </c>
      <c r="B12" s="70">
        <v>2400</v>
      </c>
      <c r="C12" s="120">
        <v>2400</v>
      </c>
      <c r="D12" s="120">
        <v>2400</v>
      </c>
      <c r="E12" s="120">
        <v>2450</v>
      </c>
      <c r="F12" s="120">
        <v>3400</v>
      </c>
      <c r="G12" s="120">
        <v>3400</v>
      </c>
      <c r="H12" s="120">
        <v>3400</v>
      </c>
      <c r="I12" s="120">
        <v>3450</v>
      </c>
      <c r="J12" s="120">
        <v>3400</v>
      </c>
      <c r="K12" s="120">
        <v>3340</v>
      </c>
      <c r="L12" s="120">
        <v>2400</v>
      </c>
      <c r="M12" s="120">
        <v>2499</v>
      </c>
      <c r="N12" s="63">
        <f t="shared" si="0"/>
        <v>34939</v>
      </c>
    </row>
    <row r="13" spans="1:14" ht="38.25">
      <c r="A13" s="141" t="s">
        <v>193</v>
      </c>
      <c r="B13" s="7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63">
        <f t="shared" si="0"/>
        <v>0</v>
      </c>
    </row>
    <row r="14" spans="1:14" ht="38.25">
      <c r="A14" s="141" t="s">
        <v>194</v>
      </c>
      <c r="B14" s="7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63">
        <f t="shared" si="0"/>
        <v>0</v>
      </c>
    </row>
    <row r="15" spans="1:14" ht="89.25">
      <c r="A15" s="141" t="s">
        <v>195</v>
      </c>
      <c r="B15" s="70"/>
      <c r="C15" s="120"/>
      <c r="D15" s="120"/>
      <c r="E15" s="120">
        <v>8000</v>
      </c>
      <c r="F15" s="120">
        <v>7000</v>
      </c>
      <c r="G15" s="120">
        <v>7000</v>
      </c>
      <c r="H15" s="120"/>
      <c r="I15" s="120"/>
      <c r="J15" s="120">
        <v>257</v>
      </c>
      <c r="K15" s="120"/>
      <c r="L15" s="120"/>
      <c r="M15" s="120"/>
      <c r="N15" s="63">
        <f t="shared" si="0"/>
        <v>22257</v>
      </c>
    </row>
    <row r="16" spans="1:14" ht="38.25">
      <c r="A16" s="141" t="s">
        <v>196</v>
      </c>
      <c r="B16" s="7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63">
        <f t="shared" si="0"/>
        <v>0</v>
      </c>
    </row>
    <row r="17" spans="1:14" ht="38.25">
      <c r="A17" s="141" t="s">
        <v>197</v>
      </c>
      <c r="B17" s="7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63">
        <f t="shared" si="0"/>
        <v>0</v>
      </c>
    </row>
    <row r="18" spans="1:14" ht="12.75">
      <c r="A18" s="142" t="s">
        <v>198</v>
      </c>
      <c r="B18" s="143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63">
        <f t="shared" si="0"/>
        <v>0</v>
      </c>
    </row>
    <row r="19" spans="1:14" ht="12.75">
      <c r="A19" s="145" t="s">
        <v>98</v>
      </c>
      <c r="B19" s="146">
        <f aca="true" t="shared" si="1" ref="B19:N19">SUM(B9:B18)</f>
        <v>4500</v>
      </c>
      <c r="C19" s="146">
        <f t="shared" si="1"/>
        <v>4500</v>
      </c>
      <c r="D19" s="146">
        <f t="shared" si="1"/>
        <v>5500</v>
      </c>
      <c r="E19" s="146">
        <f t="shared" si="1"/>
        <v>13500</v>
      </c>
      <c r="F19" s="146">
        <f t="shared" si="1"/>
        <v>16000</v>
      </c>
      <c r="G19" s="146">
        <f t="shared" si="1"/>
        <v>17500</v>
      </c>
      <c r="H19" s="146">
        <f t="shared" si="1"/>
        <v>10500</v>
      </c>
      <c r="I19" s="146">
        <f t="shared" si="1"/>
        <v>9164</v>
      </c>
      <c r="J19" s="146">
        <f t="shared" si="1"/>
        <v>7500</v>
      </c>
      <c r="K19" s="146">
        <f t="shared" si="1"/>
        <v>5992</v>
      </c>
      <c r="L19" s="146">
        <f t="shared" si="1"/>
        <v>5654</v>
      </c>
      <c r="M19" s="146">
        <f t="shared" si="1"/>
        <v>4890</v>
      </c>
      <c r="N19" s="146">
        <f t="shared" si="1"/>
        <v>105200</v>
      </c>
    </row>
    <row r="20" spans="1:14" ht="12.75">
      <c r="A20" s="167" t="s">
        <v>123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  <row r="21" spans="1:14" ht="25.5">
      <c r="A21" s="147" t="s">
        <v>66</v>
      </c>
      <c r="B21" s="138">
        <v>4500</v>
      </c>
      <c r="C21" s="139">
        <v>4500</v>
      </c>
      <c r="D21" s="139">
        <v>5500</v>
      </c>
      <c r="E21" s="139">
        <v>5500</v>
      </c>
      <c r="F21" s="139">
        <v>7000</v>
      </c>
      <c r="G21" s="139">
        <v>8500</v>
      </c>
      <c r="H21" s="139">
        <v>8500</v>
      </c>
      <c r="I21" s="139">
        <v>7500</v>
      </c>
      <c r="J21" s="139">
        <v>7500</v>
      </c>
      <c r="K21" s="139">
        <v>5992</v>
      </c>
      <c r="L21" s="139">
        <v>5654</v>
      </c>
      <c r="M21" s="139">
        <v>4455</v>
      </c>
      <c r="N21" s="61">
        <f>SUM(B21:M21)</f>
        <v>75101</v>
      </c>
    </row>
    <row r="22" spans="1:14" ht="25.5">
      <c r="A22" s="148" t="s">
        <v>73</v>
      </c>
      <c r="B22" s="70"/>
      <c r="C22" s="120"/>
      <c r="D22" s="120"/>
      <c r="E22" s="120">
        <v>8000</v>
      </c>
      <c r="F22" s="120">
        <v>9000</v>
      </c>
      <c r="G22" s="120">
        <v>9000</v>
      </c>
      <c r="H22" s="120">
        <v>2000</v>
      </c>
      <c r="I22" s="120">
        <v>1664</v>
      </c>
      <c r="J22" s="120"/>
      <c r="K22" s="120"/>
      <c r="L22" s="120"/>
      <c r="M22" s="120"/>
      <c r="N22" s="63">
        <f>SUM(B22:M22)</f>
        <v>29664</v>
      </c>
    </row>
    <row r="23" spans="1:14" ht="12.75">
      <c r="A23" s="149" t="s">
        <v>80</v>
      </c>
      <c r="B23" s="143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50">
        <f>SUM(B23:M23)</f>
        <v>0</v>
      </c>
    </row>
    <row r="24" spans="1:14" ht="12.75">
      <c r="A24" s="149" t="s">
        <v>199</v>
      </c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>
        <v>435</v>
      </c>
      <c r="N24" s="150">
        <f>SUM(B24:M24)</f>
        <v>435</v>
      </c>
    </row>
    <row r="25" spans="1:14" ht="23.25" customHeight="1">
      <c r="A25" s="151" t="s">
        <v>98</v>
      </c>
      <c r="B25" s="146">
        <f aca="true" t="shared" si="2" ref="B25:N25">SUM(B21:B24)</f>
        <v>4500</v>
      </c>
      <c r="C25" s="152">
        <f t="shared" si="2"/>
        <v>4500</v>
      </c>
      <c r="D25" s="152">
        <f t="shared" si="2"/>
        <v>5500</v>
      </c>
      <c r="E25" s="152">
        <f t="shared" si="2"/>
        <v>13500</v>
      </c>
      <c r="F25" s="152">
        <f t="shared" si="2"/>
        <v>16000</v>
      </c>
      <c r="G25" s="152">
        <f t="shared" si="2"/>
        <v>17500</v>
      </c>
      <c r="H25" s="152">
        <f t="shared" si="2"/>
        <v>10500</v>
      </c>
      <c r="I25" s="152">
        <f t="shared" si="2"/>
        <v>9164</v>
      </c>
      <c r="J25" s="152">
        <f t="shared" si="2"/>
        <v>7500</v>
      </c>
      <c r="K25" s="152">
        <f t="shared" si="2"/>
        <v>5992</v>
      </c>
      <c r="L25" s="152">
        <f t="shared" si="2"/>
        <v>5654</v>
      </c>
      <c r="M25" s="152">
        <f t="shared" si="2"/>
        <v>4890</v>
      </c>
      <c r="N25" s="153">
        <f t="shared" si="2"/>
        <v>105200</v>
      </c>
    </row>
  </sheetData>
  <sheetProtection selectLockedCells="1" selectUnlockedCells="1"/>
  <mergeCells count="2">
    <mergeCell ref="A8:N8"/>
    <mergeCell ref="A20:N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Gyöngyi</cp:lastModifiedBy>
  <cp:lastPrinted>2015-02-26T10:35:01Z</cp:lastPrinted>
  <dcterms:created xsi:type="dcterms:W3CDTF">2015-02-12T08:42:03Z</dcterms:created>
  <dcterms:modified xsi:type="dcterms:W3CDTF">2015-02-26T10:35:28Z</dcterms:modified>
  <cp:category/>
  <cp:version/>
  <cp:contentType/>
  <cp:contentStatus/>
</cp:coreProperties>
</file>