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39" i="1" l="1"/>
  <c r="D139" i="1"/>
  <c r="C139" i="1"/>
  <c r="E134" i="1"/>
  <c r="D134" i="1"/>
  <c r="C134" i="1"/>
  <c r="E129" i="1"/>
  <c r="D129" i="1"/>
  <c r="C129" i="1"/>
  <c r="E125" i="1"/>
  <c r="E144" i="1" s="1"/>
  <c r="D125" i="1"/>
  <c r="D144" i="1" s="1"/>
  <c r="C125" i="1"/>
  <c r="C144" i="1" s="1"/>
  <c r="C124" i="1"/>
  <c r="E121" i="1"/>
  <c r="D121" i="1"/>
  <c r="C121" i="1"/>
  <c r="E107" i="1"/>
  <c r="D107" i="1"/>
  <c r="C107" i="1"/>
  <c r="E91" i="1"/>
  <c r="E124" i="1" s="1"/>
  <c r="D91" i="1"/>
  <c r="D124" i="1" s="1"/>
  <c r="C91" i="1"/>
  <c r="E77" i="1"/>
  <c r="D77" i="1"/>
  <c r="C77" i="1"/>
  <c r="E73" i="1"/>
  <c r="D73" i="1"/>
  <c r="C73" i="1"/>
  <c r="E70" i="1"/>
  <c r="D70" i="1"/>
  <c r="C70" i="1"/>
  <c r="E65" i="1"/>
  <c r="D65" i="1"/>
  <c r="D83" i="1" s="1"/>
  <c r="C65" i="1"/>
  <c r="C83" i="1" s="1"/>
  <c r="C150" i="1" s="1"/>
  <c r="E61" i="1"/>
  <c r="E83" i="1" s="1"/>
  <c r="E150" i="1" s="1"/>
  <c r="D61" i="1"/>
  <c r="C61" i="1"/>
  <c r="E55" i="1"/>
  <c r="D55" i="1"/>
  <c r="C55" i="1"/>
  <c r="E50" i="1"/>
  <c r="D50" i="1"/>
  <c r="C50" i="1"/>
  <c r="E44" i="1"/>
  <c r="D44" i="1"/>
  <c r="C44" i="1"/>
  <c r="E33" i="1"/>
  <c r="D33" i="1"/>
  <c r="C33" i="1"/>
  <c r="E27" i="1"/>
  <c r="E26" i="1" s="1"/>
  <c r="D27" i="1"/>
  <c r="D26" i="1" s="1"/>
  <c r="C26" i="1"/>
  <c r="E19" i="1"/>
  <c r="D19" i="1"/>
  <c r="C19" i="1"/>
  <c r="E12" i="1"/>
  <c r="D12" i="1"/>
  <c r="C12" i="1"/>
  <c r="E6" i="1"/>
  <c r="D6" i="1"/>
  <c r="C6" i="1"/>
  <c r="C60" i="1" s="1"/>
  <c r="C3" i="1"/>
  <c r="E2" i="1"/>
  <c r="E87" i="1" s="1"/>
  <c r="E148" i="1" s="1"/>
  <c r="D60" i="1" l="1"/>
  <c r="E145" i="1"/>
  <c r="C84" i="1"/>
  <c r="C149" i="1"/>
  <c r="E60" i="1"/>
  <c r="D150" i="1"/>
  <c r="D145" i="1"/>
  <c r="C145" i="1"/>
  <c r="E84" i="1" l="1"/>
  <c r="E149" i="1"/>
  <c r="D149" i="1"/>
  <c r="D84" i="1"/>
</calcChain>
</file>

<file path=xl/sharedStrings.xml><?xml version="1.0" encoding="utf-8"?>
<sst xmlns="http://schemas.openxmlformats.org/spreadsheetml/2006/main" count="297" uniqueCount="251">
  <si>
    <t>ÚJFEHÉRTÓI POLGÁRMESTERI HIVATAL 2017. ÉVI ZÁRSZÁMADÁSÁNAK PÉNZÜGYI MÉRLEGE</t>
  </si>
  <si>
    <t>1. sz. táblázat                                                 BEVÉTELEK</t>
  </si>
  <si>
    <t>Sor-
szám</t>
  </si>
  <si>
    <t>Bevételi jogcím</t>
  </si>
  <si>
    <t>Eredeti előirányzat</t>
  </si>
  <si>
    <t>Módosított előirányzat</t>
  </si>
  <si>
    <t>Teljesítés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</si>
  <si>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</si>
  <si>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</si>
  <si>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</si>
  <si>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</si>
  <si>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</si>
  <si>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</si>
  <si>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</si>
  <si>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</si>
  <si>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</si>
  <si>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</si>
  <si>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</si>
  <si>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</si>
  <si>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</si>
  <si>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</si>
  <si>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</si>
  <si>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</si>
  <si>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</si>
  <si>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</si>
  <si>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</si>
  <si>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</si>
  <si>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</si>
  <si>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</si>
  <si>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</si>
  <si>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</si>
  <si>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</si>
  <si>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</si>
  <si>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</si>
  <si>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</si>
  <si>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</si>
  <si>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</si>
  <si>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</si>
  <si>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</si>
  <si>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</si>
  <si>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</si>
  <si>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</si>
  <si>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</si>
  <si>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</si>
  <si>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</si>
  <si>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</si>
  <si>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</si>
  <si>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</si>
  <si>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</si>
  <si>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</si>
  <si>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</si>
  <si>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</si>
  <si>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</si>
  <si>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</si>
  <si>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</si>
  <si>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</si>
  <si>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</si>
  <si>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</si>
  <si>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</si>
  <si>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</si>
  <si>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4.5.</t>
  </si>
  <si>
    <t>Talajterhelési díj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</si>
  <si>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</si>
  <si>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</si>
  <si>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</si>
  <si>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</si>
  <si>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</si>
  <si>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</si>
  <si>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</si>
  <si>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</si>
  <si>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</si>
  <si>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</si>
  <si>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</si>
  <si>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</si>
  <si>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</si>
  <si>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</si>
  <si>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</si>
  <si>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</si>
  <si>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</si>
  <si>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</si>
  <si>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</si>
  <si>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</si>
  <si>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</si>
  <si>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</si>
  <si>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</si>
  <si>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</si>
  <si>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</si>
  <si>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</si>
  <si>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</si>
  <si>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</si>
  <si>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</si>
  <si>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</si>
  <si>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</si>
  <si>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</si>
  <si>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</si>
  <si>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</si>
  <si>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</si>
  <si>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</si>
  <si>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</si>
  <si>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</si>
  <si>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</si>
  <si>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</si>
  <si>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</si>
  <si>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</si>
  <si>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</si>
  <si>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</si>
  <si>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</si>
  <si>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</si>
  <si>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</si>
  <si>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</si>
  <si>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</si>
  <si>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</si>
  <si>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</si>
  <si>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</si>
  <si>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</si>
  <si>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</si>
  <si>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</si>
  <si>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</si>
  <si>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</si>
  <si>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</si>
  <si>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</si>
  <si>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</si>
  <si>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</si>
  <si>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</si>
  <si>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</si>
  <si>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</si>
  <si>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</si>
  <si>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</si>
  <si>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</si>
  <si>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</si>
  <si>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</si>
  <si>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</si>
  <si>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</si>
  <si>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</si>
  <si>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</si>
  <si>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</si>
  <si>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</si>
  <si>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</si>
  <si>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</si>
  <si>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</si>
  <si>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</si>
  <si>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</si>
  <si>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</si>
  <si>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</si>
  <si>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</si>
  <si>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</si>
  <si>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</si>
  <si>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</si>
  <si>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</si>
  <si>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</si>
  <si>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</si>
  <si>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Központi irányitószervi támogatás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</si>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</sst>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b/>
      <sz val="10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5">
    <xf numFmtId="0" fontId="0" fillId="0" borderId="0" xfId="0"/>
    <xf numFmtId="164" fontId="3" fillId="0" borderId="1" xfId="1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right" vertical="center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49" fontId="8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9" fillId="0" borderId="18" xfId="0" applyFont="1" applyBorder="1" applyAlignment="1" applyProtection="1">
      <alignment horizontal="left" wrapText="1" indent="1"/>
    </xf>
    <xf numFmtId="164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9" xfId="1" applyNumberFormat="1" applyFont="1" applyFill="1" applyBorder="1" applyAlignment="1" applyProtection="1">
      <alignment horizontal="right" vertical="center" wrapText="1" indent="1"/>
    </xf>
    <xf numFmtId="164" fontId="11" fillId="0" borderId="10" xfId="1" applyNumberFormat="1" applyFont="1" applyFill="1" applyBorder="1" applyAlignment="1" applyProtection="1">
      <alignment horizontal="right" vertical="center" wrapText="1" indent="1"/>
    </xf>
    <xf numFmtId="0" fontId="9" fillId="0" borderId="18" xfId="0" applyFont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0" applyFont="1" applyBorder="1" applyAlignment="1" applyProtection="1">
      <alignment vertical="center" wrapText="1"/>
    </xf>
    <xf numFmtId="0" fontId="9" fillId="0" borderId="1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wrapText="1"/>
    </xf>
    <xf numFmtId="0" fontId="9" fillId="0" borderId="14" xfId="0" applyFont="1" applyBorder="1" applyAlignment="1" applyProtection="1">
      <alignment wrapText="1"/>
    </xf>
    <xf numFmtId="0" fontId="9" fillId="0" borderId="17" xfId="0" applyFont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9" xfId="0" applyFont="1" applyBorder="1" applyAlignment="1" applyProtection="1">
      <alignment vertical="center" wrapText="1"/>
    </xf>
    <xf numFmtId="0" fontId="10" fillId="0" borderId="20" xfId="0" applyFont="1" applyBorder="1" applyAlignment="1" applyProtection="1">
      <alignment vertical="center" wrapText="1"/>
    </xf>
    <xf numFmtId="0" fontId="10" fillId="0" borderId="21" xfId="0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 wrapText="1" indent="1"/>
    </xf>
    <xf numFmtId="164" fontId="6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/>
    <xf numFmtId="0" fontId="4" fillId="0" borderId="1" xfId="0" applyFont="1" applyFill="1" applyBorder="1" applyAlignment="1" applyProtection="1">
      <alignment horizontal="right"/>
    </xf>
    <xf numFmtId="0" fontId="7" fillId="0" borderId="22" xfId="1" applyFont="1" applyFill="1" applyBorder="1" applyAlignment="1" applyProtection="1">
      <alignment horizontal="center" vertical="center" wrapText="1"/>
    </xf>
    <xf numFmtId="0" fontId="7" fillId="0" borderId="23" xfId="1" applyFont="1" applyFill="1" applyBorder="1" applyAlignment="1" applyProtection="1">
      <alignment horizontal="left" vertical="center" wrapText="1" indent="1"/>
    </xf>
    <xf numFmtId="0" fontId="7" fillId="0" borderId="24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" xfId="1" applyNumberFormat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5" xfId="1" applyFont="1" applyFill="1" applyBorder="1" applyAlignment="1" applyProtection="1">
      <alignment horizontal="left" indent="6"/>
    </xf>
    <xf numFmtId="0" fontId="8" fillId="0" borderId="15" xfId="1" applyFont="1" applyFill="1" applyBorder="1" applyAlignment="1" applyProtection="1">
      <alignment horizontal="left" vertical="center" wrapText="1" indent="6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49" fontId="8" fillId="0" borderId="5" xfId="1" applyNumberFormat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6"/>
    </xf>
    <xf numFmtId="164" fontId="8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9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6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Border="1" applyAlignment="1" applyProtection="1">
      <alignment horizontal="right" vertical="center" wrapText="1" indent="1"/>
    </xf>
    <xf numFmtId="164" fontId="10" fillId="0" borderId="10" xfId="0" applyNumberFormat="1" applyFont="1" applyBorder="1" applyAlignment="1" applyProtection="1">
      <alignment horizontal="right" vertical="center" wrapText="1" indent="1"/>
    </xf>
    <xf numFmtId="164" fontId="13" fillId="0" borderId="9" xfId="0" quotePrefix="1" applyNumberFormat="1" applyFont="1" applyBorder="1" applyAlignment="1" applyProtection="1">
      <alignment horizontal="right" vertical="center" wrapText="1" indent="1"/>
    </xf>
    <xf numFmtId="164" fontId="13" fillId="0" borderId="10" xfId="0" quotePrefix="1" applyNumberFormat="1" applyFont="1" applyBorder="1" applyAlignment="1" applyProtection="1">
      <alignment horizontal="right" vertical="center" wrapText="1" indent="1"/>
    </xf>
    <xf numFmtId="0" fontId="10" fillId="0" borderId="20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1" fillId="0" borderId="0" xfId="1" applyFill="1" applyProtection="1"/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0" fontId="15" fillId="0" borderId="0" xfId="1" applyFont="1" applyFill="1" applyAlignment="1" applyProtection="1">
      <alignment horizont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164" fontId="6" fillId="0" borderId="3" xfId="1" applyNumberFormat="1" applyFont="1" applyFill="1" applyBorder="1" applyAlignment="1" applyProtection="1">
      <alignment horizontal="center" vertical="center"/>
    </xf>
    <xf numFmtId="164" fontId="6" fillId="0" borderId="4" xfId="1" applyNumberFormat="1" applyFont="1" applyFill="1" applyBorder="1" applyAlignment="1" applyProtection="1">
      <alignment horizontal="center" vertical="center"/>
    </xf>
    <xf numFmtId="164" fontId="14" fillId="0" borderId="0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giasz\Desktop\Mell&#233;kletek%20&#233;s%20t&#225;j&#233;koztat&#243;%20t&#225;bl&#225;k%20jav&#237;to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1. sz. melléklet Összesen"/>
      <sheetName val="2..sz.mell   "/>
      <sheetName val="3.sz.mell   "/>
      <sheetName val="4.sz.mell. Önkormányzat"/>
      <sheetName val="5 sz. m. önk köt. fel"/>
      <sheetName val="Munka2"/>
      <sheetName val="Munka3"/>
      <sheetName val="6.sz.m. önk.önk.v.fel (2)"/>
      <sheetName val="7.sz.m. vállalkozói.tev"/>
      <sheetName val="8. sz m. Polg.Hiv"/>
      <sheetName val="9.sz.m. Lengyel laura"/>
      <sheetName val="10.sz.m Játékvár Bölcsöde "/>
      <sheetName val="11. sz m. Zajti Ferenc"/>
      <sheetName val="12.sz.m. beruházás"/>
      <sheetName val="13.sz.m. felújítás"/>
      <sheetName val="14. sz. m. pénzm."/>
      <sheetName val="1.tájék. pü. mérleg"/>
      <sheetName val="2. tájék. többéves"/>
      <sheetName val="3. tájék. adósságáll."/>
      <sheetName val="4. tájék. közv tám"/>
      <sheetName val="5. tájék. cél. tám"/>
      <sheetName val="6.1. tájék. eszk"/>
      <sheetName val="6.2. tájék. forrás"/>
      <sheetName val="6.3. tájék. én. eszk"/>
      <sheetName val="6.4. tájék. függő köv."/>
      <sheetName val="7. tájék. részesedések"/>
      <sheetName val="8. tájék. péneszköz"/>
      <sheetName val="Munka1"/>
    </sheetNames>
    <sheetDataSet>
      <sheetData sheetId="0">
        <row r="2">
          <cell r="E2" t="str">
            <v>Forintban!</v>
          </cell>
        </row>
        <row r="3">
          <cell r="C3">
            <v>2017</v>
          </cell>
        </row>
      </sheetData>
      <sheetData sheetId="1">
        <row r="2">
          <cell r="I2" t="str">
            <v>Forintban</v>
          </cell>
        </row>
      </sheetData>
      <sheetData sheetId="2"/>
      <sheetData sheetId="3">
        <row r="2">
          <cell r="E2" t="str">
            <v>Forintban!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E2" t="str">
            <v>Forintban!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tabSelected="1" workbookViewId="0">
      <selection activeCell="J5" sqref="J5"/>
    </sheetView>
  </sheetViews>
  <sheetFormatPr defaultRowHeight="15" x14ac:dyDescent="0.25"/>
  <cols>
    <col min="1" max="1" width="8.140625" customWidth="1"/>
    <col min="2" max="2" width="52.140625" customWidth="1"/>
    <col min="3" max="5" width="13.5703125" customWidth="1"/>
  </cols>
  <sheetData>
    <row r="1" spans="1:5" x14ac:dyDescent="0.25">
      <c r="A1" s="87" t="s">
        <v>0</v>
      </c>
      <c r="B1" s="87"/>
      <c r="C1" s="87"/>
      <c r="D1" s="87"/>
      <c r="E1" s="87"/>
    </row>
    <row r="2" spans="1:5" ht="15.75" thickBot="1" x14ac:dyDescent="0.3">
      <c r="A2" s="1" t="s">
        <v>1</v>
      </c>
      <c r="B2" s="1"/>
      <c r="C2" s="2"/>
      <c r="D2" s="2"/>
      <c r="E2" s="2" t="str">
        <f>'[1]4.sz.mell. Önkormányzat'!E2</f>
        <v>Forintban!</v>
      </c>
    </row>
    <row r="3" spans="1:5" x14ac:dyDescent="0.25">
      <c r="A3" s="88" t="s">
        <v>2</v>
      </c>
      <c r="B3" s="90" t="s">
        <v>3</v>
      </c>
      <c r="C3" s="92">
        <f>+'[1] 1. sz. melléklet Összesen'!C3:E3</f>
        <v>2017</v>
      </c>
      <c r="D3" s="92"/>
      <c r="E3" s="93"/>
    </row>
    <row r="4" spans="1:5" ht="24.75" thickBot="1" x14ac:dyDescent="0.3">
      <c r="A4" s="89"/>
      <c r="B4" s="91"/>
      <c r="C4" s="3" t="s">
        <v>4</v>
      </c>
      <c r="D4" s="3" t="s">
        <v>5</v>
      </c>
      <c r="E4" s="4" t="s">
        <v>6</v>
      </c>
    </row>
    <row r="5" spans="1:5" ht="15.75" thickBot="1" x14ac:dyDescent="0.3">
      <c r="A5" s="5" t="s">
        <v>7</v>
      </c>
      <c r="B5" s="6" t="s">
        <v>8</v>
      </c>
      <c r="C5" s="6" t="s">
        <v>9</v>
      </c>
      <c r="D5" s="6" t="s">
        <v>10</v>
      </c>
      <c r="E5" s="7" t="s">
        <v>11</v>
      </c>
    </row>
    <row r="6" spans="1:5" ht="15.75" thickBot="1" x14ac:dyDescent="0.3">
      <c r="A6" s="8" t="s">
        <v>12</v>
      </c>
      <c r="B6" s="9" t="s">
        <v>13</v>
      </c>
      <c r="C6" s="10">
        <f>SUM(C7:C11)</f>
        <v>0</v>
      </c>
      <c r="D6" s="10">
        <f>SUM(D7:D11)</f>
        <v>0</v>
      </c>
      <c r="E6" s="11">
        <f>SUM(E7:E11)</f>
        <v>0</v>
      </c>
    </row>
    <row r="7" spans="1:5" x14ac:dyDescent="0.25">
      <c r="A7" s="12" t="s">
        <v>14</v>
      </c>
      <c r="B7" s="13" t="s">
        <v>15</v>
      </c>
      <c r="C7" s="14"/>
      <c r="D7" s="14"/>
      <c r="E7" s="15"/>
    </row>
    <row r="8" spans="1:5" x14ac:dyDescent="0.25">
      <c r="A8" s="16" t="s">
        <v>16</v>
      </c>
      <c r="B8" s="17" t="s">
        <v>17</v>
      </c>
      <c r="C8" s="18"/>
      <c r="D8" s="18"/>
      <c r="E8" s="19"/>
    </row>
    <row r="9" spans="1:5" x14ac:dyDescent="0.25">
      <c r="A9" s="16" t="s">
        <v>18</v>
      </c>
      <c r="B9" s="17" t="s">
        <v>19</v>
      </c>
      <c r="C9" s="18"/>
      <c r="D9" s="18"/>
      <c r="E9" s="19"/>
    </row>
    <row r="10" spans="1:5" x14ac:dyDescent="0.25">
      <c r="A10" s="16" t="s">
        <v>20</v>
      </c>
      <c r="B10" s="17" t="s">
        <v>21</v>
      </c>
      <c r="C10" s="18"/>
      <c r="D10" s="18"/>
      <c r="E10" s="19"/>
    </row>
    <row r="11" spans="1:5" ht="15.75" thickBot="1" x14ac:dyDescent="0.3">
      <c r="A11" s="16" t="s">
        <v>22</v>
      </c>
      <c r="B11" s="17" t="s">
        <v>23</v>
      </c>
      <c r="C11" s="18"/>
      <c r="D11" s="18"/>
      <c r="E11" s="19"/>
    </row>
    <row r="12" spans="1:5" ht="21.75" thickBot="1" x14ac:dyDescent="0.3">
      <c r="A12" s="8" t="s">
        <v>24</v>
      </c>
      <c r="B12" s="20" t="s">
        <v>25</v>
      </c>
      <c r="C12" s="10">
        <f>SUM(C13:C17)</f>
        <v>0</v>
      </c>
      <c r="D12" s="10">
        <f>SUM(D13:D17)</f>
        <v>0</v>
      </c>
      <c r="E12" s="11">
        <f>SUM(E13:E17)</f>
        <v>0</v>
      </c>
    </row>
    <row r="13" spans="1:5" x14ac:dyDescent="0.25">
      <c r="A13" s="12" t="s">
        <v>26</v>
      </c>
      <c r="B13" s="13" t="s">
        <v>27</v>
      </c>
      <c r="C13" s="14"/>
      <c r="D13" s="14"/>
      <c r="E13" s="15"/>
    </row>
    <row r="14" spans="1:5" x14ac:dyDescent="0.25">
      <c r="A14" s="16" t="s">
        <v>28</v>
      </c>
      <c r="B14" s="17" t="s">
        <v>29</v>
      </c>
      <c r="C14" s="18"/>
      <c r="D14" s="18"/>
      <c r="E14" s="19"/>
    </row>
    <row r="15" spans="1:5" x14ac:dyDescent="0.25">
      <c r="A15" s="16" t="s">
        <v>30</v>
      </c>
      <c r="B15" s="17" t="s">
        <v>31</v>
      </c>
      <c r="C15" s="18"/>
      <c r="D15" s="18"/>
      <c r="E15" s="19"/>
    </row>
    <row r="16" spans="1:5" x14ac:dyDescent="0.25">
      <c r="A16" s="16" t="s">
        <v>32</v>
      </c>
      <c r="B16" s="17" t="s">
        <v>33</v>
      </c>
      <c r="C16" s="18"/>
      <c r="D16" s="18"/>
      <c r="E16" s="19"/>
    </row>
    <row r="17" spans="1:5" x14ac:dyDescent="0.25">
      <c r="A17" s="16" t="s">
        <v>34</v>
      </c>
      <c r="B17" s="17" t="s">
        <v>35</v>
      </c>
      <c r="C17" s="18"/>
      <c r="D17" s="18"/>
      <c r="E17" s="19">
        <v>0</v>
      </c>
    </row>
    <row r="18" spans="1:5" ht="15.75" thickBot="1" x14ac:dyDescent="0.3">
      <c r="A18" s="21" t="s">
        <v>36</v>
      </c>
      <c r="B18" s="22" t="s">
        <v>37</v>
      </c>
      <c r="C18" s="23"/>
      <c r="D18" s="23"/>
      <c r="E18" s="24"/>
    </row>
    <row r="19" spans="1:5" ht="21.75" thickBot="1" x14ac:dyDescent="0.3">
      <c r="A19" s="8" t="s">
        <v>38</v>
      </c>
      <c r="B19" s="9" t="s">
        <v>39</v>
      </c>
      <c r="C19" s="10">
        <f>SUM(C20:C24)</f>
        <v>0</v>
      </c>
      <c r="D19" s="10">
        <f>SUM(D20:D24)</f>
        <v>0</v>
      </c>
      <c r="E19" s="11">
        <f>SUM(E20:E24)</f>
        <v>0</v>
      </c>
    </row>
    <row r="20" spans="1:5" x14ac:dyDescent="0.25">
      <c r="A20" s="12" t="s">
        <v>40</v>
      </c>
      <c r="B20" s="13" t="s">
        <v>41</v>
      </c>
      <c r="C20" s="14"/>
      <c r="D20" s="14"/>
      <c r="E20" s="15"/>
    </row>
    <row r="21" spans="1:5" x14ac:dyDescent="0.25">
      <c r="A21" s="16" t="s">
        <v>42</v>
      </c>
      <c r="B21" s="17" t="s">
        <v>43</v>
      </c>
      <c r="C21" s="18"/>
      <c r="D21" s="18"/>
      <c r="E21" s="19"/>
    </row>
    <row r="22" spans="1:5" x14ac:dyDescent="0.25">
      <c r="A22" s="16" t="s">
        <v>44</v>
      </c>
      <c r="B22" s="17" t="s">
        <v>45</v>
      </c>
      <c r="C22" s="18"/>
      <c r="D22" s="18"/>
      <c r="E22" s="19"/>
    </row>
    <row r="23" spans="1:5" x14ac:dyDescent="0.25">
      <c r="A23" s="16" t="s">
        <v>46</v>
      </c>
      <c r="B23" s="17" t="s">
        <v>47</v>
      </c>
      <c r="C23" s="18"/>
      <c r="D23" s="18"/>
      <c r="E23" s="19"/>
    </row>
    <row r="24" spans="1:5" x14ac:dyDescent="0.25">
      <c r="A24" s="16" t="s">
        <v>48</v>
      </c>
      <c r="B24" s="17" t="s">
        <v>49</v>
      </c>
      <c r="C24" s="18"/>
      <c r="D24" s="18"/>
      <c r="E24" s="19"/>
    </row>
    <row r="25" spans="1:5" ht="15.75" thickBot="1" x14ac:dyDescent="0.3">
      <c r="A25" s="21" t="s">
        <v>50</v>
      </c>
      <c r="B25" s="22" t="s">
        <v>51</v>
      </c>
      <c r="C25" s="23"/>
      <c r="D25" s="23"/>
      <c r="E25" s="24"/>
    </row>
    <row r="26" spans="1:5" ht="15.75" thickBot="1" x14ac:dyDescent="0.3">
      <c r="A26" s="8" t="s">
        <v>52</v>
      </c>
      <c r="B26" s="9" t="s">
        <v>53</v>
      </c>
      <c r="C26" s="25">
        <f>SUM(C27:C32)</f>
        <v>0</v>
      </c>
      <c r="D26" s="25">
        <f>SUM(D27:D32)</f>
        <v>0</v>
      </c>
      <c r="E26" s="26">
        <f>SUM(E27:E32)</f>
        <v>0</v>
      </c>
    </row>
    <row r="27" spans="1:5" x14ac:dyDescent="0.25">
      <c r="A27" s="12" t="s">
        <v>54</v>
      </c>
      <c r="B27" s="13" t="s">
        <v>55</v>
      </c>
      <c r="C27" s="14"/>
      <c r="D27" s="14">
        <f>+D28+D29</f>
        <v>0</v>
      </c>
      <c r="E27" s="15">
        <f>+E28+E29</f>
        <v>0</v>
      </c>
    </row>
    <row r="28" spans="1:5" x14ac:dyDescent="0.25">
      <c r="A28" s="16" t="s">
        <v>56</v>
      </c>
      <c r="B28" s="17" t="s">
        <v>57</v>
      </c>
      <c r="C28" s="18"/>
      <c r="D28" s="18"/>
      <c r="E28" s="19"/>
    </row>
    <row r="29" spans="1:5" x14ac:dyDescent="0.25">
      <c r="A29" s="16" t="s">
        <v>58</v>
      </c>
      <c r="B29" s="17" t="s">
        <v>59</v>
      </c>
      <c r="C29" s="18"/>
      <c r="D29" s="18"/>
      <c r="E29" s="19"/>
    </row>
    <row r="30" spans="1:5" x14ac:dyDescent="0.25">
      <c r="A30" s="16" t="s">
        <v>60</v>
      </c>
      <c r="B30" s="17" t="s">
        <v>61</v>
      </c>
      <c r="C30" s="18"/>
      <c r="D30" s="18"/>
      <c r="E30" s="19"/>
    </row>
    <row r="31" spans="1:5" x14ac:dyDescent="0.25">
      <c r="A31" s="16" t="s">
        <v>62</v>
      </c>
      <c r="B31" s="17" t="s">
        <v>63</v>
      </c>
      <c r="C31" s="18"/>
      <c r="D31" s="18"/>
      <c r="E31" s="19"/>
    </row>
    <row r="32" spans="1:5" ht="15.75" thickBot="1" x14ac:dyDescent="0.3">
      <c r="A32" s="21" t="s">
        <v>64</v>
      </c>
      <c r="B32" s="27" t="s">
        <v>65</v>
      </c>
      <c r="C32" s="23"/>
      <c r="D32" s="23"/>
      <c r="E32" s="24"/>
    </row>
    <row r="33" spans="1:5" ht="15.75" thickBot="1" x14ac:dyDescent="0.3">
      <c r="A33" s="8" t="s">
        <v>66</v>
      </c>
      <c r="B33" s="9" t="s">
        <v>67</v>
      </c>
      <c r="C33" s="10">
        <f>SUM(C34:C43)</f>
        <v>2000000</v>
      </c>
      <c r="D33" s="10">
        <f>SUM(D34:D43)</f>
        <v>2000000</v>
      </c>
      <c r="E33" s="11">
        <f>SUM(E34:E43)</f>
        <v>1807652</v>
      </c>
    </row>
    <row r="34" spans="1:5" x14ac:dyDescent="0.25">
      <c r="A34" s="12" t="s">
        <v>68</v>
      </c>
      <c r="B34" s="13" t="s">
        <v>69</v>
      </c>
      <c r="C34" s="14"/>
      <c r="D34" s="14"/>
      <c r="E34" s="15"/>
    </row>
    <row r="35" spans="1:5" x14ac:dyDescent="0.25">
      <c r="A35" s="16" t="s">
        <v>70</v>
      </c>
      <c r="B35" s="17" t="s">
        <v>71</v>
      </c>
      <c r="C35" s="18">
        <v>2000000</v>
      </c>
      <c r="D35" s="18">
        <v>2000000</v>
      </c>
      <c r="E35" s="19">
        <v>520290</v>
      </c>
    </row>
    <row r="36" spans="1:5" x14ac:dyDescent="0.25">
      <c r="A36" s="16" t="s">
        <v>72</v>
      </c>
      <c r="B36" s="17" t="s">
        <v>73</v>
      </c>
      <c r="C36" s="18">
        <v>0</v>
      </c>
      <c r="D36" s="18"/>
      <c r="E36" s="19">
        <v>798995</v>
      </c>
    </row>
    <row r="37" spans="1:5" x14ac:dyDescent="0.25">
      <c r="A37" s="16" t="s">
        <v>74</v>
      </c>
      <c r="B37" s="17" t="s">
        <v>75</v>
      </c>
      <c r="C37" s="18"/>
      <c r="D37" s="18"/>
      <c r="E37" s="19"/>
    </row>
    <row r="38" spans="1:5" x14ac:dyDescent="0.25">
      <c r="A38" s="16" t="s">
        <v>76</v>
      </c>
      <c r="B38" s="17" t="s">
        <v>77</v>
      </c>
      <c r="C38" s="18"/>
      <c r="D38" s="18"/>
      <c r="E38" s="19"/>
    </row>
    <row r="39" spans="1:5" x14ac:dyDescent="0.25">
      <c r="A39" s="16" t="s">
        <v>78</v>
      </c>
      <c r="B39" s="17" t="s">
        <v>79</v>
      </c>
      <c r="C39" s="18"/>
      <c r="D39" s="18"/>
      <c r="E39" s="19">
        <v>341743</v>
      </c>
    </row>
    <row r="40" spans="1:5" x14ac:dyDescent="0.25">
      <c r="A40" s="16" t="s">
        <v>80</v>
      </c>
      <c r="B40" s="17" t="s">
        <v>81</v>
      </c>
      <c r="C40" s="18"/>
      <c r="D40" s="18"/>
      <c r="E40" s="19"/>
    </row>
    <row r="41" spans="1:5" x14ac:dyDescent="0.25">
      <c r="A41" s="16" t="s">
        <v>82</v>
      </c>
      <c r="B41" s="17" t="s">
        <v>83</v>
      </c>
      <c r="C41" s="18"/>
      <c r="D41" s="18"/>
      <c r="E41" s="19">
        <v>32</v>
      </c>
    </row>
    <row r="42" spans="1:5" x14ac:dyDescent="0.25">
      <c r="A42" s="16" t="s">
        <v>84</v>
      </c>
      <c r="B42" s="17" t="s">
        <v>85</v>
      </c>
      <c r="C42" s="28"/>
      <c r="D42" s="28"/>
      <c r="E42" s="29"/>
    </row>
    <row r="43" spans="1:5" ht="15.75" thickBot="1" x14ac:dyDescent="0.3">
      <c r="A43" s="21" t="s">
        <v>86</v>
      </c>
      <c r="B43" s="22" t="s">
        <v>87</v>
      </c>
      <c r="C43" s="30"/>
      <c r="D43" s="30"/>
      <c r="E43" s="31">
        <v>146592</v>
      </c>
    </row>
    <row r="44" spans="1:5" ht="15.75" thickBot="1" x14ac:dyDescent="0.3">
      <c r="A44" s="8" t="s">
        <v>88</v>
      </c>
      <c r="B44" s="9" t="s">
        <v>89</v>
      </c>
      <c r="C44" s="10">
        <f>SUM(C45:C49)</f>
        <v>0</v>
      </c>
      <c r="D44" s="10">
        <f>SUM(D45:D49)</f>
        <v>2700000</v>
      </c>
      <c r="E44" s="11">
        <f>SUM(E45:E49)</f>
        <v>2700000</v>
      </c>
    </row>
    <row r="45" spans="1:5" x14ac:dyDescent="0.25">
      <c r="A45" s="12" t="s">
        <v>90</v>
      </c>
      <c r="B45" s="13" t="s">
        <v>91</v>
      </c>
      <c r="C45" s="32"/>
      <c r="D45" s="32"/>
      <c r="E45" s="33"/>
    </row>
    <row r="46" spans="1:5" x14ac:dyDescent="0.25">
      <c r="A46" s="16" t="s">
        <v>92</v>
      </c>
      <c r="B46" s="17" t="s">
        <v>93</v>
      </c>
      <c r="C46" s="28"/>
      <c r="D46" s="28"/>
      <c r="E46" s="29"/>
    </row>
    <row r="47" spans="1:5" x14ac:dyDescent="0.25">
      <c r="A47" s="16" t="s">
        <v>94</v>
      </c>
      <c r="B47" s="17" t="s">
        <v>95</v>
      </c>
      <c r="C47" s="28"/>
      <c r="D47" s="28">
        <v>2700000</v>
      </c>
      <c r="E47" s="29">
        <v>2700000</v>
      </c>
    </row>
    <row r="48" spans="1:5" x14ac:dyDescent="0.25">
      <c r="A48" s="16" t="s">
        <v>96</v>
      </c>
      <c r="B48" s="17" t="s">
        <v>97</v>
      </c>
      <c r="C48" s="28"/>
      <c r="D48" s="28"/>
      <c r="E48" s="29"/>
    </row>
    <row r="49" spans="1:5" ht="15.75" thickBot="1" x14ac:dyDescent="0.3">
      <c r="A49" s="21" t="s">
        <v>98</v>
      </c>
      <c r="B49" s="22" t="s">
        <v>99</v>
      </c>
      <c r="C49" s="30"/>
      <c r="D49" s="30"/>
      <c r="E49" s="31"/>
    </row>
    <row r="50" spans="1:5" ht="15.75" thickBot="1" x14ac:dyDescent="0.3">
      <c r="A50" s="8" t="s">
        <v>100</v>
      </c>
      <c r="B50" s="9" t="s">
        <v>101</v>
      </c>
      <c r="C50" s="10">
        <f>SUM(C51:C53)</f>
        <v>0</v>
      </c>
      <c r="D50" s="10">
        <f>SUM(D51:D53)</f>
        <v>0</v>
      </c>
      <c r="E50" s="11">
        <f>SUM(E51:E53)</f>
        <v>0</v>
      </c>
    </row>
    <row r="51" spans="1:5" ht="23.25" x14ac:dyDescent="0.25">
      <c r="A51" s="12" t="s">
        <v>102</v>
      </c>
      <c r="B51" s="13" t="s">
        <v>103</v>
      </c>
      <c r="C51" s="14"/>
      <c r="D51" s="14"/>
      <c r="E51" s="15"/>
    </row>
    <row r="52" spans="1:5" ht="23.25" x14ac:dyDescent="0.25">
      <c r="A52" s="16" t="s">
        <v>104</v>
      </c>
      <c r="B52" s="17" t="s">
        <v>105</v>
      </c>
      <c r="C52" s="18"/>
      <c r="D52" s="18"/>
      <c r="E52" s="19"/>
    </row>
    <row r="53" spans="1:5" x14ac:dyDescent="0.25">
      <c r="A53" s="16" t="s">
        <v>106</v>
      </c>
      <c r="B53" s="17" t="s">
        <v>107</v>
      </c>
      <c r="C53" s="18"/>
      <c r="D53" s="18"/>
      <c r="E53" s="19"/>
    </row>
    <row r="54" spans="1:5" ht="15.75" thickBot="1" x14ac:dyDescent="0.3">
      <c r="A54" s="21" t="s">
        <v>108</v>
      </c>
      <c r="B54" s="22" t="s">
        <v>109</v>
      </c>
      <c r="C54" s="23"/>
      <c r="D54" s="23"/>
      <c r="E54" s="24"/>
    </row>
    <row r="55" spans="1:5" ht="15.75" thickBot="1" x14ac:dyDescent="0.3">
      <c r="A55" s="8" t="s">
        <v>110</v>
      </c>
      <c r="B55" s="20" t="s">
        <v>111</v>
      </c>
      <c r="C55" s="10">
        <f>SUM(C56:C58)</f>
        <v>0</v>
      </c>
      <c r="D55" s="10">
        <f>SUM(D56:D58)</f>
        <v>0</v>
      </c>
      <c r="E55" s="11">
        <f>SUM(E56:E58)</f>
        <v>0</v>
      </c>
    </row>
    <row r="56" spans="1:5" x14ac:dyDescent="0.25">
      <c r="A56" s="12" t="s">
        <v>112</v>
      </c>
      <c r="B56" s="13" t="s">
        <v>113</v>
      </c>
      <c r="C56" s="28"/>
      <c r="D56" s="28"/>
      <c r="E56" s="29"/>
    </row>
    <row r="57" spans="1:5" ht="23.25" x14ac:dyDescent="0.25">
      <c r="A57" s="16" t="s">
        <v>114</v>
      </c>
      <c r="B57" s="17" t="s">
        <v>115</v>
      </c>
      <c r="C57" s="28"/>
      <c r="D57" s="28"/>
      <c r="E57" s="29"/>
    </row>
    <row r="58" spans="1:5" x14ac:dyDescent="0.25">
      <c r="A58" s="16" t="s">
        <v>116</v>
      </c>
      <c r="B58" s="17" t="s">
        <v>117</v>
      </c>
      <c r="C58" s="28"/>
      <c r="D58" s="28"/>
      <c r="E58" s="29"/>
    </row>
    <row r="59" spans="1:5" ht="15.75" thickBot="1" x14ac:dyDescent="0.3">
      <c r="A59" s="21" t="s">
        <v>118</v>
      </c>
      <c r="B59" s="22" t="s">
        <v>119</v>
      </c>
      <c r="C59" s="28"/>
      <c r="D59" s="28"/>
      <c r="E59" s="29"/>
    </row>
    <row r="60" spans="1:5" ht="15.75" thickBot="1" x14ac:dyDescent="0.3">
      <c r="A60" s="8" t="s">
        <v>120</v>
      </c>
      <c r="B60" s="9" t="s">
        <v>121</v>
      </c>
      <c r="C60" s="25">
        <f>+C6+C12+C19+C26+C33+C44+C50+C55</f>
        <v>2000000</v>
      </c>
      <c r="D60" s="25">
        <f>+D6+D12+D19+D26+D33+D44+D50+D55</f>
        <v>4700000</v>
      </c>
      <c r="E60" s="26">
        <f>+E6+E12+E19+E26+E33+E44+E50+E55</f>
        <v>4507652</v>
      </c>
    </row>
    <row r="61" spans="1:5" ht="15.75" thickBot="1" x14ac:dyDescent="0.3">
      <c r="A61" s="34" t="s">
        <v>122</v>
      </c>
      <c r="B61" s="20" t="s">
        <v>123</v>
      </c>
      <c r="C61" s="10">
        <f>+C62+C63+C64</f>
        <v>0</v>
      </c>
      <c r="D61" s="10">
        <f>+D62+D63+D64</f>
        <v>0</v>
      </c>
      <c r="E61" s="11">
        <f>+E62+E63+E64</f>
        <v>0</v>
      </c>
    </row>
    <row r="62" spans="1:5" x14ac:dyDescent="0.25">
      <c r="A62" s="12" t="s">
        <v>124</v>
      </c>
      <c r="B62" s="13" t="s">
        <v>125</v>
      </c>
      <c r="C62" s="28"/>
      <c r="D62" s="28"/>
      <c r="E62" s="29"/>
    </row>
    <row r="63" spans="1:5" x14ac:dyDescent="0.25">
      <c r="A63" s="16" t="s">
        <v>126</v>
      </c>
      <c r="B63" s="17" t="s">
        <v>127</v>
      </c>
      <c r="C63" s="28"/>
      <c r="D63" s="28"/>
      <c r="E63" s="29"/>
    </row>
    <row r="64" spans="1:5" ht="15.75" thickBot="1" x14ac:dyDescent="0.3">
      <c r="A64" s="21" t="s">
        <v>128</v>
      </c>
      <c r="B64" s="35" t="s">
        <v>129</v>
      </c>
      <c r="C64" s="28"/>
      <c r="D64" s="28"/>
      <c r="E64" s="29"/>
    </row>
    <row r="65" spans="1:5" ht="15.75" thickBot="1" x14ac:dyDescent="0.3">
      <c r="A65" s="34" t="s">
        <v>130</v>
      </c>
      <c r="B65" s="20" t="s">
        <v>131</v>
      </c>
      <c r="C65" s="10">
        <f>+C66+C67+C68+C69</f>
        <v>0</v>
      </c>
      <c r="D65" s="10">
        <f>+D66+D67+D68+D69</f>
        <v>0</v>
      </c>
      <c r="E65" s="11">
        <f>+E66+E67+E68+E69</f>
        <v>0</v>
      </c>
    </row>
    <row r="66" spans="1:5" x14ac:dyDescent="0.25">
      <c r="A66" s="12" t="s">
        <v>132</v>
      </c>
      <c r="B66" s="13" t="s">
        <v>133</v>
      </c>
      <c r="C66" s="28"/>
      <c r="D66" s="28"/>
      <c r="E66" s="29"/>
    </row>
    <row r="67" spans="1:5" x14ac:dyDescent="0.25">
      <c r="A67" s="16" t="s">
        <v>134</v>
      </c>
      <c r="B67" s="17" t="s">
        <v>135</v>
      </c>
      <c r="C67" s="28"/>
      <c r="D67" s="28"/>
      <c r="E67" s="29"/>
    </row>
    <row r="68" spans="1:5" x14ac:dyDescent="0.25">
      <c r="A68" s="16" t="s">
        <v>136</v>
      </c>
      <c r="B68" s="17" t="s">
        <v>137</v>
      </c>
      <c r="C68" s="28"/>
      <c r="D68" s="28"/>
      <c r="E68" s="29"/>
    </row>
    <row r="69" spans="1:5" ht="15.75" thickBot="1" x14ac:dyDescent="0.3">
      <c r="A69" s="21" t="s">
        <v>138</v>
      </c>
      <c r="B69" s="22" t="s">
        <v>139</v>
      </c>
      <c r="C69" s="28"/>
      <c r="D69" s="28"/>
      <c r="E69" s="29"/>
    </row>
    <row r="70" spans="1:5" ht="15.75" thickBot="1" x14ac:dyDescent="0.3">
      <c r="A70" s="34" t="s">
        <v>140</v>
      </c>
      <c r="B70" s="20" t="s">
        <v>141</v>
      </c>
      <c r="C70" s="10">
        <f>+C71+C72</f>
        <v>0</v>
      </c>
      <c r="D70" s="10">
        <f>+D71+D72</f>
        <v>187579</v>
      </c>
      <c r="E70" s="11">
        <f>+E71+E72</f>
        <v>187579</v>
      </c>
    </row>
    <row r="71" spans="1:5" x14ac:dyDescent="0.25">
      <c r="A71" s="12" t="s">
        <v>142</v>
      </c>
      <c r="B71" s="13" t="s">
        <v>143</v>
      </c>
      <c r="C71" s="28"/>
      <c r="D71" s="28">
        <v>187579</v>
      </c>
      <c r="E71" s="29">
        <v>187579</v>
      </c>
    </row>
    <row r="72" spans="1:5" ht="15.75" thickBot="1" x14ac:dyDescent="0.3">
      <c r="A72" s="21" t="s">
        <v>144</v>
      </c>
      <c r="B72" s="22" t="s">
        <v>145</v>
      </c>
      <c r="C72" s="28"/>
      <c r="D72" s="28"/>
      <c r="E72" s="29"/>
    </row>
    <row r="73" spans="1:5" ht="15.75" thickBot="1" x14ac:dyDescent="0.3">
      <c r="A73" s="34" t="s">
        <v>146</v>
      </c>
      <c r="B73" s="20" t="s">
        <v>147</v>
      </c>
      <c r="C73" s="10">
        <f>+C74+C75+C76</f>
        <v>169901000</v>
      </c>
      <c r="D73" s="10">
        <f>+D74+D75+D76</f>
        <v>169981481</v>
      </c>
      <c r="E73" s="11">
        <f>+E74+E75+E76</f>
        <v>145667150</v>
      </c>
    </row>
    <row r="74" spans="1:5" x14ac:dyDescent="0.25">
      <c r="A74" s="12" t="s">
        <v>148</v>
      </c>
      <c r="B74" s="13" t="s">
        <v>149</v>
      </c>
      <c r="C74" s="28"/>
      <c r="D74" s="28"/>
      <c r="E74" s="29"/>
    </row>
    <row r="75" spans="1:5" x14ac:dyDescent="0.25">
      <c r="A75" s="16" t="s">
        <v>150</v>
      </c>
      <c r="B75" s="17" t="s">
        <v>151</v>
      </c>
      <c r="C75" s="28">
        <v>169901000</v>
      </c>
      <c r="D75" s="28">
        <v>169981481</v>
      </c>
      <c r="E75" s="29">
        <v>145667150</v>
      </c>
    </row>
    <row r="76" spans="1:5" ht="15.75" thickBot="1" x14ac:dyDescent="0.3">
      <c r="A76" s="21" t="s">
        <v>152</v>
      </c>
      <c r="B76" s="27" t="s">
        <v>153</v>
      </c>
      <c r="C76" s="28"/>
      <c r="D76" s="28"/>
      <c r="E76" s="29"/>
    </row>
    <row r="77" spans="1:5" ht="15.75" thickBot="1" x14ac:dyDescent="0.3">
      <c r="A77" s="34" t="s">
        <v>154</v>
      </c>
      <c r="B77" s="20" t="s">
        <v>155</v>
      </c>
      <c r="C77" s="10">
        <f>+C78+C79+C80+C81</f>
        <v>0</v>
      </c>
      <c r="D77" s="10">
        <f>+D78+D79+D80+D81</f>
        <v>0</v>
      </c>
      <c r="E77" s="11">
        <f>+E78+E79+E80+E81</f>
        <v>0</v>
      </c>
    </row>
    <row r="78" spans="1:5" x14ac:dyDescent="0.25">
      <c r="A78" s="36" t="s">
        <v>156</v>
      </c>
      <c r="B78" s="13" t="s">
        <v>157</v>
      </c>
      <c r="C78" s="28"/>
      <c r="D78" s="28"/>
      <c r="E78" s="29"/>
    </row>
    <row r="79" spans="1:5" x14ac:dyDescent="0.25">
      <c r="A79" s="37" t="s">
        <v>158</v>
      </c>
      <c r="B79" s="17" t="s">
        <v>159</v>
      </c>
      <c r="C79" s="28"/>
      <c r="D79" s="28"/>
      <c r="E79" s="29"/>
    </row>
    <row r="80" spans="1:5" x14ac:dyDescent="0.25">
      <c r="A80" s="37" t="s">
        <v>160</v>
      </c>
      <c r="B80" s="17" t="s">
        <v>161</v>
      </c>
      <c r="C80" s="28"/>
      <c r="D80" s="28"/>
      <c r="E80" s="29"/>
    </row>
    <row r="81" spans="1:5" ht="15.75" thickBot="1" x14ac:dyDescent="0.3">
      <c r="A81" s="38" t="s">
        <v>162</v>
      </c>
      <c r="B81" s="27" t="s">
        <v>163</v>
      </c>
      <c r="C81" s="28"/>
      <c r="D81" s="28"/>
      <c r="E81" s="29"/>
    </row>
    <row r="82" spans="1:5" ht="15.75" thickBot="1" x14ac:dyDescent="0.3">
      <c r="A82" s="34" t="s">
        <v>164</v>
      </c>
      <c r="B82" s="20" t="s">
        <v>165</v>
      </c>
      <c r="C82" s="39"/>
      <c r="D82" s="39"/>
      <c r="E82" s="40"/>
    </row>
    <row r="83" spans="1:5" ht="15.75" thickBot="1" x14ac:dyDescent="0.3">
      <c r="A83" s="34" t="s">
        <v>166</v>
      </c>
      <c r="B83" s="41" t="s">
        <v>167</v>
      </c>
      <c r="C83" s="25">
        <f>+C61+C65+C70+C73+C77+C82</f>
        <v>169901000</v>
      </c>
      <c r="D83" s="25">
        <f>+D61+D65+D70+D73+D77+D82</f>
        <v>170169060</v>
      </c>
      <c r="E83" s="26">
        <f>+E61+E65+E70+E73+E77+E82</f>
        <v>145854729</v>
      </c>
    </row>
    <row r="84" spans="1:5" ht="21.75" thickBot="1" x14ac:dyDescent="0.3">
      <c r="A84" s="42" t="s">
        <v>168</v>
      </c>
      <c r="B84" s="43" t="s">
        <v>169</v>
      </c>
      <c r="C84" s="25">
        <f>+C60+C83</f>
        <v>171901000</v>
      </c>
      <c r="D84" s="25">
        <f>+D60+D83</f>
        <v>174869060</v>
      </c>
      <c r="E84" s="26">
        <f>+E60+E83</f>
        <v>150362381</v>
      </c>
    </row>
    <row r="85" spans="1:5" x14ac:dyDescent="0.25">
      <c r="A85" s="44"/>
      <c r="B85" s="44"/>
      <c r="C85" s="45"/>
      <c r="D85" s="45"/>
      <c r="E85" s="45"/>
    </row>
    <row r="86" spans="1:5" ht="15.75" x14ac:dyDescent="0.25">
      <c r="A86" s="94" t="s">
        <v>170</v>
      </c>
      <c r="B86" s="94"/>
      <c r="C86" s="94"/>
      <c r="D86" s="94"/>
      <c r="E86" s="94"/>
    </row>
    <row r="87" spans="1:5" ht="15.75" thickBot="1" x14ac:dyDescent="0.3">
      <c r="A87" s="46" t="s">
        <v>171</v>
      </c>
      <c r="B87" s="46"/>
      <c r="C87" s="47"/>
      <c r="D87" s="47"/>
      <c r="E87" s="47" t="str">
        <f>E2</f>
        <v>Forintban!</v>
      </c>
    </row>
    <row r="88" spans="1:5" x14ac:dyDescent="0.25">
      <c r="A88" s="88" t="s">
        <v>2</v>
      </c>
      <c r="B88" s="90" t="s">
        <v>172</v>
      </c>
      <c r="C88" s="92">
        <v>2017</v>
      </c>
      <c r="D88" s="92"/>
      <c r="E88" s="93"/>
    </row>
    <row r="89" spans="1:5" ht="24.75" thickBot="1" x14ac:dyDescent="0.3">
      <c r="A89" s="89"/>
      <c r="B89" s="91"/>
      <c r="C89" s="3" t="s">
        <v>4</v>
      </c>
      <c r="D89" s="3" t="s">
        <v>5</v>
      </c>
      <c r="E89" s="4" t="s">
        <v>6</v>
      </c>
    </row>
    <row r="90" spans="1:5" ht="15.75" thickBot="1" x14ac:dyDescent="0.3">
      <c r="A90" s="5" t="s">
        <v>7</v>
      </c>
      <c r="B90" s="6" t="s">
        <v>8</v>
      </c>
      <c r="C90" s="6" t="s">
        <v>9</v>
      </c>
      <c r="D90" s="6" t="s">
        <v>10</v>
      </c>
      <c r="E90" s="48" t="s">
        <v>11</v>
      </c>
    </row>
    <row r="91" spans="1:5" ht="15.75" thickBot="1" x14ac:dyDescent="0.3">
      <c r="A91" s="49" t="s">
        <v>12</v>
      </c>
      <c r="B91" s="50" t="s">
        <v>173</v>
      </c>
      <c r="C91" s="51">
        <f>SUM(C92:C96)</f>
        <v>170001000</v>
      </c>
      <c r="D91" s="51">
        <f>SUM(D92:D96)</f>
        <v>173202024</v>
      </c>
      <c r="E91" s="52">
        <f>SUM(E92:E96)</f>
        <v>148886964</v>
      </c>
    </row>
    <row r="92" spans="1:5" x14ac:dyDescent="0.25">
      <c r="A92" s="53" t="s">
        <v>14</v>
      </c>
      <c r="B92" s="54" t="s">
        <v>174</v>
      </c>
      <c r="C92" s="55">
        <v>119202000</v>
      </c>
      <c r="D92" s="55">
        <v>120541852</v>
      </c>
      <c r="E92" s="56">
        <v>101800860</v>
      </c>
    </row>
    <row r="93" spans="1:5" x14ac:dyDescent="0.25">
      <c r="A93" s="16" t="s">
        <v>16</v>
      </c>
      <c r="B93" s="57" t="s">
        <v>175</v>
      </c>
      <c r="C93" s="18">
        <v>26225000</v>
      </c>
      <c r="D93" s="18">
        <v>26534708</v>
      </c>
      <c r="E93" s="19">
        <v>22954732</v>
      </c>
    </row>
    <row r="94" spans="1:5" x14ac:dyDescent="0.25">
      <c r="A94" s="16" t="s">
        <v>18</v>
      </c>
      <c r="B94" s="57" t="s">
        <v>176</v>
      </c>
      <c r="C94" s="23">
        <v>24574000</v>
      </c>
      <c r="D94" s="23">
        <v>20156964</v>
      </c>
      <c r="E94" s="24">
        <v>18162872</v>
      </c>
    </row>
    <row r="95" spans="1:5" x14ac:dyDescent="0.25">
      <c r="A95" s="16" t="s">
        <v>20</v>
      </c>
      <c r="B95" s="58" t="s">
        <v>177</v>
      </c>
      <c r="C95" s="23"/>
      <c r="D95" s="23">
        <v>5968500</v>
      </c>
      <c r="E95" s="24">
        <v>5968500</v>
      </c>
    </row>
    <row r="96" spans="1:5" x14ac:dyDescent="0.25">
      <c r="A96" s="16" t="s">
        <v>178</v>
      </c>
      <c r="B96" s="59" t="s">
        <v>179</v>
      </c>
      <c r="C96" s="23"/>
      <c r="D96" s="23"/>
      <c r="E96" s="24"/>
    </row>
    <row r="97" spans="1:5" x14ac:dyDescent="0.25">
      <c r="A97" s="16" t="s">
        <v>180</v>
      </c>
      <c r="B97" s="57" t="s">
        <v>181</v>
      </c>
      <c r="C97" s="23"/>
      <c r="D97" s="23"/>
      <c r="E97" s="24"/>
    </row>
    <row r="98" spans="1:5" x14ac:dyDescent="0.25">
      <c r="A98" s="16" t="s">
        <v>182</v>
      </c>
      <c r="B98" s="60" t="s">
        <v>183</v>
      </c>
      <c r="C98" s="23"/>
      <c r="D98" s="23"/>
      <c r="E98" s="24"/>
    </row>
    <row r="99" spans="1:5" ht="22.5" x14ac:dyDescent="0.25">
      <c r="A99" s="16" t="s">
        <v>184</v>
      </c>
      <c r="B99" s="61" t="s">
        <v>185</v>
      </c>
      <c r="C99" s="23"/>
      <c r="D99" s="23"/>
      <c r="E99" s="24"/>
    </row>
    <row r="100" spans="1:5" ht="22.5" x14ac:dyDescent="0.25">
      <c r="A100" s="16" t="s">
        <v>186</v>
      </c>
      <c r="B100" s="61" t="s">
        <v>187</v>
      </c>
      <c r="C100" s="23"/>
      <c r="D100" s="23"/>
      <c r="E100" s="24"/>
    </row>
    <row r="101" spans="1:5" x14ac:dyDescent="0.25">
      <c r="A101" s="16" t="s">
        <v>188</v>
      </c>
      <c r="B101" s="60" t="s">
        <v>189</v>
      </c>
      <c r="C101" s="23"/>
      <c r="D101" s="23"/>
      <c r="E101" s="24"/>
    </row>
    <row r="102" spans="1:5" x14ac:dyDescent="0.25">
      <c r="A102" s="16" t="s">
        <v>190</v>
      </c>
      <c r="B102" s="60" t="s">
        <v>191</v>
      </c>
      <c r="C102" s="23"/>
      <c r="D102" s="23"/>
      <c r="E102" s="24"/>
    </row>
    <row r="103" spans="1:5" ht="22.5" x14ac:dyDescent="0.25">
      <c r="A103" s="16" t="s">
        <v>192</v>
      </c>
      <c r="B103" s="61" t="s">
        <v>193</v>
      </c>
      <c r="C103" s="23"/>
      <c r="D103" s="23"/>
      <c r="E103" s="24"/>
    </row>
    <row r="104" spans="1:5" x14ac:dyDescent="0.25">
      <c r="A104" s="62" t="s">
        <v>194</v>
      </c>
      <c r="B104" s="63" t="s">
        <v>195</v>
      </c>
      <c r="C104" s="23"/>
      <c r="D104" s="23"/>
      <c r="E104" s="24"/>
    </row>
    <row r="105" spans="1:5" x14ac:dyDescent="0.25">
      <c r="A105" s="16" t="s">
        <v>196</v>
      </c>
      <c r="B105" s="63" t="s">
        <v>197</v>
      </c>
      <c r="C105" s="23"/>
      <c r="D105" s="23"/>
      <c r="E105" s="24"/>
    </row>
    <row r="106" spans="1:5" ht="15.75" thickBot="1" x14ac:dyDescent="0.3">
      <c r="A106" s="64" t="s">
        <v>198</v>
      </c>
      <c r="B106" s="65" t="s">
        <v>199</v>
      </c>
      <c r="C106" s="66"/>
      <c r="D106" s="66"/>
      <c r="E106" s="67"/>
    </row>
    <row r="107" spans="1:5" ht="15.75" thickBot="1" x14ac:dyDescent="0.3">
      <c r="A107" s="8" t="s">
        <v>24</v>
      </c>
      <c r="B107" s="68" t="s">
        <v>200</v>
      </c>
      <c r="C107" s="10">
        <f>+C108+C110+C112</f>
        <v>1900000</v>
      </c>
      <c r="D107" s="10">
        <f>+D108+D110+D112</f>
        <v>1667036</v>
      </c>
      <c r="E107" s="11">
        <f>+E108+E110+E112</f>
        <v>1254247</v>
      </c>
    </row>
    <row r="108" spans="1:5" x14ac:dyDescent="0.25">
      <c r="A108" s="12" t="s">
        <v>26</v>
      </c>
      <c r="B108" s="57" t="s">
        <v>201</v>
      </c>
      <c r="C108" s="14">
        <v>1900000</v>
      </c>
      <c r="D108" s="14">
        <v>1667036</v>
      </c>
      <c r="E108" s="15">
        <v>1254247</v>
      </c>
    </row>
    <row r="109" spans="1:5" x14ac:dyDescent="0.25">
      <c r="A109" s="12" t="s">
        <v>28</v>
      </c>
      <c r="B109" s="69" t="s">
        <v>202</v>
      </c>
      <c r="C109" s="14"/>
      <c r="D109" s="14"/>
      <c r="E109" s="15"/>
    </row>
    <row r="110" spans="1:5" x14ac:dyDescent="0.25">
      <c r="A110" s="12" t="s">
        <v>30</v>
      </c>
      <c r="B110" s="69" t="s">
        <v>203</v>
      </c>
      <c r="C110" s="18"/>
      <c r="D110" s="18"/>
      <c r="E110" s="19"/>
    </row>
    <row r="111" spans="1:5" x14ac:dyDescent="0.25">
      <c r="A111" s="12" t="s">
        <v>32</v>
      </c>
      <c r="B111" s="69" t="s">
        <v>204</v>
      </c>
      <c r="C111" s="18"/>
      <c r="D111" s="18"/>
      <c r="E111" s="19"/>
    </row>
    <row r="112" spans="1:5" x14ac:dyDescent="0.25">
      <c r="A112" s="12" t="s">
        <v>34</v>
      </c>
      <c r="B112" s="27" t="s">
        <v>205</v>
      </c>
      <c r="C112" s="18"/>
      <c r="D112" s="18"/>
      <c r="E112" s="19"/>
    </row>
    <row r="113" spans="1:5" x14ac:dyDescent="0.25">
      <c r="A113" s="12" t="s">
        <v>36</v>
      </c>
      <c r="B113" s="70" t="s">
        <v>206</v>
      </c>
      <c r="C113" s="18"/>
      <c r="D113" s="18"/>
      <c r="E113" s="19"/>
    </row>
    <row r="114" spans="1:5" ht="22.5" x14ac:dyDescent="0.25">
      <c r="A114" s="12" t="s">
        <v>207</v>
      </c>
      <c r="B114" s="71" t="s">
        <v>208</v>
      </c>
      <c r="C114" s="18"/>
      <c r="D114" s="18"/>
      <c r="E114" s="19"/>
    </row>
    <row r="115" spans="1:5" ht="22.5" x14ac:dyDescent="0.25">
      <c r="A115" s="12" t="s">
        <v>209</v>
      </c>
      <c r="B115" s="61" t="s">
        <v>187</v>
      </c>
      <c r="C115" s="18"/>
      <c r="D115" s="18"/>
      <c r="E115" s="19"/>
    </row>
    <row r="116" spans="1:5" x14ac:dyDescent="0.25">
      <c r="A116" s="12" t="s">
        <v>210</v>
      </c>
      <c r="B116" s="61" t="s">
        <v>211</v>
      </c>
      <c r="C116" s="18"/>
      <c r="D116" s="18"/>
      <c r="E116" s="19"/>
    </row>
    <row r="117" spans="1:5" x14ac:dyDescent="0.25">
      <c r="A117" s="12" t="s">
        <v>212</v>
      </c>
      <c r="B117" s="61" t="s">
        <v>213</v>
      </c>
      <c r="C117" s="18"/>
      <c r="D117" s="18"/>
      <c r="E117" s="19"/>
    </row>
    <row r="118" spans="1:5" ht="22.5" x14ac:dyDescent="0.25">
      <c r="A118" s="12" t="s">
        <v>214</v>
      </c>
      <c r="B118" s="61" t="s">
        <v>193</v>
      </c>
      <c r="C118" s="18"/>
      <c r="D118" s="18"/>
      <c r="E118" s="19"/>
    </row>
    <row r="119" spans="1:5" x14ac:dyDescent="0.25">
      <c r="A119" s="12" t="s">
        <v>215</v>
      </c>
      <c r="B119" s="61" t="s">
        <v>216</v>
      </c>
      <c r="C119" s="18"/>
      <c r="D119" s="18"/>
      <c r="E119" s="19"/>
    </row>
    <row r="120" spans="1:5" ht="23.25" thickBot="1" x14ac:dyDescent="0.3">
      <c r="A120" s="62" t="s">
        <v>217</v>
      </c>
      <c r="B120" s="61" t="s">
        <v>218</v>
      </c>
      <c r="C120" s="23"/>
      <c r="D120" s="23"/>
      <c r="E120" s="24"/>
    </row>
    <row r="121" spans="1:5" ht="15.75" thickBot="1" x14ac:dyDescent="0.3">
      <c r="A121" s="8" t="s">
        <v>38</v>
      </c>
      <c r="B121" s="72" t="s">
        <v>219</v>
      </c>
      <c r="C121" s="10">
        <f>+C122+C123</f>
        <v>0</v>
      </c>
      <c r="D121" s="10">
        <f>+D122+D123</f>
        <v>0</v>
      </c>
      <c r="E121" s="11">
        <f>+E122+E123</f>
        <v>0</v>
      </c>
    </row>
    <row r="122" spans="1:5" x14ac:dyDescent="0.25">
      <c r="A122" s="12" t="s">
        <v>40</v>
      </c>
      <c r="B122" s="73" t="s">
        <v>220</v>
      </c>
      <c r="C122" s="14"/>
      <c r="D122" s="14"/>
      <c r="E122" s="15"/>
    </row>
    <row r="123" spans="1:5" ht="15.75" thickBot="1" x14ac:dyDescent="0.3">
      <c r="A123" s="21" t="s">
        <v>42</v>
      </c>
      <c r="B123" s="69" t="s">
        <v>221</v>
      </c>
      <c r="C123" s="23"/>
      <c r="D123" s="23"/>
      <c r="E123" s="24"/>
    </row>
    <row r="124" spans="1:5" ht="15.75" thickBot="1" x14ac:dyDescent="0.3">
      <c r="A124" s="8" t="s">
        <v>222</v>
      </c>
      <c r="B124" s="72" t="s">
        <v>223</v>
      </c>
      <c r="C124" s="10">
        <f>+C91+C107+C121</f>
        <v>171901000</v>
      </c>
      <c r="D124" s="10">
        <f>+D91+D107+D121</f>
        <v>174869060</v>
      </c>
      <c r="E124" s="11">
        <f>+E91+E107+E121</f>
        <v>150141211</v>
      </c>
    </row>
    <row r="125" spans="1:5" ht="21.75" thickBot="1" x14ac:dyDescent="0.3">
      <c r="A125" s="8" t="s">
        <v>66</v>
      </c>
      <c r="B125" s="72" t="s">
        <v>224</v>
      </c>
      <c r="C125" s="10">
        <f>+C126+C127+C128</f>
        <v>0</v>
      </c>
      <c r="D125" s="10">
        <f>+D126+D127+D128</f>
        <v>0</v>
      </c>
      <c r="E125" s="11">
        <f>+E126+E127+E128</f>
        <v>0</v>
      </c>
    </row>
    <row r="126" spans="1:5" x14ac:dyDescent="0.25">
      <c r="A126" s="12" t="s">
        <v>68</v>
      </c>
      <c r="B126" s="73" t="s">
        <v>225</v>
      </c>
      <c r="C126" s="18"/>
      <c r="D126" s="18"/>
      <c r="E126" s="19"/>
    </row>
    <row r="127" spans="1:5" x14ac:dyDescent="0.25">
      <c r="A127" s="12" t="s">
        <v>70</v>
      </c>
      <c r="B127" s="73" t="s">
        <v>226</v>
      </c>
      <c r="C127" s="18"/>
      <c r="D127" s="18"/>
      <c r="E127" s="19"/>
    </row>
    <row r="128" spans="1:5" ht="15.75" thickBot="1" x14ac:dyDescent="0.3">
      <c r="A128" s="62" t="s">
        <v>72</v>
      </c>
      <c r="B128" s="74" t="s">
        <v>227</v>
      </c>
      <c r="C128" s="18"/>
      <c r="D128" s="18"/>
      <c r="E128" s="19"/>
    </row>
    <row r="129" spans="1:5" ht="15.75" thickBot="1" x14ac:dyDescent="0.3">
      <c r="A129" s="8" t="s">
        <v>88</v>
      </c>
      <c r="B129" s="72" t="s">
        <v>228</v>
      </c>
      <c r="C129" s="10">
        <f>+C130+C131+C133+C132</f>
        <v>0</v>
      </c>
      <c r="D129" s="10">
        <f>+D130+D131+D133+D132</f>
        <v>0</v>
      </c>
      <c r="E129" s="11">
        <f>+E130+E131+E133+E132</f>
        <v>0</v>
      </c>
    </row>
    <row r="130" spans="1:5" x14ac:dyDescent="0.25">
      <c r="A130" s="12" t="s">
        <v>90</v>
      </c>
      <c r="B130" s="73" t="s">
        <v>229</v>
      </c>
      <c r="C130" s="18"/>
      <c r="D130" s="18"/>
      <c r="E130" s="19"/>
    </row>
    <row r="131" spans="1:5" x14ac:dyDescent="0.25">
      <c r="A131" s="12" t="s">
        <v>92</v>
      </c>
      <c r="B131" s="73" t="s">
        <v>230</v>
      </c>
      <c r="C131" s="18"/>
      <c r="D131" s="18"/>
      <c r="E131" s="19"/>
    </row>
    <row r="132" spans="1:5" x14ac:dyDescent="0.25">
      <c r="A132" s="12" t="s">
        <v>94</v>
      </c>
      <c r="B132" s="73" t="s">
        <v>231</v>
      </c>
      <c r="C132" s="18"/>
      <c r="D132" s="18"/>
      <c r="E132" s="19"/>
    </row>
    <row r="133" spans="1:5" ht="15.75" thickBot="1" x14ac:dyDescent="0.3">
      <c r="A133" s="62" t="s">
        <v>96</v>
      </c>
      <c r="B133" s="74" t="s">
        <v>232</v>
      </c>
      <c r="C133" s="18"/>
      <c r="D133" s="18"/>
      <c r="E133" s="19"/>
    </row>
    <row r="134" spans="1:5" ht="15.75" thickBot="1" x14ac:dyDescent="0.3">
      <c r="A134" s="8" t="s">
        <v>233</v>
      </c>
      <c r="B134" s="72" t="s">
        <v>234</v>
      </c>
      <c r="C134" s="25">
        <f>+C135+C136+C137+C138</f>
        <v>0</v>
      </c>
      <c r="D134" s="25">
        <f>+D135+D136+D137+D138</f>
        <v>0</v>
      </c>
      <c r="E134" s="26">
        <f>+E135+E136+E137+E138</f>
        <v>0</v>
      </c>
    </row>
    <row r="135" spans="1:5" x14ac:dyDescent="0.25">
      <c r="A135" s="12" t="s">
        <v>102</v>
      </c>
      <c r="B135" s="73" t="s">
        <v>235</v>
      </c>
      <c r="C135" s="18"/>
      <c r="D135" s="18"/>
      <c r="E135" s="19"/>
    </row>
    <row r="136" spans="1:5" x14ac:dyDescent="0.25">
      <c r="A136" s="12" t="s">
        <v>104</v>
      </c>
      <c r="B136" s="73" t="s">
        <v>236</v>
      </c>
      <c r="C136" s="18"/>
      <c r="D136" s="18"/>
      <c r="E136" s="19"/>
    </row>
    <row r="137" spans="1:5" x14ac:dyDescent="0.25">
      <c r="A137" s="12" t="s">
        <v>106</v>
      </c>
      <c r="B137" s="73" t="s">
        <v>237</v>
      </c>
      <c r="C137" s="18"/>
      <c r="D137" s="18"/>
      <c r="E137" s="19"/>
    </row>
    <row r="138" spans="1:5" ht="15.75" thickBot="1" x14ac:dyDescent="0.3">
      <c r="A138" s="62" t="s">
        <v>108</v>
      </c>
      <c r="B138" s="74" t="s">
        <v>238</v>
      </c>
      <c r="C138" s="18"/>
      <c r="D138" s="18"/>
      <c r="E138" s="19"/>
    </row>
    <row r="139" spans="1:5" ht="15.75" thickBot="1" x14ac:dyDescent="0.3">
      <c r="A139" s="8" t="s">
        <v>110</v>
      </c>
      <c r="B139" s="72" t="s">
        <v>239</v>
      </c>
      <c r="C139" s="75">
        <f>+C140+C141+C142+C143</f>
        <v>0</v>
      </c>
      <c r="D139" s="75">
        <f>+D140+D141+D142+D143</f>
        <v>0</v>
      </c>
      <c r="E139" s="76">
        <f>+E140+E141+E142+E143</f>
        <v>0</v>
      </c>
    </row>
    <row r="140" spans="1:5" x14ac:dyDescent="0.25">
      <c r="A140" s="12" t="s">
        <v>112</v>
      </c>
      <c r="B140" s="73" t="s">
        <v>240</v>
      </c>
      <c r="C140" s="18"/>
      <c r="D140" s="18"/>
      <c r="E140" s="19"/>
    </row>
    <row r="141" spans="1:5" x14ac:dyDescent="0.25">
      <c r="A141" s="12" t="s">
        <v>114</v>
      </c>
      <c r="B141" s="73" t="s">
        <v>241</v>
      </c>
      <c r="C141" s="18"/>
      <c r="D141" s="18"/>
      <c r="E141" s="19"/>
    </row>
    <row r="142" spans="1:5" x14ac:dyDescent="0.25">
      <c r="A142" s="12" t="s">
        <v>116</v>
      </c>
      <c r="B142" s="73" t="s">
        <v>242</v>
      </c>
      <c r="C142" s="18"/>
      <c r="D142" s="18"/>
      <c r="E142" s="19"/>
    </row>
    <row r="143" spans="1:5" ht="15.75" thickBot="1" x14ac:dyDescent="0.3">
      <c r="A143" s="12" t="s">
        <v>118</v>
      </c>
      <c r="B143" s="73" t="s">
        <v>243</v>
      </c>
      <c r="C143" s="18"/>
      <c r="D143" s="18"/>
      <c r="E143" s="19"/>
    </row>
    <row r="144" spans="1:5" ht="15.75" thickBot="1" x14ac:dyDescent="0.3">
      <c r="A144" s="8" t="s">
        <v>120</v>
      </c>
      <c r="B144" s="72" t="s">
        <v>244</v>
      </c>
      <c r="C144" s="77">
        <f>+C125+C129+C134+C139</f>
        <v>0</v>
      </c>
      <c r="D144" s="77">
        <f>+D125+D129+D134+D139</f>
        <v>0</v>
      </c>
      <c r="E144" s="78">
        <f>+E125+E129+E134+E139</f>
        <v>0</v>
      </c>
    </row>
    <row r="145" spans="1:5" ht="15.75" thickBot="1" x14ac:dyDescent="0.3">
      <c r="A145" s="79" t="s">
        <v>245</v>
      </c>
      <c r="B145" s="80" t="s">
        <v>246</v>
      </c>
      <c r="C145" s="77">
        <f>+C124+C144</f>
        <v>171901000</v>
      </c>
      <c r="D145" s="77">
        <f>+D124+D144</f>
        <v>174869060</v>
      </c>
      <c r="E145" s="78">
        <f>+E124+E144</f>
        <v>150141211</v>
      </c>
    </row>
    <row r="146" spans="1:5" ht="15.75" x14ac:dyDescent="0.25">
      <c r="A146" s="81"/>
      <c r="B146" s="81"/>
      <c r="C146" s="82"/>
      <c r="D146" s="82"/>
      <c r="E146" s="82"/>
    </row>
    <row r="147" spans="1:5" ht="15.75" x14ac:dyDescent="0.25">
      <c r="A147" s="86" t="s">
        <v>247</v>
      </c>
      <c r="B147" s="86"/>
      <c r="C147" s="86"/>
      <c r="D147" s="86"/>
      <c r="E147" s="86"/>
    </row>
    <row r="148" spans="1:5" ht="16.5" thickBot="1" x14ac:dyDescent="0.3">
      <c r="A148" s="83" t="s">
        <v>248</v>
      </c>
      <c r="B148" s="83"/>
      <c r="C148" s="84"/>
      <c r="D148" s="82"/>
      <c r="E148" s="2" t="str">
        <f>E87</f>
        <v>Forintban!</v>
      </c>
    </row>
    <row r="149" spans="1:5" ht="21.75" thickBot="1" x14ac:dyDescent="0.3">
      <c r="A149" s="8">
        <v>1</v>
      </c>
      <c r="B149" s="68" t="s">
        <v>249</v>
      </c>
      <c r="C149" s="85">
        <f>+C60-C124</f>
        <v>-169901000</v>
      </c>
      <c r="D149" s="85">
        <f>+D60-D124</f>
        <v>-170169060</v>
      </c>
      <c r="E149" s="85">
        <f>+E60-E124</f>
        <v>-145633559</v>
      </c>
    </row>
    <row r="150" spans="1:5" ht="21.75" thickBot="1" x14ac:dyDescent="0.3">
      <c r="A150" s="8" t="s">
        <v>24</v>
      </c>
      <c r="B150" s="68" t="s">
        <v>250</v>
      </c>
      <c r="C150" s="85">
        <f>+C83-C144</f>
        <v>169901000</v>
      </c>
      <c r="D150" s="85">
        <f>+D83-D144</f>
        <v>170169060</v>
      </c>
      <c r="E150" s="85">
        <f>+E83-E144</f>
        <v>145854729</v>
      </c>
    </row>
  </sheetData>
  <mergeCells count="9">
    <mergeCell ref="A147:E147"/>
    <mergeCell ref="A1:E1"/>
    <mergeCell ref="A3:A4"/>
    <mergeCell ref="B3:B4"/>
    <mergeCell ref="C3:E3"/>
    <mergeCell ref="A86:E86"/>
    <mergeCell ref="A88:A89"/>
    <mergeCell ref="B88:B89"/>
    <mergeCell ref="C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2018-05-31T10:09:07Z</dcterms:modified>
</cp:coreProperties>
</file>