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/>
  </bookViews>
  <sheets>
    <sheet name="Bevétel feladatonként - 1" sheetId="8" r:id="rId1"/>
    <sheet name="Bevétel feladatonként - 2" sheetId="9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1" i="8" l="1"/>
  <c r="G39" i="9"/>
  <c r="G19" i="9"/>
  <c r="G28" i="9" s="1"/>
  <c r="G37" i="9" s="1"/>
  <c r="G27" i="9"/>
  <c r="G41" i="9" s="1"/>
  <c r="G52" i="8"/>
  <c r="G40" i="9" l="1"/>
  <c r="H41" i="9"/>
  <c r="H40" i="9"/>
  <c r="H28" i="9"/>
  <c r="H27" i="9"/>
  <c r="H19" i="9"/>
  <c r="H71" i="8"/>
  <c r="H64" i="8"/>
  <c r="H52" i="8"/>
  <c r="F39" i="9" l="1"/>
  <c r="F40" i="9"/>
  <c r="F19" i="9"/>
  <c r="F28" i="9" s="1"/>
  <c r="F37" i="9" s="1"/>
  <c r="F27" i="9"/>
  <c r="F41" i="9" s="1"/>
  <c r="E71" i="8" l="1"/>
  <c r="E27" i="9"/>
  <c r="E28" i="9" s="1"/>
  <c r="E37" i="9" s="1"/>
  <c r="E19" i="9"/>
  <c r="E52" i="8"/>
  <c r="D27" i="9" l="1"/>
  <c r="D19" i="9"/>
  <c r="D28" i="9" s="1"/>
  <c r="D37" i="9" s="1"/>
  <c r="D40" i="9" s="1"/>
  <c r="D52" i="8"/>
  <c r="D40" i="8"/>
  <c r="D38" i="8"/>
  <c r="D71" i="8"/>
  <c r="D70" i="8"/>
  <c r="D26" i="8"/>
  <c r="D14" i="8"/>
  <c r="D20" i="8" s="1"/>
  <c r="I22" i="9" l="1"/>
  <c r="I21" i="9"/>
  <c r="I20" i="9"/>
  <c r="I18" i="9"/>
  <c r="I17" i="9"/>
  <c r="I15" i="9"/>
  <c r="I14" i="9"/>
  <c r="I13" i="9"/>
  <c r="I12" i="9"/>
  <c r="I10" i="9"/>
  <c r="I9" i="9"/>
  <c r="I8" i="9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19" i="8"/>
  <c r="I18" i="8"/>
  <c r="I17" i="8"/>
  <c r="I16" i="8"/>
  <c r="I15" i="8"/>
  <c r="I13" i="8"/>
  <c r="I12" i="8"/>
  <c r="I11" i="8"/>
  <c r="I10" i="8"/>
  <c r="I9" i="8"/>
  <c r="I8" i="8"/>
  <c r="I52" i="8"/>
  <c r="I19" i="9" l="1"/>
  <c r="I16" i="9"/>
  <c r="I11" i="9"/>
  <c r="I70" i="8"/>
  <c r="E41" i="9" l="1"/>
  <c r="G42" i="9" l="1"/>
  <c r="I14" i="8"/>
  <c r="I36" i="9"/>
  <c r="I35" i="9"/>
  <c r="I33" i="9"/>
  <c r="I32" i="9"/>
  <c r="I31" i="9"/>
  <c r="I30" i="9"/>
  <c r="I26" i="9"/>
  <c r="I24" i="9"/>
  <c r="I23" i="9"/>
  <c r="I20" i="8" l="1"/>
  <c r="I71" i="8" s="1"/>
  <c r="D39" i="9"/>
  <c r="D42" i="9" s="1"/>
  <c r="I25" i="9"/>
  <c r="I34" i="9"/>
  <c r="I29" i="9"/>
  <c r="H39" i="9"/>
  <c r="H42" i="9" s="1"/>
  <c r="E42" i="9"/>
  <c r="I39" i="9" l="1"/>
  <c r="I27" i="9"/>
  <c r="I28" i="9" l="1"/>
  <c r="I37" i="9" s="1"/>
  <c r="I41" i="9" l="1"/>
  <c r="F42" i="9"/>
  <c r="I42" i="9" s="1"/>
  <c r="I40" i="9"/>
</calcChain>
</file>

<file path=xl/sharedStrings.xml><?xml version="1.0" encoding="utf-8"?>
<sst xmlns="http://schemas.openxmlformats.org/spreadsheetml/2006/main" count="306" uniqueCount="255">
  <si>
    <t>9.</t>
  </si>
  <si>
    <t>8.</t>
  </si>
  <si>
    <t>7.</t>
  </si>
  <si>
    <t>6.</t>
  </si>
  <si>
    <t>5.</t>
  </si>
  <si>
    <t>4.</t>
  </si>
  <si>
    <t>3.</t>
  </si>
  <si>
    <t>2.</t>
  </si>
  <si>
    <t>1.</t>
  </si>
  <si>
    <t>Rovat
száma</t>
  </si>
  <si>
    <t>Rovat megnevezése</t>
  </si>
  <si>
    <t>Sor-
szám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</si>
  <si>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</si>
  <si>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</si>
  <si>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</si>
  <si>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</si>
  <si>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</si>
  <si>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</si>
  <si>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</si>
  <si>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</si>
  <si>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</si>
  <si>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33</t>
  </si>
  <si>
    <t>32</t>
  </si>
  <si>
    <t>31</t>
  </si>
  <si>
    <t>30</t>
  </si>
  <si>
    <t>29</t>
  </si>
  <si>
    <t>28</t>
  </si>
  <si>
    <t>27</t>
  </si>
  <si>
    <t>26</t>
  </si>
  <si>
    <t>25</t>
  </si>
  <si>
    <t>24</t>
  </si>
  <si>
    <t>23</t>
  </si>
  <si>
    <t>22</t>
  </si>
  <si>
    <t>21</t>
  </si>
  <si>
    <t>20</t>
  </si>
  <si>
    <t>19</t>
  </si>
  <si>
    <t>18</t>
  </si>
  <si>
    <t>17</t>
  </si>
  <si>
    <t>16</t>
  </si>
  <si>
    <t>15</t>
  </si>
  <si>
    <t>14</t>
  </si>
  <si>
    <t>13</t>
  </si>
  <si>
    <t>12</t>
  </si>
  <si>
    <t>11</t>
  </si>
  <si>
    <t>10</t>
  </si>
  <si>
    <t>09</t>
  </si>
  <si>
    <t>08</t>
  </si>
  <si>
    <t>07</t>
  </si>
  <si>
    <t>06</t>
  </si>
  <si>
    <t>05</t>
  </si>
  <si>
    <t>04</t>
  </si>
  <si>
    <t>03</t>
  </si>
  <si>
    <t>02</t>
  </si>
  <si>
    <t>01</t>
  </si>
  <si>
    <t xml:space="preserve">Mindösszesen: </t>
  </si>
  <si>
    <t>Finanszírozási bevétel:</t>
  </si>
  <si>
    <t>Költségvetési bevétel:</t>
  </si>
  <si>
    <t>B8</t>
  </si>
  <si>
    <t>Finanszírozási bevételek (=21+27+28+29)</t>
  </si>
  <si>
    <t>B84</t>
  </si>
  <si>
    <t>Váltóbevételek</t>
  </si>
  <si>
    <t>B83</t>
  </si>
  <si>
    <t>Adóssághoz nem kapcsolódó származékos ügyletek bevételei</t>
  </si>
  <si>
    <t>B82</t>
  </si>
  <si>
    <t>Külföldi finanszírozás bevételei (=22+…+26)</t>
  </si>
  <si>
    <t>B825</t>
  </si>
  <si>
    <t>Hitelek, kölcsönök felvétele külföldi pénzintézetektől</t>
  </si>
  <si>
    <t>B824</t>
  </si>
  <si>
    <t>Hitelek, kölcsönök felvétele külföldi kormányoktól és nemzetközi szervezetektől</t>
  </si>
  <si>
    <t>B823</t>
  </si>
  <si>
    <t>Külföldi értékpapírok kibocsátása</t>
  </si>
  <si>
    <t>B822</t>
  </si>
  <si>
    <t>Befektetési célú külföldi értékpapírok beváltása, értékesítése</t>
  </si>
  <si>
    <t>B821</t>
  </si>
  <si>
    <t>Forgatási célú külföldi értékpapírok beváltása, értékesítése</t>
  </si>
  <si>
    <t>B81</t>
  </si>
  <si>
    <t>Belföldi finanszírozás bevételei (=04+09+12+…+17+20)</t>
  </si>
  <si>
    <t>B819</t>
  </si>
  <si>
    <t>Tulajdonosi kölcsönök bevételei (=18+19)</t>
  </si>
  <si>
    <t>B8192</t>
  </si>
  <si>
    <t>Rövid lejáratú tulajdonosi kölcsönök bevételei</t>
  </si>
  <si>
    <t>B8191</t>
  </si>
  <si>
    <t>Hosszú lejáratú tulajdonosi kölcsönök bevételei</t>
  </si>
  <si>
    <t>B818</t>
  </si>
  <si>
    <t>Központi költségvetés sajátos finanszírozási bevételei</t>
  </si>
  <si>
    <t>B817</t>
  </si>
  <si>
    <t>Lekötött bankbetétek megszüntetése</t>
  </si>
  <si>
    <t>B816</t>
  </si>
  <si>
    <t>Központi, irányító szervi támogatás</t>
  </si>
  <si>
    <t>B815</t>
  </si>
  <si>
    <t>Államháztartáson belüli megelőlegezések törlesztése</t>
  </si>
  <si>
    <t>B814</t>
  </si>
  <si>
    <t>Államháztartáson belüli megelőlegezések</t>
  </si>
  <si>
    <t>B813</t>
  </si>
  <si>
    <t>Maradvány igénybevétele (=10+11)</t>
  </si>
  <si>
    <t>B8132</t>
  </si>
  <si>
    <t>Előző év vállalkozási maradványának igénybevétele</t>
  </si>
  <si>
    <t>B8131</t>
  </si>
  <si>
    <t>Előző év költségvetési maradványának igénybevétele</t>
  </si>
  <si>
    <t>B812</t>
  </si>
  <si>
    <t>Belföldi értékpapírok bevételei (=05+..+08)</t>
  </si>
  <si>
    <t>B8124</t>
  </si>
  <si>
    <t>Éven túli lejáratú belföldi értékpapírok kibocsátása</t>
  </si>
  <si>
    <t>B8123</t>
  </si>
  <si>
    <t>Befektetési célú belföldi értékpapírok beváltása, értékesítése</t>
  </si>
  <si>
    <t>B8122</t>
  </si>
  <si>
    <t>Éven belüli lejáratú belföldi értékpapírok kibocsátása</t>
  </si>
  <si>
    <t>B8121</t>
  </si>
  <si>
    <t>Forgatási célú belföldi értékpapírok beváltása, értékesítése</t>
  </si>
  <si>
    <t>B811</t>
  </si>
  <si>
    <t>Hitel-, kölcsönfelvétel pénzügyi vállalkozástól (=01+02+03)</t>
  </si>
  <si>
    <t>B8113</t>
  </si>
  <si>
    <t>Rövid lejáratú hitelek, kölcsönök felvétele pénzügyi vállalkozástól</t>
  </si>
  <si>
    <t>B8112</t>
  </si>
  <si>
    <t>Likviditási célú hitelek, kölcsönök felvétele pénzügyi vállalkozástól</t>
  </si>
  <si>
    <t>B8111</t>
  </si>
  <si>
    <t>Hosszú lejáratú hitelek, kölcsönök felvétele pénzügyi vállalkozástól</t>
  </si>
  <si>
    <t xml:space="preserve">Tószeg Községi
 Önkormányzat </t>
  </si>
  <si>
    <t>B1-B7</t>
  </si>
  <si>
    <t>Költségvetési bevételek (=13+19+33+45+51+57+63)</t>
  </si>
  <si>
    <t>B7</t>
  </si>
  <si>
    <t>Felhalmozási célú átvett pénzeszközök (=58+…+62)</t>
  </si>
  <si>
    <t>B75</t>
  </si>
  <si>
    <t>Egyéb felhalmozási célú átvett pénzeszközök</t>
  </si>
  <si>
    <t>B74</t>
  </si>
  <si>
    <t>Felhalmozási célú visszatérítendő támogatások, kölcsönök visszatérülése államháztartáson kívülről</t>
  </si>
  <si>
    <t>B73</t>
  </si>
  <si>
    <t>Felhalmozási célú visszatérítendő támogatások, kölcsönök visszatérülése kormányoktól és más nemzetközi szervezetektől</t>
  </si>
  <si>
    <t>B72</t>
  </si>
  <si>
    <t>Felhalmozási célú visszatérítendő támogatások, kölcsönök visszatérülése az Európai Uniótól</t>
  </si>
  <si>
    <t>B71</t>
  </si>
  <si>
    <t>Felhalmozási célú garancia- és kezességvállalásból származó megtérülések államháztartáson kívülről</t>
  </si>
  <si>
    <t>B6</t>
  </si>
  <si>
    <t>Működési célú átvett pénzeszközök (=52+…+56)</t>
  </si>
  <si>
    <t>B65</t>
  </si>
  <si>
    <t>Egyéb működési célú átvett pénzeszközök</t>
  </si>
  <si>
    <t>B64</t>
  </si>
  <si>
    <t>Működési célú visszatérítendő támogatások, kölcsönök visszatérülése államháztartáson kívülről</t>
  </si>
  <si>
    <t>B63</t>
  </si>
  <si>
    <t>Működési célú visszatérítendő támogatások, kölcsönök visszatérülése kormányoktól és más nemzetközi szervezetektől</t>
  </si>
  <si>
    <t>B62</t>
  </si>
  <si>
    <t>Működési célú visszatérítendő támogatások, kölcsönök visszatérülése az Európai Uniótól</t>
  </si>
  <si>
    <t>B61</t>
  </si>
  <si>
    <t>Működési célú garancia- és kezességvállalásból származó megtérülések államháztartáson kívülről</t>
  </si>
  <si>
    <t>B5</t>
  </si>
  <si>
    <t>Felhalmozási bevételek (=46+…+50</t>
  </si>
  <si>
    <t>B55</t>
  </si>
  <si>
    <t>Részesedések megszűnéséhez kapcsolódó bevételek</t>
  </si>
  <si>
    <t>B54</t>
  </si>
  <si>
    <t>Részesedések értékesítése</t>
  </si>
  <si>
    <t>B53</t>
  </si>
  <si>
    <t>Egyéb tárgyi eszközök értékesítése</t>
  </si>
  <si>
    <t>B52</t>
  </si>
  <si>
    <t>Ingatlanok értékesítése</t>
  </si>
  <si>
    <t>B51</t>
  </si>
  <si>
    <t>Immateriális javak értékesítése</t>
  </si>
  <si>
    <t>B4</t>
  </si>
  <si>
    <t>Működési bevételek (=34+…+44)</t>
  </si>
  <si>
    <t>B411</t>
  </si>
  <si>
    <t>Egyéb működési bevételek</t>
  </si>
  <si>
    <t>B410</t>
  </si>
  <si>
    <t>Biztosító által fizetett kártérítés</t>
  </si>
  <si>
    <t>B409</t>
  </si>
  <si>
    <t>Egyéb pénzügyi műveletek bevételei</t>
  </si>
  <si>
    <t>B408</t>
  </si>
  <si>
    <t>Kamatbevételek</t>
  </si>
  <si>
    <t>B407</t>
  </si>
  <si>
    <t>Általános forgalmi adó visszatérítése</t>
  </si>
  <si>
    <t>B406</t>
  </si>
  <si>
    <t>Kiszámlázott általános forgalmi adó</t>
  </si>
  <si>
    <t>B405</t>
  </si>
  <si>
    <t>Ellátási díjak</t>
  </si>
  <si>
    <t>B404</t>
  </si>
  <si>
    <t>Tulajdonosi bevételek</t>
  </si>
  <si>
    <t>B403</t>
  </si>
  <si>
    <t>Közvetített szolgáltatások ellenértéke</t>
  </si>
  <si>
    <t>B402</t>
  </si>
  <si>
    <t>Szolgáltatások ellenértéke</t>
  </si>
  <si>
    <t>B401</t>
  </si>
  <si>
    <t>Készletértékesítés ellenértéke</t>
  </si>
  <si>
    <t>B3</t>
  </si>
  <si>
    <t>Közhatalmi bevételek (=22+...+25+31+32)</t>
  </si>
  <si>
    <t>B36</t>
  </si>
  <si>
    <t xml:space="preserve">Egyéb közhatalmi bevételek </t>
  </si>
  <si>
    <t>B35</t>
  </si>
  <si>
    <t xml:space="preserve">Termékek és szolgáltatások adói (=26+…+30) </t>
  </si>
  <si>
    <t>B355</t>
  </si>
  <si>
    <t xml:space="preserve">Egyéb áruhasználati és szolgáltatási adók </t>
  </si>
  <si>
    <t>B354</t>
  </si>
  <si>
    <t>Gépjárműadók</t>
  </si>
  <si>
    <t>B353</t>
  </si>
  <si>
    <t xml:space="preserve">Pénzügyi monopóliumok nyereségét terhelő adók </t>
  </si>
  <si>
    <t>B352</t>
  </si>
  <si>
    <t xml:space="preserve">Fogyasztási adók </t>
  </si>
  <si>
    <t>B351</t>
  </si>
  <si>
    <t xml:space="preserve">Értékesítési és forgalmi adók </t>
  </si>
  <si>
    <t>B34</t>
  </si>
  <si>
    <t xml:space="preserve">Vagyoni tipusú adók </t>
  </si>
  <si>
    <t>B33</t>
  </si>
  <si>
    <t>Bérhez és foglalkoztatáshoz kapcsolódó adók</t>
  </si>
  <si>
    <t>B32</t>
  </si>
  <si>
    <t>Szociális hozzájárulási adó és járulékok</t>
  </si>
  <si>
    <t>B31</t>
  </si>
  <si>
    <t>Jövedelemadók (=20+21)</t>
  </si>
  <si>
    <t>B312</t>
  </si>
  <si>
    <t xml:space="preserve">Társaságok jövedelemadói </t>
  </si>
  <si>
    <t>B311</t>
  </si>
  <si>
    <t>Magánszemélyek jövedelemadói</t>
  </si>
  <si>
    <t>B2</t>
  </si>
  <si>
    <t>Felhalmozási célú támogatások államháztartáson belülről (=14+…+18)</t>
  </si>
  <si>
    <t>B25</t>
  </si>
  <si>
    <t>Egyéb felhalmozási célú támogatások bevételei államháztartáson belülről</t>
  </si>
  <si>
    <t>B24</t>
  </si>
  <si>
    <t>Felhalmozási célú visszatérítendő támogatások, kölcsönök igénybevétele államháztartáson belülről</t>
  </si>
  <si>
    <t>B23</t>
  </si>
  <si>
    <t>Felhalmozási célú visszatérítendő támogatások, kölcsönök visszatérülése államháztartáson belülről</t>
  </si>
  <si>
    <t>B22</t>
  </si>
  <si>
    <t>Felhalmozási célú garancia- és kezességvállalásból származó megtérülések államháztartáson belülről</t>
  </si>
  <si>
    <t>B21</t>
  </si>
  <si>
    <t>Felhalmozási célú önkormányzati támogatások</t>
  </si>
  <si>
    <t>B1</t>
  </si>
  <si>
    <t>Működési célú támogatások államháztartáson belülről (=07+…+12)</t>
  </si>
  <si>
    <t>B16</t>
  </si>
  <si>
    <t>Egyéb működési célú támogatások bevételei államháztartáson belülről</t>
  </si>
  <si>
    <t>B15</t>
  </si>
  <si>
    <t>Működési célú visszatérítendő támogatások, kölcsönök igénybevétele államháztartáson belülről</t>
  </si>
  <si>
    <t>B14</t>
  </si>
  <si>
    <t>Működési célú visszatérítendő támogatások, kölcsönök visszatérülése államháztartáson belülről</t>
  </si>
  <si>
    <t>B13</t>
  </si>
  <si>
    <t>Működési célú garancia- és kezességvállalásból származó megtérülések államháztartáson belülről</t>
  </si>
  <si>
    <t>B12</t>
  </si>
  <si>
    <t>Elvonások és befizetések bevételei</t>
  </si>
  <si>
    <t>B11</t>
  </si>
  <si>
    <t>Önkormányzatok működési támogatásai (=01+…+06)</t>
  </si>
  <si>
    <t>B116</t>
  </si>
  <si>
    <t>Elszámolásból származó bevételek</t>
  </si>
  <si>
    <t>B115</t>
  </si>
  <si>
    <t>Működési célú költségvetési támogatások és kiegészítő támogatások</t>
  </si>
  <si>
    <t>B114</t>
  </si>
  <si>
    <t>Települési önkormányzatok kulturális feladatainak támogatása</t>
  </si>
  <si>
    <t>B113</t>
  </si>
  <si>
    <t>Települési önkormányzatok szociális gyermekjóléti és gyermekétkeztetési feladatainak támogatása</t>
  </si>
  <si>
    <t>B112</t>
  </si>
  <si>
    <t>Települési önkormányzatok egyes köznevelési feladatainak támogatása</t>
  </si>
  <si>
    <t>B111</t>
  </si>
  <si>
    <t>Helyi önkormányzatok működésének általános támogatása</t>
  </si>
  <si>
    <t xml:space="preserve">Önkormányzat Mindösszesen: </t>
  </si>
  <si>
    <t>Tószegi Konyha</t>
  </si>
  <si>
    <t>Tószegi Polgár-mesteri Hivatal</t>
  </si>
  <si>
    <t>Tószegi Óvoda</t>
  </si>
  <si>
    <t>Községi Közkönyvtár</t>
  </si>
  <si>
    <t>Maradvány igénybevétele:</t>
  </si>
  <si>
    <t xml:space="preserve"> Tószeg Községi Önkormányzat 2019. évi költségvetésének összevont bevétel mérlege - Mindösszesen intézményeivel együtt</t>
  </si>
  <si>
    <r>
      <t xml:space="preserve">MÓDOSÍTOTT ELŐIRÁNYZATTAL                                                                                                                                                               </t>
    </r>
    <r>
      <rPr>
        <sz val="11"/>
        <rFont val="Calibri Light"/>
        <family val="2"/>
        <charset val="238"/>
        <scheme val="major"/>
      </rPr>
      <t>adatok Ft-ban</t>
    </r>
  </si>
  <si>
    <t xml:space="preserve">4. számú melléklet   4/ 2020 (VII.01.) számú rendeletéhez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</si>
</sst>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\ _F_t_-;\-* #,##0\ _F_t_-;_-* &quot;-&quot;\ _F_t_-;_-@_-"/>
    <numFmt numFmtId="164" formatCode="00"/>
  </numFmts>
  <fonts count="8" x14ac:knownFonts="1">
    <font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alibri Light"/>
      <family val="2"/>
      <charset val="238"/>
      <scheme val="major"/>
    </font>
    <font>
      <b/>
      <sz val="11"/>
      <color indexed="8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b/>
      <sz val="11"/>
      <name val="Calibri Light"/>
      <family val="2"/>
      <charset val="238"/>
      <scheme val="major"/>
    </font>
    <font>
      <sz val="13"/>
      <name val="Calibri Light"/>
      <family val="2"/>
      <charset val="238"/>
      <scheme val="major"/>
    </font>
    <font>
      <b/>
      <sz val="20"/>
      <name val="Calibri Light"/>
      <family val="2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4" fillId="0" borderId="7" xfId="0" applyFont="1" applyBorder="1"/>
    <xf numFmtId="0" fontId="4" fillId="0" borderId="0" xfId="0" applyFont="1"/>
    <xf numFmtId="0" fontId="2" fillId="0" borderId="1" xfId="1" applyFont="1" applyBorder="1" applyAlignment="1">
      <alignment vertical="center"/>
    </xf>
    <xf numFmtId="41" fontId="4" fillId="0" borderId="1" xfId="0" applyNumberFormat="1" applyFont="1" applyBorder="1"/>
    <xf numFmtId="0" fontId="2" fillId="0" borderId="3" xfId="1" quotePrefix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 indent="1"/>
    </xf>
    <xf numFmtId="0" fontId="4" fillId="0" borderId="1" xfId="1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1"/>
    </xf>
    <xf numFmtId="0" fontId="3" fillId="3" borderId="3" xfId="1" quotePrefix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left" vertical="center" wrapText="1" indent="1"/>
    </xf>
    <xf numFmtId="0" fontId="3" fillId="3" borderId="1" xfId="1" applyFont="1" applyFill="1" applyBorder="1" applyAlignment="1">
      <alignment vertical="center"/>
    </xf>
    <xf numFmtId="41" fontId="5" fillId="3" borderId="1" xfId="0" applyNumberFormat="1" applyFont="1" applyFill="1" applyBorder="1"/>
    <xf numFmtId="0" fontId="4" fillId="0" borderId="1" xfId="0" applyFont="1" applyBorder="1" applyAlignment="1">
      <alignment horizontal="center"/>
    </xf>
    <xf numFmtId="1" fontId="2" fillId="3" borderId="3" xfId="1" applyNumberFormat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41" fontId="4" fillId="3" borderId="1" xfId="0" applyNumberFormat="1" applyFont="1" applyFill="1" applyBorder="1" applyAlignment="1">
      <alignment horizontal="center"/>
    </xf>
    <xf numFmtId="0" fontId="4" fillId="2" borderId="4" xfId="0" applyFont="1" applyFill="1" applyBorder="1"/>
    <xf numFmtId="41" fontId="4" fillId="0" borderId="4" xfId="0" applyNumberFormat="1" applyFont="1" applyBorder="1"/>
    <xf numFmtId="0" fontId="4" fillId="2" borderId="6" xfId="0" applyFont="1" applyFill="1" applyBorder="1"/>
    <xf numFmtId="0" fontId="4" fillId="2" borderId="4" xfId="0" applyFont="1" applyFill="1" applyBorder="1" applyAlignment="1">
      <alignment horizontal="left" indent="1"/>
    </xf>
    <xf numFmtId="0" fontId="4" fillId="0" borderId="1" xfId="0" quotePrefix="1" applyFont="1" applyBorder="1" applyAlignment="1">
      <alignment horizontal="center"/>
    </xf>
    <xf numFmtId="0" fontId="4" fillId="0" borderId="5" xfId="0" applyFont="1" applyBorder="1"/>
    <xf numFmtId="0" fontId="4" fillId="0" borderId="11" xfId="0" applyFont="1" applyBorder="1" applyAlignment="1">
      <alignment horizontal="left" indent="1"/>
    </xf>
    <xf numFmtId="0" fontId="4" fillId="0" borderId="11" xfId="0" applyFont="1" applyBorder="1"/>
    <xf numFmtId="41" fontId="4" fillId="0" borderId="11" xfId="0" applyNumberFormat="1" applyFont="1" applyBorder="1"/>
    <xf numFmtId="0" fontId="5" fillId="3" borderId="10" xfId="0" applyFont="1" applyFill="1" applyBorder="1" applyAlignment="1">
      <alignment horizontal="left" indent="1"/>
    </xf>
    <xf numFmtId="0" fontId="5" fillId="3" borderId="10" xfId="0" applyFont="1" applyFill="1" applyBorder="1"/>
    <xf numFmtId="41" fontId="5" fillId="3" borderId="10" xfId="0" applyNumberFormat="1" applyFont="1" applyFill="1" applyBorder="1"/>
    <xf numFmtId="0" fontId="4" fillId="2" borderId="12" xfId="0" applyFont="1" applyFill="1" applyBorder="1"/>
    <xf numFmtId="0" fontId="4" fillId="2" borderId="13" xfId="0" applyFont="1" applyFill="1" applyBorder="1" applyAlignment="1">
      <alignment horizontal="left" indent="1"/>
    </xf>
    <xf numFmtId="0" fontId="4" fillId="2" borderId="13" xfId="0" applyFont="1" applyFill="1" applyBorder="1"/>
    <xf numFmtId="41" fontId="4" fillId="0" borderId="13" xfId="0" applyNumberFormat="1" applyFont="1" applyBorder="1"/>
    <xf numFmtId="0" fontId="0" fillId="0" borderId="4" xfId="0" applyBorder="1"/>
    <xf numFmtId="0" fontId="4" fillId="0" borderId="8" xfId="0" applyFont="1" applyBorder="1"/>
    <xf numFmtId="0" fontId="5" fillId="3" borderId="14" xfId="0" applyFont="1" applyFill="1" applyBorder="1" applyAlignment="1">
      <alignment horizontal="left" indent="1"/>
    </xf>
    <xf numFmtId="0" fontId="5" fillId="3" borderId="14" xfId="0" applyFont="1" applyFill="1" applyBorder="1"/>
    <xf numFmtId="41" fontId="5" fillId="3" borderId="14" xfId="0" applyNumberFormat="1" applyFont="1" applyFill="1" applyBorder="1"/>
    <xf numFmtId="0" fontId="0" fillId="2" borderId="4" xfId="0" applyFill="1" applyBorder="1"/>
    <xf numFmtId="41" fontId="4" fillId="0" borderId="0" xfId="0" applyNumberFormat="1" applyFont="1" applyBorder="1"/>
    <xf numFmtId="0" fontId="0" fillId="0" borderId="0" xfId="0" applyBorder="1"/>
    <xf numFmtId="0" fontId="0" fillId="0" borderId="15" xfId="0" applyBorder="1"/>
    <xf numFmtId="41" fontId="4" fillId="0" borderId="0" xfId="0" applyNumberFormat="1" applyFont="1" applyFill="1" applyBorder="1"/>
    <xf numFmtId="41" fontId="0" fillId="0" borderId="0" xfId="0" applyNumberFormat="1" applyBorder="1"/>
    <xf numFmtId="41" fontId="4" fillId="0" borderId="1" xfId="0" applyNumberFormat="1" applyFont="1" applyFill="1" applyBorder="1"/>
    <xf numFmtId="41" fontId="5" fillId="4" borderId="1" xfId="0" applyNumberFormat="1" applyFont="1" applyFill="1" applyBorder="1"/>
    <xf numFmtId="41" fontId="5" fillId="0" borderId="1" xfId="0" applyNumberFormat="1" applyFont="1" applyFill="1" applyBorder="1"/>
    <xf numFmtId="0" fontId="5" fillId="3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164" fontId="3" fillId="3" borderId="2" xfId="1" applyNumberFormat="1" applyFont="1" applyFill="1" applyBorder="1" applyAlignment="1">
      <alignment horizontal="center" vertical="center" wrapText="1"/>
    </xf>
    <xf numFmtId="164" fontId="3" fillId="3" borderId="9" xfId="1" applyNumberFormat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0" borderId="17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5" fillId="3" borderId="2" xfId="0" applyFont="1" applyFill="1" applyBorder="1" applyAlignment="1">
      <alignment horizontal="center" wrapText="1"/>
    </xf>
    <xf numFmtId="0" fontId="5" fillId="3" borderId="9" xfId="0" applyFont="1" applyFill="1" applyBorder="1" applyAlignment="1">
      <alignment horizontal="center" wrapText="1"/>
    </xf>
  </cellXfs>
  <cellStyles count="2">
    <cellStyle name="Normál" xfId="0" builtinId="0"/>
    <cellStyle name="Normál_Munk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4"/>
  <sheetViews>
    <sheetView tabSelected="1" zoomScaleNormal="100" zoomScaleSheetLayoutView="100" workbookViewId="0">
      <pane xSplit="3" ySplit="7" topLeftCell="D50" activePane="bottomRight" state="frozen"/>
      <selection pane="topRight" activeCell="D1" sqref="D1"/>
      <selection pane="bottomLeft" activeCell="A8" sqref="A8"/>
      <selection pane="bottomRight" activeCell="F1" sqref="F1:I1"/>
    </sheetView>
  </sheetViews>
  <sheetFormatPr defaultRowHeight="12.75" x14ac:dyDescent="0.2"/>
  <cols>
    <col min="2" max="2" width="104.28515625" customWidth="1"/>
    <col min="3" max="3" width="9.140625" customWidth="1"/>
    <col min="4" max="6" width="18.7109375" customWidth="1"/>
    <col min="7" max="8" width="16.7109375" customWidth="1"/>
    <col min="9" max="9" width="18.7109375" customWidth="1"/>
    <col min="11" max="11" width="15.85546875" bestFit="1" customWidth="1"/>
  </cols>
  <sheetData>
    <row r="1" spans="1:9" ht="15" customHeight="1" x14ac:dyDescent="0.3">
      <c r="A1" s="2"/>
      <c r="B1" s="2"/>
      <c r="C1" s="2"/>
      <c r="D1" s="2"/>
      <c r="E1" s="2"/>
      <c r="F1" s="52" t="s">
        <v>254</v>
      </c>
      <c r="G1" s="52"/>
      <c r="H1" s="52"/>
      <c r="I1" s="52"/>
    </row>
    <row r="2" spans="1:9" ht="15" customHeight="1" x14ac:dyDescent="0.2">
      <c r="A2" s="59" t="s">
        <v>252</v>
      </c>
      <c r="B2" s="59"/>
      <c r="C2" s="59"/>
      <c r="D2" s="59"/>
      <c r="E2" s="59"/>
      <c r="F2" s="59"/>
      <c r="G2" s="59"/>
      <c r="H2" s="59"/>
      <c r="I2" s="59"/>
    </row>
    <row r="3" spans="1:9" ht="15" customHeight="1" x14ac:dyDescent="0.2">
      <c r="A3" s="59"/>
      <c r="B3" s="59"/>
      <c r="C3" s="59"/>
      <c r="D3" s="59"/>
      <c r="E3" s="59"/>
      <c r="F3" s="59"/>
      <c r="G3" s="59"/>
      <c r="H3" s="59"/>
      <c r="I3" s="59"/>
    </row>
    <row r="4" spans="1:9" ht="15" customHeight="1" x14ac:dyDescent="0.25">
      <c r="A4" s="60" t="s">
        <v>253</v>
      </c>
      <c r="B4" s="61"/>
      <c r="C4" s="61"/>
      <c r="D4" s="61"/>
      <c r="E4" s="61"/>
      <c r="F4" s="61"/>
      <c r="G4" s="61"/>
      <c r="H4" s="61"/>
      <c r="I4" s="61"/>
    </row>
    <row r="5" spans="1:9" ht="15" customHeight="1" x14ac:dyDescent="0.2">
      <c r="A5" s="53" t="s">
        <v>11</v>
      </c>
      <c r="B5" s="55" t="s">
        <v>10</v>
      </c>
      <c r="C5" s="57" t="s">
        <v>9</v>
      </c>
      <c r="D5" s="50" t="s">
        <v>117</v>
      </c>
      <c r="E5" s="50" t="s">
        <v>248</v>
      </c>
      <c r="F5" s="50" t="s">
        <v>249</v>
      </c>
      <c r="G5" s="50" t="s">
        <v>247</v>
      </c>
      <c r="H5" s="50" t="s">
        <v>250</v>
      </c>
      <c r="I5" s="50" t="s">
        <v>246</v>
      </c>
    </row>
    <row r="6" spans="1:9" ht="15" customHeight="1" x14ac:dyDescent="0.2">
      <c r="A6" s="54"/>
      <c r="B6" s="56"/>
      <c r="C6" s="58"/>
      <c r="D6" s="51"/>
      <c r="E6" s="51"/>
      <c r="F6" s="51"/>
      <c r="G6" s="51"/>
      <c r="H6" s="51"/>
      <c r="I6" s="51"/>
    </row>
    <row r="7" spans="1:9" ht="15" customHeight="1" x14ac:dyDescent="0.25">
      <c r="A7" s="17" t="s">
        <v>8</v>
      </c>
      <c r="B7" s="18" t="s">
        <v>7</v>
      </c>
      <c r="C7" s="18" t="s">
        <v>6</v>
      </c>
      <c r="D7" s="19" t="s">
        <v>5</v>
      </c>
      <c r="E7" s="19" t="s">
        <v>4</v>
      </c>
      <c r="F7" s="19" t="s">
        <v>3</v>
      </c>
      <c r="G7" s="19" t="s">
        <v>2</v>
      </c>
      <c r="H7" s="19" t="s">
        <v>1</v>
      </c>
      <c r="I7" s="19" t="s">
        <v>0</v>
      </c>
    </row>
    <row r="8" spans="1:9" ht="15" customHeight="1" x14ac:dyDescent="0.25">
      <c r="A8" s="5" t="s">
        <v>53</v>
      </c>
      <c r="B8" s="7" t="s">
        <v>245</v>
      </c>
      <c r="C8" s="3" t="s">
        <v>244</v>
      </c>
      <c r="D8" s="47">
        <v>49635697</v>
      </c>
      <c r="E8" s="4"/>
      <c r="F8" s="4"/>
      <c r="G8" s="4"/>
      <c r="H8" s="4"/>
      <c r="I8" s="4">
        <f>SUM(D8:H8)</f>
        <v>49635697</v>
      </c>
    </row>
    <row r="9" spans="1:9" ht="15" customHeight="1" x14ac:dyDescent="0.25">
      <c r="A9" s="5" t="s">
        <v>52</v>
      </c>
      <c r="B9" s="7" t="s">
        <v>243</v>
      </c>
      <c r="C9" s="3" t="s">
        <v>242</v>
      </c>
      <c r="D9" s="47">
        <v>69752566</v>
      </c>
      <c r="E9" s="4"/>
      <c r="F9" s="4"/>
      <c r="G9" s="4"/>
      <c r="H9" s="4"/>
      <c r="I9" s="4">
        <f t="shared" ref="I9:I70" si="0">SUM(D9:H9)</f>
        <v>69752566</v>
      </c>
    </row>
    <row r="10" spans="1:9" ht="15" customHeight="1" x14ac:dyDescent="0.25">
      <c r="A10" s="5" t="s">
        <v>51</v>
      </c>
      <c r="B10" s="7" t="s">
        <v>241</v>
      </c>
      <c r="C10" s="3" t="s">
        <v>240</v>
      </c>
      <c r="D10" s="47">
        <v>34724285</v>
      </c>
      <c r="E10" s="4"/>
      <c r="F10" s="4"/>
      <c r="G10" s="4"/>
      <c r="H10" s="4"/>
      <c r="I10" s="4">
        <f t="shared" si="0"/>
        <v>34724285</v>
      </c>
    </row>
    <row r="11" spans="1:9" ht="15" customHeight="1" x14ac:dyDescent="0.25">
      <c r="A11" s="5" t="s">
        <v>50</v>
      </c>
      <c r="B11" s="7" t="s">
        <v>239</v>
      </c>
      <c r="C11" s="3" t="s">
        <v>238</v>
      </c>
      <c r="D11" s="47">
        <v>7084197</v>
      </c>
      <c r="E11" s="4"/>
      <c r="F11" s="4"/>
      <c r="G11" s="4"/>
      <c r="H11" s="4"/>
      <c r="I11" s="4">
        <f t="shared" si="0"/>
        <v>7084197</v>
      </c>
    </row>
    <row r="12" spans="1:9" ht="15" customHeight="1" x14ac:dyDescent="0.25">
      <c r="A12" s="5" t="s">
        <v>49</v>
      </c>
      <c r="B12" s="7" t="s">
        <v>237</v>
      </c>
      <c r="C12" s="3" t="s">
        <v>236</v>
      </c>
      <c r="D12" s="47">
        <v>6591610</v>
      </c>
      <c r="E12" s="4"/>
      <c r="F12" s="4"/>
      <c r="G12" s="4"/>
      <c r="H12" s="4"/>
      <c r="I12" s="4">
        <f t="shared" si="0"/>
        <v>6591610</v>
      </c>
    </row>
    <row r="13" spans="1:9" ht="15" customHeight="1" x14ac:dyDescent="0.25">
      <c r="A13" s="5" t="s">
        <v>48</v>
      </c>
      <c r="B13" s="7" t="s">
        <v>235</v>
      </c>
      <c r="C13" s="3" t="s">
        <v>234</v>
      </c>
      <c r="D13" s="47"/>
      <c r="E13" s="4"/>
      <c r="F13" s="4"/>
      <c r="G13" s="4"/>
      <c r="H13" s="4"/>
      <c r="I13" s="4">
        <f t="shared" si="0"/>
        <v>0</v>
      </c>
    </row>
    <row r="14" spans="1:9" ht="15" customHeight="1" x14ac:dyDescent="0.25">
      <c r="A14" s="12" t="s">
        <v>47</v>
      </c>
      <c r="B14" s="13" t="s">
        <v>233</v>
      </c>
      <c r="C14" s="14" t="s">
        <v>232</v>
      </c>
      <c r="D14" s="48">
        <f>SUM(D8:D13)</f>
        <v>167788355</v>
      </c>
      <c r="E14" s="15"/>
      <c r="F14" s="15"/>
      <c r="G14" s="15"/>
      <c r="H14" s="15"/>
      <c r="I14" s="15">
        <f t="shared" si="0"/>
        <v>167788355</v>
      </c>
    </row>
    <row r="15" spans="1:9" ht="15" customHeight="1" x14ac:dyDescent="0.25">
      <c r="A15" s="5" t="s">
        <v>46</v>
      </c>
      <c r="B15" s="7" t="s">
        <v>231</v>
      </c>
      <c r="C15" s="3" t="s">
        <v>230</v>
      </c>
      <c r="D15" s="47"/>
      <c r="E15" s="4"/>
      <c r="F15" s="4"/>
      <c r="G15" s="4"/>
      <c r="H15" s="4"/>
      <c r="I15" s="4">
        <f t="shared" si="0"/>
        <v>0</v>
      </c>
    </row>
    <row r="16" spans="1:9" ht="15" customHeight="1" x14ac:dyDescent="0.25">
      <c r="A16" s="5" t="s">
        <v>45</v>
      </c>
      <c r="B16" s="7" t="s">
        <v>229</v>
      </c>
      <c r="C16" s="3" t="s">
        <v>228</v>
      </c>
      <c r="D16" s="47"/>
      <c r="E16" s="4"/>
      <c r="F16" s="4"/>
      <c r="G16" s="4"/>
      <c r="H16" s="4"/>
      <c r="I16" s="4">
        <f t="shared" si="0"/>
        <v>0</v>
      </c>
    </row>
    <row r="17" spans="1:11" ht="15" customHeight="1" x14ac:dyDescent="0.25">
      <c r="A17" s="5" t="s">
        <v>44</v>
      </c>
      <c r="B17" s="7" t="s">
        <v>227</v>
      </c>
      <c r="C17" s="3" t="s">
        <v>226</v>
      </c>
      <c r="D17" s="47"/>
      <c r="E17" s="4"/>
      <c r="F17" s="4"/>
      <c r="G17" s="4"/>
      <c r="H17" s="4"/>
      <c r="I17" s="4">
        <f t="shared" si="0"/>
        <v>0</v>
      </c>
    </row>
    <row r="18" spans="1:11" ht="15" customHeight="1" x14ac:dyDescent="0.25">
      <c r="A18" s="5" t="s">
        <v>43</v>
      </c>
      <c r="B18" s="7" t="s">
        <v>225</v>
      </c>
      <c r="C18" s="3" t="s">
        <v>224</v>
      </c>
      <c r="D18" s="47"/>
      <c r="E18" s="4"/>
      <c r="F18" s="4"/>
      <c r="G18" s="4"/>
      <c r="H18" s="4"/>
      <c r="I18" s="4">
        <f t="shared" si="0"/>
        <v>0</v>
      </c>
    </row>
    <row r="19" spans="1:11" ht="15" customHeight="1" x14ac:dyDescent="0.25">
      <c r="A19" s="5" t="s">
        <v>42</v>
      </c>
      <c r="B19" s="7" t="s">
        <v>223</v>
      </c>
      <c r="C19" s="3" t="s">
        <v>222</v>
      </c>
      <c r="D19" s="47">
        <v>33423700</v>
      </c>
      <c r="E19" s="4"/>
      <c r="F19" s="4"/>
      <c r="G19" s="4"/>
      <c r="H19" s="4"/>
      <c r="I19" s="4">
        <f t="shared" si="0"/>
        <v>33423700</v>
      </c>
    </row>
    <row r="20" spans="1:11" ht="15" customHeight="1" x14ac:dyDescent="0.25">
      <c r="A20" s="12" t="s">
        <v>41</v>
      </c>
      <c r="B20" s="13" t="s">
        <v>221</v>
      </c>
      <c r="C20" s="14" t="s">
        <v>220</v>
      </c>
      <c r="D20" s="48">
        <f>SUM(D14:D19)</f>
        <v>201212055</v>
      </c>
      <c r="E20" s="15"/>
      <c r="F20" s="15"/>
      <c r="G20" s="15"/>
      <c r="H20" s="15"/>
      <c r="I20" s="15">
        <f t="shared" si="0"/>
        <v>201212055</v>
      </c>
    </row>
    <row r="21" spans="1:11" ht="15" customHeight="1" x14ac:dyDescent="0.25">
      <c r="A21" s="5" t="s">
        <v>40</v>
      </c>
      <c r="B21" s="7" t="s">
        <v>219</v>
      </c>
      <c r="C21" s="3" t="s">
        <v>218</v>
      </c>
      <c r="D21" s="47">
        <v>60000000</v>
      </c>
      <c r="E21" s="4"/>
      <c r="F21" s="4"/>
      <c r="G21" s="4"/>
      <c r="H21" s="4"/>
      <c r="I21" s="4">
        <f t="shared" si="0"/>
        <v>60000000</v>
      </c>
      <c r="K21" s="43"/>
    </row>
    <row r="22" spans="1:11" ht="15" customHeight="1" x14ac:dyDescent="0.25">
      <c r="A22" s="5" t="s">
        <v>39</v>
      </c>
      <c r="B22" s="7" t="s">
        <v>217</v>
      </c>
      <c r="C22" s="3" t="s">
        <v>216</v>
      </c>
      <c r="D22" s="47"/>
      <c r="E22" s="4"/>
      <c r="F22" s="4"/>
      <c r="G22" s="4"/>
      <c r="H22" s="4"/>
      <c r="I22" s="4">
        <f t="shared" si="0"/>
        <v>0</v>
      </c>
      <c r="K22" s="45"/>
    </row>
    <row r="23" spans="1:11" ht="15" customHeight="1" x14ac:dyDescent="0.25">
      <c r="A23" s="5" t="s">
        <v>38</v>
      </c>
      <c r="B23" s="7" t="s">
        <v>215</v>
      </c>
      <c r="C23" s="3" t="s">
        <v>214</v>
      </c>
      <c r="D23" s="47"/>
      <c r="E23" s="4"/>
      <c r="F23" s="4"/>
      <c r="G23" s="4"/>
      <c r="H23" s="4"/>
      <c r="I23" s="4">
        <f t="shared" si="0"/>
        <v>0</v>
      </c>
      <c r="K23" s="45"/>
    </row>
    <row r="24" spans="1:11" ht="15" customHeight="1" x14ac:dyDescent="0.25">
      <c r="A24" s="5" t="s">
        <v>37</v>
      </c>
      <c r="B24" s="7" t="s">
        <v>213</v>
      </c>
      <c r="C24" s="3" t="s">
        <v>212</v>
      </c>
      <c r="D24" s="47"/>
      <c r="E24" s="4"/>
      <c r="F24" s="4"/>
      <c r="G24" s="4"/>
      <c r="H24" s="4"/>
      <c r="I24" s="4">
        <f t="shared" si="0"/>
        <v>0</v>
      </c>
      <c r="K24" s="46"/>
    </row>
    <row r="25" spans="1:11" ht="15" customHeight="1" x14ac:dyDescent="0.25">
      <c r="A25" s="5" t="s">
        <v>36</v>
      </c>
      <c r="B25" s="7" t="s">
        <v>211</v>
      </c>
      <c r="C25" s="3" t="s">
        <v>210</v>
      </c>
      <c r="D25" s="47"/>
      <c r="E25" s="4"/>
      <c r="F25" s="4"/>
      <c r="G25" s="4"/>
      <c r="H25" s="4"/>
      <c r="I25" s="4">
        <f t="shared" si="0"/>
        <v>0</v>
      </c>
      <c r="K25" s="45"/>
    </row>
    <row r="26" spans="1:11" ht="15" customHeight="1" x14ac:dyDescent="0.25">
      <c r="A26" s="12" t="s">
        <v>35</v>
      </c>
      <c r="B26" s="13" t="s">
        <v>209</v>
      </c>
      <c r="C26" s="14" t="s">
        <v>208</v>
      </c>
      <c r="D26" s="48">
        <f>SUM(D21:D25)</f>
        <v>60000000</v>
      </c>
      <c r="E26" s="15"/>
      <c r="F26" s="15"/>
      <c r="G26" s="15"/>
      <c r="H26" s="15"/>
      <c r="I26" s="15">
        <f t="shared" si="0"/>
        <v>60000000</v>
      </c>
      <c r="K26" s="43"/>
    </row>
    <row r="27" spans="1:11" ht="15" customHeight="1" x14ac:dyDescent="0.25">
      <c r="A27" s="5" t="s">
        <v>34</v>
      </c>
      <c r="B27" s="7" t="s">
        <v>207</v>
      </c>
      <c r="C27" s="3" t="s">
        <v>206</v>
      </c>
      <c r="D27" s="47"/>
      <c r="E27" s="4"/>
      <c r="F27" s="4"/>
      <c r="G27" s="4"/>
      <c r="H27" s="4"/>
      <c r="I27" s="4">
        <f t="shared" si="0"/>
        <v>0</v>
      </c>
    </row>
    <row r="28" spans="1:11" ht="15" customHeight="1" x14ac:dyDescent="0.25">
      <c r="A28" s="5" t="s">
        <v>33</v>
      </c>
      <c r="B28" s="7" t="s">
        <v>205</v>
      </c>
      <c r="C28" s="3" t="s">
        <v>204</v>
      </c>
      <c r="D28" s="47"/>
      <c r="E28" s="4"/>
      <c r="F28" s="4"/>
      <c r="G28" s="4"/>
      <c r="H28" s="4"/>
      <c r="I28" s="4">
        <f t="shared" si="0"/>
        <v>0</v>
      </c>
    </row>
    <row r="29" spans="1:11" ht="15" customHeight="1" x14ac:dyDescent="0.25">
      <c r="A29" s="12" t="s">
        <v>32</v>
      </c>
      <c r="B29" s="13" t="s">
        <v>203</v>
      </c>
      <c r="C29" s="14" t="s">
        <v>202</v>
      </c>
      <c r="D29" s="48"/>
      <c r="E29" s="15"/>
      <c r="F29" s="15"/>
      <c r="G29" s="15"/>
      <c r="H29" s="15"/>
      <c r="I29" s="15">
        <f t="shared" si="0"/>
        <v>0</v>
      </c>
    </row>
    <row r="30" spans="1:11" ht="15" customHeight="1" x14ac:dyDescent="0.25">
      <c r="A30" s="5" t="s">
        <v>31</v>
      </c>
      <c r="B30" s="7" t="s">
        <v>201</v>
      </c>
      <c r="C30" s="3" t="s">
        <v>200</v>
      </c>
      <c r="D30" s="47"/>
      <c r="E30" s="4"/>
      <c r="F30" s="4"/>
      <c r="G30" s="4"/>
      <c r="H30" s="4"/>
      <c r="I30" s="4">
        <f t="shared" si="0"/>
        <v>0</v>
      </c>
    </row>
    <row r="31" spans="1:11" ht="15" customHeight="1" x14ac:dyDescent="0.25">
      <c r="A31" s="5" t="s">
        <v>30</v>
      </c>
      <c r="B31" s="7" t="s">
        <v>199</v>
      </c>
      <c r="C31" s="3" t="s">
        <v>198</v>
      </c>
      <c r="D31" s="47">
        <v>13700000</v>
      </c>
      <c r="E31" s="4"/>
      <c r="F31" s="4"/>
      <c r="G31" s="4"/>
      <c r="H31" s="4"/>
      <c r="I31" s="4">
        <f t="shared" si="0"/>
        <v>13700000</v>
      </c>
    </row>
    <row r="32" spans="1:11" ht="15" customHeight="1" x14ac:dyDescent="0.25">
      <c r="A32" s="5" t="s">
        <v>29</v>
      </c>
      <c r="B32" s="7" t="s">
        <v>197</v>
      </c>
      <c r="C32" s="3" t="s">
        <v>196</v>
      </c>
      <c r="D32" s="47">
        <v>156300000</v>
      </c>
      <c r="E32" s="4"/>
      <c r="F32" s="4"/>
      <c r="G32" s="4"/>
      <c r="H32" s="4"/>
      <c r="I32" s="4">
        <f t="shared" si="0"/>
        <v>156300000</v>
      </c>
    </row>
    <row r="33" spans="1:9" ht="15" customHeight="1" x14ac:dyDescent="0.25">
      <c r="A33" s="5" t="s">
        <v>28</v>
      </c>
      <c r="B33" s="7" t="s">
        <v>195</v>
      </c>
      <c r="C33" s="3" t="s">
        <v>194</v>
      </c>
      <c r="D33" s="47"/>
      <c r="E33" s="4"/>
      <c r="F33" s="4"/>
      <c r="G33" s="4"/>
      <c r="H33" s="4"/>
      <c r="I33" s="4">
        <f t="shared" si="0"/>
        <v>0</v>
      </c>
    </row>
    <row r="34" spans="1:9" ht="15" customHeight="1" x14ac:dyDescent="0.25">
      <c r="A34" s="5" t="s">
        <v>27</v>
      </c>
      <c r="B34" s="7" t="s">
        <v>193</v>
      </c>
      <c r="C34" s="3" t="s">
        <v>192</v>
      </c>
      <c r="D34" s="47"/>
      <c r="E34" s="4"/>
      <c r="F34" s="4"/>
      <c r="G34" s="4"/>
      <c r="H34" s="4"/>
      <c r="I34" s="4">
        <f t="shared" si="0"/>
        <v>0</v>
      </c>
    </row>
    <row r="35" spans="1:9" ht="15" customHeight="1" x14ac:dyDescent="0.25">
      <c r="A35" s="5" t="s">
        <v>26</v>
      </c>
      <c r="B35" s="7" t="s">
        <v>191</v>
      </c>
      <c r="C35" s="3" t="s">
        <v>190</v>
      </c>
      <c r="D35" s="47"/>
      <c r="E35" s="4"/>
      <c r="F35" s="4"/>
      <c r="G35" s="4"/>
      <c r="H35" s="4"/>
      <c r="I35" s="4">
        <f t="shared" si="0"/>
        <v>0</v>
      </c>
    </row>
    <row r="36" spans="1:9" ht="15" customHeight="1" x14ac:dyDescent="0.25">
      <c r="A36" s="5" t="s">
        <v>25</v>
      </c>
      <c r="B36" s="7" t="s">
        <v>189</v>
      </c>
      <c r="C36" s="3" t="s">
        <v>188</v>
      </c>
      <c r="D36" s="47">
        <v>10000000</v>
      </c>
      <c r="E36" s="4"/>
      <c r="F36" s="4"/>
      <c r="G36" s="4"/>
      <c r="H36" s="4"/>
      <c r="I36" s="4">
        <f t="shared" si="0"/>
        <v>10000000</v>
      </c>
    </row>
    <row r="37" spans="1:9" ht="15" customHeight="1" x14ac:dyDescent="0.25">
      <c r="A37" s="5" t="s">
        <v>24</v>
      </c>
      <c r="B37" s="7" t="s">
        <v>187</v>
      </c>
      <c r="C37" s="3" t="s">
        <v>186</v>
      </c>
      <c r="D37" s="47">
        <v>1500000</v>
      </c>
      <c r="E37" s="4"/>
      <c r="F37" s="4"/>
      <c r="G37" s="4"/>
      <c r="H37" s="4"/>
      <c r="I37" s="4">
        <f t="shared" si="0"/>
        <v>1500000</v>
      </c>
    </row>
    <row r="38" spans="1:9" ht="15" customHeight="1" x14ac:dyDescent="0.25">
      <c r="A38" s="12" t="s">
        <v>23</v>
      </c>
      <c r="B38" s="13" t="s">
        <v>185</v>
      </c>
      <c r="C38" s="14" t="s">
        <v>184</v>
      </c>
      <c r="D38" s="48">
        <f>SUM(D30:D37)</f>
        <v>181500000</v>
      </c>
      <c r="E38" s="15"/>
      <c r="F38" s="15"/>
      <c r="G38" s="15"/>
      <c r="H38" s="15"/>
      <c r="I38" s="15">
        <f t="shared" si="0"/>
        <v>181500000</v>
      </c>
    </row>
    <row r="39" spans="1:9" ht="15" customHeight="1" x14ac:dyDescent="0.25">
      <c r="A39" s="5" t="s">
        <v>22</v>
      </c>
      <c r="B39" s="7" t="s">
        <v>183</v>
      </c>
      <c r="C39" s="3" t="s">
        <v>182</v>
      </c>
      <c r="D39" s="47">
        <v>400000</v>
      </c>
      <c r="E39" s="4"/>
      <c r="F39" s="4"/>
      <c r="G39" s="4"/>
      <c r="H39" s="4"/>
      <c r="I39" s="4">
        <f t="shared" si="0"/>
        <v>400000</v>
      </c>
    </row>
    <row r="40" spans="1:9" ht="15" customHeight="1" x14ac:dyDescent="0.25">
      <c r="A40" s="12" t="s">
        <v>21</v>
      </c>
      <c r="B40" s="13" t="s">
        <v>181</v>
      </c>
      <c r="C40" s="14" t="s">
        <v>180</v>
      </c>
      <c r="D40" s="48">
        <f>SUM(D38:D39)</f>
        <v>181900000</v>
      </c>
      <c r="E40" s="15"/>
      <c r="F40" s="15"/>
      <c r="G40" s="15"/>
      <c r="H40" s="15"/>
      <c r="I40" s="15">
        <f t="shared" si="0"/>
        <v>181900000</v>
      </c>
    </row>
    <row r="41" spans="1:9" ht="15" customHeight="1" x14ac:dyDescent="0.25">
      <c r="A41" s="5" t="s">
        <v>20</v>
      </c>
      <c r="B41" s="8" t="s">
        <v>179</v>
      </c>
      <c r="C41" s="3" t="s">
        <v>178</v>
      </c>
      <c r="D41" s="47"/>
      <c r="E41" s="4"/>
      <c r="F41" s="4"/>
      <c r="G41" s="4"/>
      <c r="H41" s="4"/>
      <c r="I41" s="4">
        <f t="shared" si="0"/>
        <v>0</v>
      </c>
    </row>
    <row r="42" spans="1:9" ht="15" customHeight="1" x14ac:dyDescent="0.25">
      <c r="A42" s="5" t="s">
        <v>19</v>
      </c>
      <c r="B42" s="8" t="s">
        <v>177</v>
      </c>
      <c r="C42" s="3" t="s">
        <v>176</v>
      </c>
      <c r="D42" s="47">
        <v>1420000</v>
      </c>
      <c r="E42" s="4"/>
      <c r="F42" s="4"/>
      <c r="G42" s="4"/>
      <c r="H42" s="4"/>
      <c r="I42" s="4">
        <f t="shared" si="0"/>
        <v>1420000</v>
      </c>
    </row>
    <row r="43" spans="1:9" ht="15" customHeight="1" x14ac:dyDescent="0.25">
      <c r="A43" s="5" t="s">
        <v>18</v>
      </c>
      <c r="B43" s="8" t="s">
        <v>175</v>
      </c>
      <c r="C43" s="3" t="s">
        <v>174</v>
      </c>
      <c r="D43" s="47">
        <v>2800000</v>
      </c>
      <c r="E43" s="4">
        <v>800000</v>
      </c>
      <c r="F43" s="4"/>
      <c r="G43" s="4"/>
      <c r="H43" s="4"/>
      <c r="I43" s="4">
        <f t="shared" si="0"/>
        <v>3600000</v>
      </c>
    </row>
    <row r="44" spans="1:9" ht="15" customHeight="1" x14ac:dyDescent="0.25">
      <c r="A44" s="5" t="s">
        <v>17</v>
      </c>
      <c r="B44" s="8" t="s">
        <v>173</v>
      </c>
      <c r="C44" s="3" t="s">
        <v>172</v>
      </c>
      <c r="D44" s="47"/>
      <c r="E44" s="4"/>
      <c r="F44" s="4"/>
      <c r="G44" s="4"/>
      <c r="H44" s="4"/>
      <c r="I44" s="4">
        <f t="shared" si="0"/>
        <v>0</v>
      </c>
    </row>
    <row r="45" spans="1:9" ht="15" customHeight="1" x14ac:dyDescent="0.25">
      <c r="A45" s="5" t="s">
        <v>16</v>
      </c>
      <c r="B45" s="8" t="s">
        <v>171</v>
      </c>
      <c r="C45" s="3" t="s">
        <v>170</v>
      </c>
      <c r="D45" s="47"/>
      <c r="E45" s="4"/>
      <c r="F45" s="4"/>
      <c r="G45" s="4">
        <v>20500000</v>
      </c>
      <c r="H45" s="4"/>
      <c r="I45" s="4">
        <f t="shared" si="0"/>
        <v>20500000</v>
      </c>
    </row>
    <row r="46" spans="1:9" ht="15" customHeight="1" x14ac:dyDescent="0.25">
      <c r="A46" s="5" t="s">
        <v>15</v>
      </c>
      <c r="B46" s="8" t="s">
        <v>169</v>
      </c>
      <c r="C46" s="3" t="s">
        <v>168</v>
      </c>
      <c r="D46" s="47">
        <v>756000</v>
      </c>
      <c r="E46" s="4">
        <v>216000</v>
      </c>
      <c r="F46" s="4"/>
      <c r="G46" s="4">
        <v>5535000</v>
      </c>
      <c r="H46" s="4"/>
      <c r="I46" s="4">
        <f t="shared" si="0"/>
        <v>6507000</v>
      </c>
    </row>
    <row r="47" spans="1:9" ht="15" customHeight="1" x14ac:dyDescent="0.25">
      <c r="A47" s="5" t="s">
        <v>14</v>
      </c>
      <c r="B47" s="8" t="s">
        <v>167</v>
      </c>
      <c r="C47" s="3" t="s">
        <v>166</v>
      </c>
      <c r="D47" s="47">
        <v>3774900</v>
      </c>
      <c r="E47" s="4"/>
      <c r="F47" s="4"/>
      <c r="G47" s="4">
        <v>9806130</v>
      </c>
      <c r="H47" s="4"/>
      <c r="I47" s="4">
        <f t="shared" si="0"/>
        <v>13581030</v>
      </c>
    </row>
    <row r="48" spans="1:9" ht="15" customHeight="1" x14ac:dyDescent="0.25">
      <c r="A48" s="5" t="s">
        <v>13</v>
      </c>
      <c r="B48" s="8" t="s">
        <v>165</v>
      </c>
      <c r="C48" s="3" t="s">
        <v>164</v>
      </c>
      <c r="D48" s="47"/>
      <c r="E48" s="4"/>
      <c r="F48" s="4"/>
      <c r="G48" s="4"/>
      <c r="H48" s="4"/>
      <c r="I48" s="4">
        <f t="shared" si="0"/>
        <v>0</v>
      </c>
    </row>
    <row r="49" spans="1:9" ht="15" customHeight="1" x14ac:dyDescent="0.25">
      <c r="A49" s="5" t="s">
        <v>12</v>
      </c>
      <c r="B49" s="8" t="s">
        <v>163</v>
      </c>
      <c r="C49" s="3" t="s">
        <v>162</v>
      </c>
      <c r="D49" s="47"/>
      <c r="E49" s="4"/>
      <c r="F49" s="4"/>
      <c r="G49" s="4"/>
      <c r="H49" s="4"/>
      <c r="I49" s="4">
        <f t="shared" si="0"/>
        <v>0</v>
      </c>
    </row>
    <row r="50" spans="1:9" ht="15" customHeight="1" x14ac:dyDescent="0.25">
      <c r="A50" s="5">
        <v>43</v>
      </c>
      <c r="B50" s="8" t="s">
        <v>161</v>
      </c>
      <c r="C50" s="3" t="s">
        <v>160</v>
      </c>
      <c r="D50" s="47"/>
      <c r="E50" s="4"/>
      <c r="F50" s="4"/>
      <c r="G50" s="4"/>
      <c r="H50" s="4"/>
      <c r="I50" s="4">
        <f t="shared" si="0"/>
        <v>0</v>
      </c>
    </row>
    <row r="51" spans="1:9" ht="15" customHeight="1" x14ac:dyDescent="0.25">
      <c r="A51" s="5">
        <v>44</v>
      </c>
      <c r="B51" s="8" t="s">
        <v>159</v>
      </c>
      <c r="C51" s="3" t="s">
        <v>158</v>
      </c>
      <c r="D51" s="47">
        <v>4387000</v>
      </c>
      <c r="E51" s="4"/>
      <c r="F51" s="4"/>
      <c r="G51" s="4"/>
      <c r="H51" s="4">
        <v>3576</v>
      </c>
      <c r="I51" s="4">
        <f t="shared" si="0"/>
        <v>4390576</v>
      </c>
    </row>
    <row r="52" spans="1:9" ht="15" customHeight="1" x14ac:dyDescent="0.25">
      <c r="A52" s="12">
        <v>45</v>
      </c>
      <c r="B52" s="13" t="s">
        <v>157</v>
      </c>
      <c r="C52" s="14" t="s">
        <v>156</v>
      </c>
      <c r="D52" s="48">
        <f>SUM(D41:D51)</f>
        <v>13137900</v>
      </c>
      <c r="E52" s="15">
        <f>SUM(E43:E51)</f>
        <v>1016000</v>
      </c>
      <c r="F52" s="15"/>
      <c r="G52" s="15">
        <f>SUM(G45:G51)</f>
        <v>35841130</v>
      </c>
      <c r="H52" s="15">
        <f>SUM(H51)</f>
        <v>3576</v>
      </c>
      <c r="I52" s="15">
        <f t="shared" si="0"/>
        <v>49998606</v>
      </c>
    </row>
    <row r="53" spans="1:9" ht="15" customHeight="1" x14ac:dyDescent="0.25">
      <c r="A53" s="5">
        <v>46</v>
      </c>
      <c r="B53" s="8" t="s">
        <v>155</v>
      </c>
      <c r="C53" s="3" t="s">
        <v>154</v>
      </c>
      <c r="D53" s="47"/>
      <c r="E53" s="4"/>
      <c r="F53" s="4"/>
      <c r="G53" s="4"/>
      <c r="H53" s="4"/>
      <c r="I53" s="4">
        <f t="shared" si="0"/>
        <v>0</v>
      </c>
    </row>
    <row r="54" spans="1:9" ht="15" customHeight="1" x14ac:dyDescent="0.25">
      <c r="A54" s="5">
        <v>47</v>
      </c>
      <c r="B54" s="8" t="s">
        <v>153</v>
      </c>
      <c r="C54" s="3" t="s">
        <v>152</v>
      </c>
      <c r="D54" s="47"/>
      <c r="E54" s="4"/>
      <c r="F54" s="4"/>
      <c r="G54" s="4"/>
      <c r="H54" s="4"/>
      <c r="I54" s="4">
        <f t="shared" si="0"/>
        <v>0</v>
      </c>
    </row>
    <row r="55" spans="1:9" ht="15" customHeight="1" x14ac:dyDescent="0.25">
      <c r="A55" s="5">
        <v>48</v>
      </c>
      <c r="B55" s="8" t="s">
        <v>151</v>
      </c>
      <c r="C55" s="3" t="s">
        <v>150</v>
      </c>
      <c r="D55" s="47"/>
      <c r="E55" s="4"/>
      <c r="F55" s="4"/>
      <c r="G55" s="4"/>
      <c r="H55" s="4"/>
      <c r="I55" s="4">
        <f t="shared" si="0"/>
        <v>0</v>
      </c>
    </row>
    <row r="56" spans="1:9" ht="15" customHeight="1" x14ac:dyDescent="0.25">
      <c r="A56" s="5">
        <v>49</v>
      </c>
      <c r="B56" s="8" t="s">
        <v>149</v>
      </c>
      <c r="C56" s="3" t="s">
        <v>148</v>
      </c>
      <c r="D56" s="47"/>
      <c r="E56" s="4"/>
      <c r="F56" s="4"/>
      <c r="G56" s="4"/>
      <c r="H56" s="4"/>
      <c r="I56" s="4">
        <f t="shared" si="0"/>
        <v>0</v>
      </c>
    </row>
    <row r="57" spans="1:9" ht="15" customHeight="1" x14ac:dyDescent="0.25">
      <c r="A57" s="5">
        <v>50</v>
      </c>
      <c r="B57" s="8" t="s">
        <v>147</v>
      </c>
      <c r="C57" s="3" t="s">
        <v>146</v>
      </c>
      <c r="D57" s="47"/>
      <c r="E57" s="4"/>
      <c r="F57" s="4"/>
      <c r="G57" s="4"/>
      <c r="H57" s="4"/>
      <c r="I57" s="4">
        <f t="shared" si="0"/>
        <v>0</v>
      </c>
    </row>
    <row r="58" spans="1:9" ht="15" customHeight="1" x14ac:dyDescent="0.25">
      <c r="A58" s="12">
        <v>51</v>
      </c>
      <c r="B58" s="13" t="s">
        <v>145</v>
      </c>
      <c r="C58" s="14" t="s">
        <v>144</v>
      </c>
      <c r="D58" s="48"/>
      <c r="E58" s="15"/>
      <c r="F58" s="15"/>
      <c r="G58" s="15"/>
      <c r="H58" s="15"/>
      <c r="I58" s="15">
        <f t="shared" si="0"/>
        <v>0</v>
      </c>
    </row>
    <row r="59" spans="1:9" ht="15" customHeight="1" x14ac:dyDescent="0.25">
      <c r="A59" s="5">
        <v>52</v>
      </c>
      <c r="B59" s="8" t="s">
        <v>143</v>
      </c>
      <c r="C59" s="3" t="s">
        <v>142</v>
      </c>
      <c r="D59" s="47"/>
      <c r="E59" s="4"/>
      <c r="F59" s="4"/>
      <c r="G59" s="4"/>
      <c r="H59" s="4"/>
      <c r="I59" s="4">
        <f t="shared" si="0"/>
        <v>0</v>
      </c>
    </row>
    <row r="60" spans="1:9" ht="15" customHeight="1" x14ac:dyDescent="0.25">
      <c r="A60" s="5">
        <v>53</v>
      </c>
      <c r="B60" s="8" t="s">
        <v>141</v>
      </c>
      <c r="C60" s="3" t="s">
        <v>140</v>
      </c>
      <c r="D60" s="47"/>
      <c r="E60" s="4"/>
      <c r="F60" s="4"/>
      <c r="G60" s="4"/>
      <c r="H60" s="4"/>
      <c r="I60" s="4">
        <f t="shared" si="0"/>
        <v>0</v>
      </c>
    </row>
    <row r="61" spans="1:9" ht="15" customHeight="1" x14ac:dyDescent="0.25">
      <c r="A61" s="5">
        <v>54</v>
      </c>
      <c r="B61" s="8" t="s">
        <v>139</v>
      </c>
      <c r="C61" s="3" t="s">
        <v>138</v>
      </c>
      <c r="D61" s="47"/>
      <c r="E61" s="4"/>
      <c r="F61" s="4"/>
      <c r="G61" s="4"/>
      <c r="H61" s="4"/>
      <c r="I61" s="4">
        <f t="shared" si="0"/>
        <v>0</v>
      </c>
    </row>
    <row r="62" spans="1:9" ht="15" customHeight="1" x14ac:dyDescent="0.25">
      <c r="A62" s="5">
        <v>55</v>
      </c>
      <c r="B62" s="7" t="s">
        <v>137</v>
      </c>
      <c r="C62" s="3" t="s">
        <v>136</v>
      </c>
      <c r="D62" s="47"/>
      <c r="E62" s="4"/>
      <c r="F62" s="4"/>
      <c r="G62" s="4"/>
      <c r="H62" s="4"/>
      <c r="I62" s="4">
        <f t="shared" si="0"/>
        <v>0</v>
      </c>
    </row>
    <row r="63" spans="1:9" ht="15" customHeight="1" x14ac:dyDescent="0.25">
      <c r="A63" s="5">
        <v>56</v>
      </c>
      <c r="B63" s="8" t="s">
        <v>135</v>
      </c>
      <c r="C63" s="3" t="s">
        <v>134</v>
      </c>
      <c r="D63" s="47"/>
      <c r="E63" s="4"/>
      <c r="F63" s="4"/>
      <c r="G63" s="4"/>
      <c r="H63" s="4">
        <v>24658</v>
      </c>
      <c r="I63" s="4">
        <f t="shared" si="0"/>
        <v>24658</v>
      </c>
    </row>
    <row r="64" spans="1:9" ht="15" customHeight="1" x14ac:dyDescent="0.25">
      <c r="A64" s="12">
        <v>57</v>
      </c>
      <c r="B64" s="13" t="s">
        <v>133</v>
      </c>
      <c r="C64" s="14" t="s">
        <v>132</v>
      </c>
      <c r="D64" s="48"/>
      <c r="E64" s="15"/>
      <c r="F64" s="15"/>
      <c r="G64" s="15"/>
      <c r="H64" s="15">
        <f>SUM(H63)</f>
        <v>24658</v>
      </c>
      <c r="I64" s="15">
        <f t="shared" si="0"/>
        <v>24658</v>
      </c>
    </row>
    <row r="65" spans="1:9" ht="15" customHeight="1" x14ac:dyDescent="0.25">
      <c r="A65" s="5">
        <v>58</v>
      </c>
      <c r="B65" s="8" t="s">
        <v>131</v>
      </c>
      <c r="C65" s="3" t="s">
        <v>130</v>
      </c>
      <c r="D65" s="47"/>
      <c r="E65" s="4"/>
      <c r="F65" s="4"/>
      <c r="G65" s="4"/>
      <c r="H65" s="4"/>
      <c r="I65" s="4">
        <f t="shared" si="0"/>
        <v>0</v>
      </c>
    </row>
    <row r="66" spans="1:9" ht="15" customHeight="1" x14ac:dyDescent="0.25">
      <c r="A66" s="5">
        <v>59</v>
      </c>
      <c r="B66" s="7" t="s">
        <v>129</v>
      </c>
      <c r="C66" s="3" t="s">
        <v>128</v>
      </c>
      <c r="D66" s="47"/>
      <c r="E66" s="4"/>
      <c r="F66" s="4"/>
      <c r="G66" s="4"/>
      <c r="H66" s="4"/>
      <c r="I66" s="4">
        <f t="shared" si="0"/>
        <v>0</v>
      </c>
    </row>
    <row r="67" spans="1:9" ht="15" customHeight="1" x14ac:dyDescent="0.25">
      <c r="A67" s="5">
        <v>60</v>
      </c>
      <c r="B67" s="7" t="s">
        <v>127</v>
      </c>
      <c r="C67" s="3" t="s">
        <v>126</v>
      </c>
      <c r="D67" s="47"/>
      <c r="E67" s="4"/>
      <c r="F67" s="4"/>
      <c r="G67" s="4"/>
      <c r="H67" s="4"/>
      <c r="I67" s="4">
        <f t="shared" si="0"/>
        <v>0</v>
      </c>
    </row>
    <row r="68" spans="1:9" ht="15" customHeight="1" x14ac:dyDescent="0.25">
      <c r="A68" s="5">
        <v>61</v>
      </c>
      <c r="B68" s="7" t="s">
        <v>125</v>
      </c>
      <c r="C68" s="3" t="s">
        <v>124</v>
      </c>
      <c r="D68" s="47">
        <v>1050000</v>
      </c>
      <c r="E68" s="4"/>
      <c r="F68" s="4"/>
      <c r="G68" s="4"/>
      <c r="H68" s="4"/>
      <c r="I68" s="4">
        <f t="shared" si="0"/>
        <v>1050000</v>
      </c>
    </row>
    <row r="69" spans="1:9" ht="15" customHeight="1" x14ac:dyDescent="0.25">
      <c r="A69" s="5">
        <v>62</v>
      </c>
      <c r="B69" s="8" t="s">
        <v>123</v>
      </c>
      <c r="C69" s="3" t="s">
        <v>122</v>
      </c>
      <c r="D69" s="47"/>
      <c r="E69" s="4"/>
      <c r="F69" s="4"/>
      <c r="G69" s="4"/>
      <c r="H69" s="4"/>
      <c r="I69" s="4">
        <f t="shared" si="0"/>
        <v>0</v>
      </c>
    </row>
    <row r="70" spans="1:9" ht="15" customHeight="1" x14ac:dyDescent="0.25">
      <c r="A70" s="12">
        <v>63</v>
      </c>
      <c r="B70" s="13" t="s">
        <v>121</v>
      </c>
      <c r="C70" s="14" t="s">
        <v>120</v>
      </c>
      <c r="D70" s="49">
        <f>SUM(D68:D69)</f>
        <v>1050000</v>
      </c>
      <c r="E70" s="15"/>
      <c r="F70" s="15"/>
      <c r="G70" s="15"/>
      <c r="H70" s="15"/>
      <c r="I70" s="15">
        <f t="shared" si="0"/>
        <v>1050000</v>
      </c>
    </row>
    <row r="71" spans="1:9" ht="15" customHeight="1" x14ac:dyDescent="0.25">
      <c r="A71" s="12">
        <v>64</v>
      </c>
      <c r="B71" s="13" t="s">
        <v>119</v>
      </c>
      <c r="C71" s="14" t="s">
        <v>118</v>
      </c>
      <c r="D71" s="48">
        <f>D70+D64+D58+D52+D40+D26+D20</f>
        <v>457299955</v>
      </c>
      <c r="E71" s="15">
        <f>E52</f>
        <v>1016000</v>
      </c>
      <c r="F71" s="15"/>
      <c r="G71" s="15">
        <f>SUM(G52:G70)</f>
        <v>35841130</v>
      </c>
      <c r="H71" s="15">
        <f>H64+H52</f>
        <v>28234</v>
      </c>
      <c r="I71" s="15">
        <f>I20+I26+I40+I52+I58+I64+I70</f>
        <v>494185319</v>
      </c>
    </row>
    <row r="72" spans="1:9" ht="15" customHeight="1" x14ac:dyDescent="0.25">
      <c r="A72" s="32"/>
      <c r="B72" s="33"/>
      <c r="C72" s="34"/>
      <c r="D72" s="35"/>
      <c r="E72" s="35"/>
      <c r="F72" s="35"/>
      <c r="G72" s="35"/>
      <c r="H72" s="35"/>
      <c r="I72" s="35"/>
    </row>
    <row r="73" spans="1:9" s="36" customFormat="1" x14ac:dyDescent="0.2"/>
    <row r="74" spans="1:9" s="36" customFormat="1" x14ac:dyDescent="0.2"/>
    <row r="75" spans="1:9" s="36" customFormat="1" x14ac:dyDescent="0.2"/>
    <row r="76" spans="1:9" s="36" customFormat="1" x14ac:dyDescent="0.2"/>
    <row r="77" spans="1:9" s="36" customFormat="1" x14ac:dyDescent="0.2"/>
    <row r="78" spans="1:9" s="36" customFormat="1" x14ac:dyDescent="0.2"/>
    <row r="79" spans="1:9" s="36" customFormat="1" x14ac:dyDescent="0.2"/>
    <row r="80" spans="1:9" s="36" customFormat="1" x14ac:dyDescent="0.2"/>
    <row r="81" s="36" customFormat="1" x14ac:dyDescent="0.2"/>
    <row r="82" s="36" customFormat="1" x14ac:dyDescent="0.2"/>
    <row r="83" s="36" customFormat="1" x14ac:dyDescent="0.2"/>
    <row r="84" s="36" customFormat="1" x14ac:dyDescent="0.2"/>
    <row r="85" s="36" customFormat="1" x14ac:dyDescent="0.2"/>
    <row r="86" s="36" customFormat="1" x14ac:dyDescent="0.2"/>
    <row r="87" s="36" customFormat="1" x14ac:dyDescent="0.2"/>
    <row r="88" s="36" customFormat="1" x14ac:dyDescent="0.2"/>
    <row r="89" s="36" customFormat="1" x14ac:dyDescent="0.2"/>
    <row r="90" s="36" customFormat="1" x14ac:dyDescent="0.2"/>
    <row r="91" s="36" customFormat="1" x14ac:dyDescent="0.2"/>
    <row r="92" s="36" customFormat="1" x14ac:dyDescent="0.2"/>
    <row r="93" s="36" customFormat="1" x14ac:dyDescent="0.2"/>
    <row r="94" s="36" customFormat="1" x14ac:dyDescent="0.2"/>
    <row r="95" s="36" customFormat="1" x14ac:dyDescent="0.2"/>
    <row r="96" s="36" customFormat="1" x14ac:dyDescent="0.2"/>
    <row r="97" s="36" customFormat="1" x14ac:dyDescent="0.2"/>
    <row r="98" s="36" customFormat="1" x14ac:dyDescent="0.2"/>
    <row r="99" s="36" customFormat="1" x14ac:dyDescent="0.2"/>
    <row r="100" s="36" customFormat="1" x14ac:dyDescent="0.2"/>
    <row r="101" s="36" customFormat="1" x14ac:dyDescent="0.2"/>
    <row r="102" s="36" customFormat="1" x14ac:dyDescent="0.2"/>
    <row r="103" s="36" customFormat="1" x14ac:dyDescent="0.2"/>
    <row r="104" s="36" customFormat="1" x14ac:dyDescent="0.2"/>
    <row r="105" s="36" customFormat="1" x14ac:dyDescent="0.2"/>
    <row r="106" s="36" customFormat="1" x14ac:dyDescent="0.2"/>
    <row r="107" s="36" customFormat="1" x14ac:dyDescent="0.2"/>
    <row r="108" s="36" customFormat="1" x14ac:dyDescent="0.2"/>
    <row r="109" s="36" customFormat="1" x14ac:dyDescent="0.2"/>
    <row r="110" s="36" customFormat="1" x14ac:dyDescent="0.2"/>
    <row r="111" s="36" customFormat="1" x14ac:dyDescent="0.2"/>
    <row r="112" s="36" customFormat="1" x14ac:dyDescent="0.2"/>
    <row r="113" s="36" customFormat="1" x14ac:dyDescent="0.2"/>
    <row r="114" s="36" customFormat="1" x14ac:dyDescent="0.2"/>
    <row r="115" s="36" customFormat="1" x14ac:dyDescent="0.2"/>
    <row r="116" s="36" customFormat="1" x14ac:dyDescent="0.2"/>
    <row r="117" s="36" customFormat="1" x14ac:dyDescent="0.2"/>
    <row r="118" s="36" customFormat="1" x14ac:dyDescent="0.2"/>
    <row r="119" s="36" customFormat="1" x14ac:dyDescent="0.2"/>
    <row r="120" s="36" customFormat="1" x14ac:dyDescent="0.2"/>
    <row r="121" s="36" customFormat="1" x14ac:dyDescent="0.2"/>
    <row r="122" s="36" customFormat="1" x14ac:dyDescent="0.2"/>
    <row r="123" s="36" customFormat="1" x14ac:dyDescent="0.2"/>
    <row r="124" s="36" customFormat="1" x14ac:dyDescent="0.2"/>
    <row r="125" s="36" customFormat="1" x14ac:dyDescent="0.2"/>
    <row r="126" s="36" customFormat="1" x14ac:dyDescent="0.2"/>
    <row r="127" s="36" customFormat="1" x14ac:dyDescent="0.2"/>
    <row r="128" s="36" customFormat="1" x14ac:dyDescent="0.2"/>
    <row r="129" s="36" customFormat="1" x14ac:dyDescent="0.2"/>
    <row r="130" s="36" customFormat="1" x14ac:dyDescent="0.2"/>
    <row r="131" s="36" customFormat="1" x14ac:dyDescent="0.2"/>
    <row r="132" s="36" customFormat="1" x14ac:dyDescent="0.2"/>
    <row r="133" s="36" customFormat="1" x14ac:dyDescent="0.2"/>
    <row r="134" s="36" customFormat="1" x14ac:dyDescent="0.2"/>
    <row r="135" s="36" customFormat="1" x14ac:dyDescent="0.2"/>
    <row r="136" s="36" customFormat="1" x14ac:dyDescent="0.2"/>
    <row r="137" s="36" customFormat="1" x14ac:dyDescent="0.2"/>
    <row r="138" s="36" customFormat="1" x14ac:dyDescent="0.2"/>
    <row r="139" s="36" customFormat="1" x14ac:dyDescent="0.2"/>
    <row r="140" s="36" customFormat="1" x14ac:dyDescent="0.2"/>
    <row r="141" s="36" customFormat="1" x14ac:dyDescent="0.2"/>
    <row r="142" s="36" customFormat="1" x14ac:dyDescent="0.2"/>
    <row r="143" s="36" customFormat="1" x14ac:dyDescent="0.2"/>
    <row r="144" s="36" customFormat="1" x14ac:dyDescent="0.2"/>
    <row r="145" s="36" customFormat="1" x14ac:dyDescent="0.2"/>
    <row r="146" s="36" customFormat="1" x14ac:dyDescent="0.2"/>
    <row r="147" s="36" customFormat="1" x14ac:dyDescent="0.2"/>
    <row r="148" s="36" customFormat="1" x14ac:dyDescent="0.2"/>
    <row r="149" s="36" customFormat="1" x14ac:dyDescent="0.2"/>
    <row r="150" s="36" customFormat="1" x14ac:dyDescent="0.2"/>
    <row r="151" s="36" customFormat="1" x14ac:dyDescent="0.2"/>
    <row r="152" s="36" customFormat="1" x14ac:dyDescent="0.2"/>
    <row r="153" s="36" customFormat="1" x14ac:dyDescent="0.2"/>
    <row r="154" s="36" customFormat="1" x14ac:dyDescent="0.2"/>
    <row r="155" s="36" customFormat="1" x14ac:dyDescent="0.2"/>
    <row r="156" s="36" customFormat="1" x14ac:dyDescent="0.2"/>
    <row r="157" s="36" customFormat="1" x14ac:dyDescent="0.2"/>
    <row r="158" s="36" customFormat="1" x14ac:dyDescent="0.2"/>
    <row r="159" s="36" customFormat="1" x14ac:dyDescent="0.2"/>
    <row r="160" s="36" customFormat="1" x14ac:dyDescent="0.2"/>
    <row r="161" s="36" customFormat="1" x14ac:dyDescent="0.2"/>
    <row r="162" s="36" customFormat="1" x14ac:dyDescent="0.2"/>
    <row r="163" s="36" customFormat="1" x14ac:dyDescent="0.2"/>
    <row r="164" s="36" customFormat="1" x14ac:dyDescent="0.2"/>
    <row r="165" s="36" customFormat="1" x14ac:dyDescent="0.2"/>
    <row r="166" s="36" customFormat="1" x14ac:dyDescent="0.2"/>
    <row r="167" s="36" customFormat="1" x14ac:dyDescent="0.2"/>
    <row r="168" s="36" customFormat="1" x14ac:dyDescent="0.2"/>
    <row r="169" s="36" customFormat="1" x14ac:dyDescent="0.2"/>
    <row r="170" s="36" customFormat="1" x14ac:dyDescent="0.2"/>
    <row r="171" s="36" customFormat="1" x14ac:dyDescent="0.2"/>
    <row r="172" s="36" customFormat="1" x14ac:dyDescent="0.2"/>
    <row r="173" s="36" customFormat="1" x14ac:dyDescent="0.2"/>
    <row r="174" s="36" customFormat="1" x14ac:dyDescent="0.2"/>
    <row r="175" s="36" customFormat="1" x14ac:dyDescent="0.2"/>
    <row r="176" s="36" customFormat="1" x14ac:dyDescent="0.2"/>
    <row r="177" s="36" customFormat="1" x14ac:dyDescent="0.2"/>
    <row r="178" s="36" customFormat="1" x14ac:dyDescent="0.2"/>
    <row r="179" s="36" customFormat="1" x14ac:dyDescent="0.2"/>
    <row r="180" s="36" customFormat="1" x14ac:dyDescent="0.2"/>
    <row r="181" s="36" customFormat="1" x14ac:dyDescent="0.2"/>
    <row r="182" s="36" customFormat="1" x14ac:dyDescent="0.2"/>
    <row r="183" s="36" customFormat="1" x14ac:dyDescent="0.2"/>
    <row r="184" s="36" customFormat="1" x14ac:dyDescent="0.2"/>
    <row r="185" s="36" customFormat="1" x14ac:dyDescent="0.2"/>
    <row r="186" s="36" customFormat="1" x14ac:dyDescent="0.2"/>
    <row r="187" s="36" customFormat="1" x14ac:dyDescent="0.2"/>
    <row r="188" s="36" customFormat="1" x14ac:dyDescent="0.2"/>
    <row r="189" s="36" customFormat="1" x14ac:dyDescent="0.2"/>
    <row r="190" s="36" customFormat="1" x14ac:dyDescent="0.2"/>
    <row r="191" s="36" customFormat="1" x14ac:dyDescent="0.2"/>
    <row r="192" s="36" customFormat="1" x14ac:dyDescent="0.2"/>
    <row r="193" s="36" customFormat="1" x14ac:dyDescent="0.2"/>
    <row r="194" s="36" customFormat="1" x14ac:dyDescent="0.2"/>
    <row r="195" s="36" customFormat="1" x14ac:dyDescent="0.2"/>
    <row r="196" s="36" customFormat="1" x14ac:dyDescent="0.2"/>
    <row r="197" s="36" customFormat="1" x14ac:dyDescent="0.2"/>
    <row r="198" s="36" customFormat="1" x14ac:dyDescent="0.2"/>
    <row r="199" s="36" customFormat="1" x14ac:dyDescent="0.2"/>
    <row r="200" s="36" customFormat="1" x14ac:dyDescent="0.2"/>
    <row r="201" s="36" customFormat="1" x14ac:dyDescent="0.2"/>
    <row r="202" s="36" customFormat="1" x14ac:dyDescent="0.2"/>
    <row r="203" s="36" customFormat="1" x14ac:dyDescent="0.2"/>
    <row r="204" s="36" customFormat="1" x14ac:dyDescent="0.2"/>
    <row r="205" s="36" customFormat="1" x14ac:dyDescent="0.2"/>
    <row r="206" s="36" customFormat="1" x14ac:dyDescent="0.2"/>
    <row r="207" s="36" customFormat="1" x14ac:dyDescent="0.2"/>
    <row r="208" s="36" customFormat="1" x14ac:dyDescent="0.2"/>
    <row r="209" s="36" customFormat="1" x14ac:dyDescent="0.2"/>
    <row r="210" s="36" customFormat="1" x14ac:dyDescent="0.2"/>
    <row r="211" s="36" customFormat="1" x14ac:dyDescent="0.2"/>
    <row r="212" s="36" customFormat="1" x14ac:dyDescent="0.2"/>
    <row r="213" s="36" customFormat="1" x14ac:dyDescent="0.2"/>
    <row r="214" s="36" customFormat="1" x14ac:dyDescent="0.2"/>
    <row r="215" s="36" customFormat="1" x14ac:dyDescent="0.2"/>
    <row r="216" s="36" customFormat="1" x14ac:dyDescent="0.2"/>
    <row r="217" s="36" customFormat="1" x14ac:dyDescent="0.2"/>
    <row r="218" s="36" customFormat="1" x14ac:dyDescent="0.2"/>
    <row r="219" s="36" customFormat="1" x14ac:dyDescent="0.2"/>
    <row r="220" s="36" customFormat="1" x14ac:dyDescent="0.2"/>
    <row r="221" s="36" customFormat="1" x14ac:dyDescent="0.2"/>
    <row r="222" s="36" customFormat="1" x14ac:dyDescent="0.2"/>
    <row r="223" s="36" customFormat="1" x14ac:dyDescent="0.2"/>
    <row r="224" s="36" customFormat="1" x14ac:dyDescent="0.2"/>
    <row r="225" s="36" customFormat="1" x14ac:dyDescent="0.2"/>
    <row r="226" s="36" customFormat="1" x14ac:dyDescent="0.2"/>
    <row r="227" s="36" customFormat="1" x14ac:dyDescent="0.2"/>
    <row r="228" s="36" customFormat="1" x14ac:dyDescent="0.2"/>
    <row r="229" s="36" customFormat="1" x14ac:dyDescent="0.2"/>
    <row r="230" s="36" customFormat="1" x14ac:dyDescent="0.2"/>
    <row r="231" s="36" customFormat="1" x14ac:dyDescent="0.2"/>
    <row r="232" s="36" customFormat="1" x14ac:dyDescent="0.2"/>
    <row r="233" s="36" customFormat="1" x14ac:dyDescent="0.2"/>
    <row r="234" s="36" customFormat="1" x14ac:dyDescent="0.2"/>
    <row r="235" s="36" customFormat="1" x14ac:dyDescent="0.2"/>
    <row r="236" s="36" customFormat="1" x14ac:dyDescent="0.2"/>
    <row r="237" s="36" customFormat="1" x14ac:dyDescent="0.2"/>
    <row r="238" s="36" customFormat="1" x14ac:dyDescent="0.2"/>
    <row r="239" s="36" customFormat="1" x14ac:dyDescent="0.2"/>
    <row r="240" s="36" customFormat="1" x14ac:dyDescent="0.2"/>
    <row r="241" s="36" customFormat="1" x14ac:dyDescent="0.2"/>
    <row r="242" s="36" customFormat="1" x14ac:dyDescent="0.2"/>
    <row r="243" s="36" customFormat="1" x14ac:dyDescent="0.2"/>
    <row r="244" s="36" customFormat="1" x14ac:dyDescent="0.2"/>
    <row r="245" s="36" customFormat="1" x14ac:dyDescent="0.2"/>
    <row r="246" s="36" customFormat="1" x14ac:dyDescent="0.2"/>
    <row r="247" s="36" customFormat="1" x14ac:dyDescent="0.2"/>
    <row r="248" s="36" customFormat="1" x14ac:dyDescent="0.2"/>
    <row r="249" s="36" customFormat="1" x14ac:dyDescent="0.2"/>
    <row r="250" s="36" customFormat="1" x14ac:dyDescent="0.2"/>
    <row r="251" s="36" customFormat="1" x14ac:dyDescent="0.2"/>
    <row r="252" s="36" customFormat="1" x14ac:dyDescent="0.2"/>
    <row r="253" s="36" customFormat="1" x14ac:dyDescent="0.2"/>
    <row r="254" s="36" customFormat="1" x14ac:dyDescent="0.2"/>
  </sheetData>
  <mergeCells count="12">
    <mergeCell ref="F5:F6"/>
    <mergeCell ref="G5:G6"/>
    <mergeCell ref="H5:H6"/>
    <mergeCell ref="F1:I1"/>
    <mergeCell ref="A5:A6"/>
    <mergeCell ref="B5:B6"/>
    <mergeCell ref="C5:C6"/>
    <mergeCell ref="D5:D6"/>
    <mergeCell ref="I5:I6"/>
    <mergeCell ref="A2:I3"/>
    <mergeCell ref="E5:E6"/>
    <mergeCell ref="A4:I4"/>
  </mergeCells>
  <printOptions horizontalCentered="1" verticalCentered="1"/>
  <pageMargins left="0.19685039370078741" right="0.11811023622047245" top="0.15748031496062992" bottom="0.15748031496062992" header="0.31496062992125984" footer="0.31496062992125984"/>
  <pageSetup paperSize="9" scale="49" fitToWidth="0" orientation="landscape" verticalDpi="300" r:id="rId1"/>
  <rowBreaks count="1" manualBreakCount="1">
    <brk id="7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3"/>
  <sheetViews>
    <sheetView zoomScaleNormal="100" zoomScaleSheetLayoutView="100" workbookViewId="0">
      <selection activeCell="E1" sqref="E1:H1"/>
    </sheetView>
  </sheetViews>
  <sheetFormatPr defaultRowHeight="15" customHeight="1" x14ac:dyDescent="0.2"/>
  <cols>
    <col min="2" max="2" width="104.28515625" customWidth="1"/>
    <col min="3" max="3" width="9.140625" customWidth="1"/>
    <col min="4" max="4" width="18.5703125" bestFit="1" customWidth="1"/>
    <col min="5" max="5" width="18.5703125" customWidth="1"/>
    <col min="6" max="6" width="18.7109375" customWidth="1"/>
    <col min="7" max="8" width="16.7109375" customWidth="1"/>
    <col min="9" max="9" width="18.7109375" customWidth="1"/>
  </cols>
  <sheetData>
    <row r="1" spans="1:9" ht="15" customHeight="1" x14ac:dyDescent="0.3">
      <c r="A1" s="22"/>
      <c r="B1" s="23"/>
      <c r="C1" s="20"/>
      <c r="D1" s="21"/>
      <c r="E1" s="52" t="s">
        <v>254</v>
      </c>
      <c r="F1" s="52"/>
      <c r="G1" s="52"/>
      <c r="H1" s="52"/>
      <c r="I1" s="21"/>
    </row>
    <row r="2" spans="1:9" ht="15" customHeight="1" x14ac:dyDescent="0.2">
      <c r="A2" s="59" t="s">
        <v>252</v>
      </c>
      <c r="B2" s="59"/>
      <c r="C2" s="59"/>
      <c r="D2" s="59"/>
      <c r="E2" s="59"/>
      <c r="F2" s="59"/>
      <c r="G2" s="59"/>
      <c r="H2" s="59"/>
      <c r="I2" s="59"/>
    </row>
    <row r="3" spans="1:9" ht="15" customHeight="1" x14ac:dyDescent="0.2">
      <c r="A3" s="59"/>
      <c r="B3" s="59"/>
      <c r="C3" s="59"/>
      <c r="D3" s="59"/>
      <c r="E3" s="59"/>
      <c r="F3" s="59"/>
      <c r="G3" s="59"/>
      <c r="H3" s="59"/>
      <c r="I3" s="59"/>
    </row>
    <row r="4" spans="1:9" ht="15" customHeight="1" x14ac:dyDescent="0.25">
      <c r="A4" s="60" t="s">
        <v>253</v>
      </c>
      <c r="B4" s="61"/>
      <c r="C4" s="61"/>
      <c r="D4" s="61"/>
      <c r="E4" s="61"/>
      <c r="F4" s="61"/>
      <c r="G4" s="61"/>
      <c r="H4" s="61"/>
      <c r="I4" s="61"/>
    </row>
    <row r="5" spans="1:9" ht="15" customHeight="1" x14ac:dyDescent="0.2">
      <c r="A5" s="53" t="s">
        <v>11</v>
      </c>
      <c r="B5" s="55" t="s">
        <v>10</v>
      </c>
      <c r="C5" s="57" t="s">
        <v>9</v>
      </c>
      <c r="D5" s="62" t="s">
        <v>117</v>
      </c>
      <c r="E5" s="50" t="s">
        <v>248</v>
      </c>
      <c r="F5" s="50" t="s">
        <v>249</v>
      </c>
      <c r="G5" s="50" t="s">
        <v>247</v>
      </c>
      <c r="H5" s="50" t="s">
        <v>250</v>
      </c>
      <c r="I5" s="62" t="s">
        <v>246</v>
      </c>
    </row>
    <row r="6" spans="1:9" ht="15" customHeight="1" x14ac:dyDescent="0.2">
      <c r="A6" s="54"/>
      <c r="B6" s="56"/>
      <c r="C6" s="58"/>
      <c r="D6" s="63"/>
      <c r="E6" s="51"/>
      <c r="F6" s="51"/>
      <c r="G6" s="51"/>
      <c r="H6" s="51"/>
      <c r="I6" s="63"/>
    </row>
    <row r="7" spans="1:9" ht="15" customHeight="1" x14ac:dyDescent="0.25">
      <c r="A7" s="17" t="s">
        <v>8</v>
      </c>
      <c r="B7" s="18" t="s">
        <v>7</v>
      </c>
      <c r="C7" s="18" t="s">
        <v>6</v>
      </c>
      <c r="D7" s="19" t="s">
        <v>5</v>
      </c>
      <c r="E7" s="19" t="s">
        <v>4</v>
      </c>
      <c r="F7" s="19" t="s">
        <v>3</v>
      </c>
      <c r="G7" s="19" t="s">
        <v>2</v>
      </c>
      <c r="H7" s="19" t="s">
        <v>1</v>
      </c>
      <c r="I7" s="19" t="s">
        <v>0</v>
      </c>
    </row>
    <row r="8" spans="1:9" ht="15" customHeight="1" x14ac:dyDescent="0.25">
      <c r="A8" s="24" t="s">
        <v>53</v>
      </c>
      <c r="B8" s="9" t="s">
        <v>116</v>
      </c>
      <c r="C8" s="6" t="s">
        <v>115</v>
      </c>
      <c r="D8" s="4"/>
      <c r="E8" s="4"/>
      <c r="F8" s="4"/>
      <c r="G8" s="4"/>
      <c r="H8" s="4"/>
      <c r="I8" s="4">
        <f>SUM(D8:H8)</f>
        <v>0</v>
      </c>
    </row>
    <row r="9" spans="1:9" ht="15" customHeight="1" x14ac:dyDescent="0.25">
      <c r="A9" s="16" t="s">
        <v>52</v>
      </c>
      <c r="B9" s="10" t="s">
        <v>114</v>
      </c>
      <c r="C9" s="6" t="s">
        <v>113</v>
      </c>
      <c r="D9" s="4"/>
      <c r="E9" s="4"/>
      <c r="F9" s="4"/>
      <c r="G9" s="4"/>
      <c r="H9" s="4"/>
      <c r="I9" s="4">
        <f t="shared" ref="I9:I36" si="0">SUM(D9:H9)</f>
        <v>0</v>
      </c>
    </row>
    <row r="10" spans="1:9" ht="15" customHeight="1" x14ac:dyDescent="0.25">
      <c r="A10" s="16" t="s">
        <v>51</v>
      </c>
      <c r="B10" s="9" t="s">
        <v>112</v>
      </c>
      <c r="C10" s="6" t="s">
        <v>111</v>
      </c>
      <c r="D10" s="4"/>
      <c r="E10" s="4"/>
      <c r="F10" s="4"/>
      <c r="G10" s="4"/>
      <c r="H10" s="4"/>
      <c r="I10" s="4">
        <f t="shared" si="0"/>
        <v>0</v>
      </c>
    </row>
    <row r="11" spans="1:9" ht="15" customHeight="1" x14ac:dyDescent="0.25">
      <c r="A11" s="12" t="s">
        <v>50</v>
      </c>
      <c r="B11" s="13" t="s">
        <v>110</v>
      </c>
      <c r="C11" s="14" t="s">
        <v>109</v>
      </c>
      <c r="D11" s="15"/>
      <c r="E11" s="15"/>
      <c r="F11" s="15"/>
      <c r="G11" s="15"/>
      <c r="H11" s="15"/>
      <c r="I11" s="15">
        <f t="shared" si="0"/>
        <v>0</v>
      </c>
    </row>
    <row r="12" spans="1:9" ht="15" customHeight="1" x14ac:dyDescent="0.25">
      <c r="A12" s="16" t="s">
        <v>49</v>
      </c>
      <c r="B12" s="10" t="s">
        <v>108</v>
      </c>
      <c r="C12" s="6" t="s">
        <v>107</v>
      </c>
      <c r="D12" s="42"/>
      <c r="E12" s="42"/>
      <c r="F12" s="42"/>
      <c r="G12" s="42"/>
      <c r="H12" s="42"/>
      <c r="I12" s="4">
        <f t="shared" si="0"/>
        <v>0</v>
      </c>
    </row>
    <row r="13" spans="1:9" ht="15" customHeight="1" x14ac:dyDescent="0.25">
      <c r="A13" s="16" t="s">
        <v>48</v>
      </c>
      <c r="B13" s="9" t="s">
        <v>106</v>
      </c>
      <c r="C13" s="6" t="s">
        <v>105</v>
      </c>
      <c r="D13" s="4"/>
      <c r="E13" s="4"/>
      <c r="F13" s="4"/>
      <c r="G13" s="4"/>
      <c r="H13" s="4"/>
      <c r="I13" s="4">
        <f t="shared" si="0"/>
        <v>0</v>
      </c>
    </row>
    <row r="14" spans="1:9" ht="15" customHeight="1" x14ac:dyDescent="0.25">
      <c r="A14" s="16" t="s">
        <v>47</v>
      </c>
      <c r="B14" s="10" t="s">
        <v>104</v>
      </c>
      <c r="C14" s="6" t="s">
        <v>103</v>
      </c>
      <c r="D14" s="4"/>
      <c r="E14" s="4"/>
      <c r="F14" s="4"/>
      <c r="G14" s="4"/>
      <c r="H14" s="4"/>
      <c r="I14" s="4">
        <f t="shared" si="0"/>
        <v>0</v>
      </c>
    </row>
    <row r="15" spans="1:9" ht="15" customHeight="1" x14ac:dyDescent="0.25">
      <c r="A15" s="16" t="s">
        <v>46</v>
      </c>
      <c r="B15" s="9" t="s">
        <v>102</v>
      </c>
      <c r="C15" s="6" t="s">
        <v>101</v>
      </c>
      <c r="D15" s="4"/>
      <c r="E15" s="4"/>
      <c r="F15" s="4"/>
      <c r="G15" s="4"/>
      <c r="H15" s="4"/>
      <c r="I15" s="4">
        <f t="shared" si="0"/>
        <v>0</v>
      </c>
    </row>
    <row r="16" spans="1:9" ht="15" customHeight="1" x14ac:dyDescent="0.25">
      <c r="A16" s="12" t="s">
        <v>45</v>
      </c>
      <c r="B16" s="13" t="s">
        <v>100</v>
      </c>
      <c r="C16" s="14" t="s">
        <v>99</v>
      </c>
      <c r="D16" s="15"/>
      <c r="E16" s="15"/>
      <c r="F16" s="15"/>
      <c r="G16" s="15"/>
      <c r="H16" s="15"/>
      <c r="I16" s="15">
        <f t="shared" si="0"/>
        <v>0</v>
      </c>
    </row>
    <row r="17" spans="1:9" ht="15" customHeight="1" x14ac:dyDescent="0.25">
      <c r="A17" s="16" t="s">
        <v>44</v>
      </c>
      <c r="B17" s="11" t="s">
        <v>98</v>
      </c>
      <c r="C17" s="6" t="s">
        <v>97</v>
      </c>
      <c r="D17" s="4">
        <v>207510766</v>
      </c>
      <c r="E17" s="4">
        <v>5921218</v>
      </c>
      <c r="F17" s="4">
        <v>7223152</v>
      </c>
      <c r="G17" s="4">
        <v>3190567</v>
      </c>
      <c r="H17" s="4">
        <v>422205</v>
      </c>
      <c r="I17" s="4">
        <f t="shared" si="0"/>
        <v>224267908</v>
      </c>
    </row>
    <row r="18" spans="1:9" ht="15" customHeight="1" x14ac:dyDescent="0.25">
      <c r="A18" s="16" t="s">
        <v>43</v>
      </c>
      <c r="B18" s="11" t="s">
        <v>96</v>
      </c>
      <c r="C18" s="6" t="s">
        <v>95</v>
      </c>
      <c r="D18" s="4"/>
      <c r="E18" s="4"/>
      <c r="F18" s="4"/>
      <c r="G18" s="4"/>
      <c r="H18" s="4"/>
      <c r="I18" s="4">
        <f t="shared" si="0"/>
        <v>0</v>
      </c>
    </row>
    <row r="19" spans="1:9" ht="15" customHeight="1" x14ac:dyDescent="0.25">
      <c r="A19" s="12" t="s">
        <v>42</v>
      </c>
      <c r="B19" s="13" t="s">
        <v>94</v>
      </c>
      <c r="C19" s="14" t="s">
        <v>93</v>
      </c>
      <c r="D19" s="15">
        <f>SUM(D17:D18)</f>
        <v>207510766</v>
      </c>
      <c r="E19" s="15">
        <f>SUM(E17:E18)</f>
        <v>5921218</v>
      </c>
      <c r="F19" s="15">
        <f>SUM(F17:F18)</f>
        <v>7223152</v>
      </c>
      <c r="G19" s="15">
        <f>SUM(G17:G18)</f>
        <v>3190567</v>
      </c>
      <c r="H19" s="15">
        <f>SUM(H17:H18)</f>
        <v>422205</v>
      </c>
      <c r="I19" s="15">
        <f t="shared" si="0"/>
        <v>224267908</v>
      </c>
    </row>
    <row r="20" spans="1:9" ht="15" customHeight="1" x14ac:dyDescent="0.25">
      <c r="A20" s="16" t="s">
        <v>41</v>
      </c>
      <c r="B20" s="9" t="s">
        <v>92</v>
      </c>
      <c r="C20" s="6" t="s">
        <v>91</v>
      </c>
      <c r="D20" s="4">
        <v>10589681</v>
      </c>
      <c r="E20" s="4"/>
      <c r="F20" s="4"/>
      <c r="G20" s="4"/>
      <c r="H20" s="4"/>
      <c r="I20" s="4">
        <f t="shared" si="0"/>
        <v>10589681</v>
      </c>
    </row>
    <row r="21" spans="1:9" ht="15" customHeight="1" x14ac:dyDescent="0.25">
      <c r="A21" s="16" t="s">
        <v>40</v>
      </c>
      <c r="B21" s="9" t="s">
        <v>90</v>
      </c>
      <c r="C21" s="6" t="s">
        <v>89</v>
      </c>
      <c r="D21" s="4"/>
      <c r="E21" s="4"/>
      <c r="F21" s="4"/>
      <c r="G21" s="4"/>
      <c r="H21" s="4"/>
      <c r="I21" s="4">
        <f t="shared" si="0"/>
        <v>0</v>
      </c>
    </row>
    <row r="22" spans="1:9" ht="15" customHeight="1" x14ac:dyDescent="0.25">
      <c r="A22" s="16" t="s">
        <v>39</v>
      </c>
      <c r="B22" s="9" t="s">
        <v>88</v>
      </c>
      <c r="C22" s="6" t="s">
        <v>87</v>
      </c>
      <c r="D22" s="4"/>
      <c r="E22" s="4"/>
      <c r="F22" s="4"/>
      <c r="G22" s="4">
        <v>38863786</v>
      </c>
      <c r="H22" s="4"/>
      <c r="I22" s="4">
        <f t="shared" si="0"/>
        <v>38863786</v>
      </c>
    </row>
    <row r="23" spans="1:9" ht="15" customHeight="1" x14ac:dyDescent="0.25">
      <c r="A23" s="16" t="s">
        <v>38</v>
      </c>
      <c r="B23" s="9" t="s">
        <v>86</v>
      </c>
      <c r="C23" s="6" t="s">
        <v>85</v>
      </c>
      <c r="D23" s="4"/>
      <c r="E23" s="4"/>
      <c r="F23" s="4"/>
      <c r="G23" s="4"/>
      <c r="H23" s="4"/>
      <c r="I23" s="4">
        <f t="shared" si="0"/>
        <v>0</v>
      </c>
    </row>
    <row r="24" spans="1:9" ht="15" customHeight="1" x14ac:dyDescent="0.25">
      <c r="A24" s="16" t="s">
        <v>37</v>
      </c>
      <c r="B24" s="10" t="s">
        <v>84</v>
      </c>
      <c r="C24" s="6" t="s">
        <v>83</v>
      </c>
      <c r="D24" s="4"/>
      <c r="E24" s="4">
        <v>113086727</v>
      </c>
      <c r="F24" s="4">
        <v>79053875</v>
      </c>
      <c r="G24" s="4"/>
      <c r="H24" s="4">
        <v>12872162</v>
      </c>
      <c r="I24" s="4">
        <f t="shared" si="0"/>
        <v>205012764</v>
      </c>
    </row>
    <row r="25" spans="1:9" ht="15" customHeight="1" x14ac:dyDescent="0.25">
      <c r="A25" s="16" t="s">
        <v>36</v>
      </c>
      <c r="B25" s="10" t="s">
        <v>82</v>
      </c>
      <c r="C25" s="6" t="s">
        <v>81</v>
      </c>
      <c r="D25" s="4"/>
      <c r="E25" s="4"/>
      <c r="F25" s="4"/>
      <c r="G25" s="4"/>
      <c r="H25" s="4"/>
      <c r="I25" s="4">
        <f t="shared" si="0"/>
        <v>0</v>
      </c>
    </row>
    <row r="26" spans="1:9" ht="15" customHeight="1" x14ac:dyDescent="0.25">
      <c r="A26" s="16" t="s">
        <v>35</v>
      </c>
      <c r="B26" s="10" t="s">
        <v>80</v>
      </c>
      <c r="C26" s="6" t="s">
        <v>79</v>
      </c>
      <c r="D26" s="4"/>
      <c r="E26" s="4"/>
      <c r="F26" s="4"/>
      <c r="G26" s="4"/>
      <c r="H26" s="4"/>
      <c r="I26" s="4">
        <f t="shared" si="0"/>
        <v>0</v>
      </c>
    </row>
    <row r="27" spans="1:9" ht="15" customHeight="1" x14ac:dyDescent="0.25">
      <c r="A27" s="12" t="s">
        <v>34</v>
      </c>
      <c r="B27" s="13" t="s">
        <v>78</v>
      </c>
      <c r="C27" s="14" t="s">
        <v>77</v>
      </c>
      <c r="D27" s="15">
        <f>SUM(D20:D26)</f>
        <v>10589681</v>
      </c>
      <c r="E27" s="15">
        <f>SUM(E22:E26)</f>
        <v>113086727</v>
      </c>
      <c r="F27" s="15">
        <f>SUM(F24:F26)</f>
        <v>79053875</v>
      </c>
      <c r="G27" s="15">
        <f>SUM(G22:G26)</f>
        <v>38863786</v>
      </c>
      <c r="H27" s="15">
        <f>SUM(H24:H26)</f>
        <v>12872162</v>
      </c>
      <c r="I27" s="15">
        <f t="shared" si="0"/>
        <v>254466231</v>
      </c>
    </row>
    <row r="28" spans="1:9" ht="15" customHeight="1" x14ac:dyDescent="0.25">
      <c r="A28" s="12" t="s">
        <v>33</v>
      </c>
      <c r="B28" s="13" t="s">
        <v>76</v>
      </c>
      <c r="C28" s="14" t="s">
        <v>75</v>
      </c>
      <c r="D28" s="15">
        <f>D19+D27</f>
        <v>218100447</v>
      </c>
      <c r="E28" s="15">
        <f>E19+E27</f>
        <v>119007945</v>
      </c>
      <c r="F28" s="15">
        <f>F19+F27</f>
        <v>86277027</v>
      </c>
      <c r="G28" s="15">
        <f>G19+G27</f>
        <v>42054353</v>
      </c>
      <c r="H28" s="15">
        <f>H19+H27</f>
        <v>13294367</v>
      </c>
      <c r="I28" s="15">
        <f t="shared" si="0"/>
        <v>478734139</v>
      </c>
    </row>
    <row r="29" spans="1:9" ht="15" customHeight="1" x14ac:dyDescent="0.25">
      <c r="A29" s="16" t="s">
        <v>32</v>
      </c>
      <c r="B29" s="10" t="s">
        <v>74</v>
      </c>
      <c r="C29" s="6" t="s">
        <v>73</v>
      </c>
      <c r="D29" s="4"/>
      <c r="E29" s="4"/>
      <c r="F29" s="4"/>
      <c r="G29" s="4"/>
      <c r="H29" s="4"/>
      <c r="I29" s="4">
        <f t="shared" si="0"/>
        <v>0</v>
      </c>
    </row>
    <row r="30" spans="1:9" ht="15" customHeight="1" x14ac:dyDescent="0.25">
      <c r="A30" s="16" t="s">
        <v>31</v>
      </c>
      <c r="B30" s="10" t="s">
        <v>72</v>
      </c>
      <c r="C30" s="6" t="s">
        <v>71</v>
      </c>
      <c r="D30" s="4"/>
      <c r="E30" s="4"/>
      <c r="F30" s="4"/>
      <c r="G30" s="4"/>
      <c r="H30" s="4"/>
      <c r="I30" s="4">
        <f t="shared" si="0"/>
        <v>0</v>
      </c>
    </row>
    <row r="31" spans="1:9" ht="15" customHeight="1" x14ac:dyDescent="0.25">
      <c r="A31" s="16" t="s">
        <v>30</v>
      </c>
      <c r="B31" s="9" t="s">
        <v>70</v>
      </c>
      <c r="C31" s="6" t="s">
        <v>69</v>
      </c>
      <c r="D31" s="4"/>
      <c r="E31" s="4"/>
      <c r="F31" s="4"/>
      <c r="G31" s="4"/>
      <c r="H31" s="4"/>
      <c r="I31" s="4">
        <f t="shared" si="0"/>
        <v>0</v>
      </c>
    </row>
    <row r="32" spans="1:9" ht="15" customHeight="1" x14ac:dyDescent="0.25">
      <c r="A32" s="16" t="s">
        <v>29</v>
      </c>
      <c r="B32" s="9" t="s">
        <v>68</v>
      </c>
      <c r="C32" s="6" t="s">
        <v>67</v>
      </c>
      <c r="D32" s="4"/>
      <c r="E32" s="4"/>
      <c r="F32" s="4"/>
      <c r="G32" s="4"/>
      <c r="H32" s="4"/>
      <c r="I32" s="4">
        <f t="shared" si="0"/>
        <v>0</v>
      </c>
    </row>
    <row r="33" spans="1:9" ht="15" customHeight="1" x14ac:dyDescent="0.25">
      <c r="A33" s="16" t="s">
        <v>28</v>
      </c>
      <c r="B33" s="9" t="s">
        <v>66</v>
      </c>
      <c r="C33" s="6" t="s">
        <v>65</v>
      </c>
      <c r="D33" s="4"/>
      <c r="E33" s="4"/>
      <c r="F33" s="4"/>
      <c r="G33" s="4"/>
      <c r="H33" s="4"/>
      <c r="I33" s="4">
        <f t="shared" si="0"/>
        <v>0</v>
      </c>
    </row>
    <row r="34" spans="1:9" ht="15" customHeight="1" x14ac:dyDescent="0.25">
      <c r="A34" s="12" t="s">
        <v>27</v>
      </c>
      <c r="B34" s="13" t="s">
        <v>64</v>
      </c>
      <c r="C34" s="14" t="s">
        <v>63</v>
      </c>
      <c r="D34" s="15"/>
      <c r="E34" s="15"/>
      <c r="F34" s="15"/>
      <c r="G34" s="15"/>
      <c r="H34" s="15"/>
      <c r="I34" s="15">
        <f t="shared" si="0"/>
        <v>0</v>
      </c>
    </row>
    <row r="35" spans="1:9" ht="15" customHeight="1" x14ac:dyDescent="0.25">
      <c r="A35" s="16" t="s">
        <v>26</v>
      </c>
      <c r="B35" s="10" t="s">
        <v>62</v>
      </c>
      <c r="C35" s="6" t="s">
        <v>61</v>
      </c>
      <c r="D35" s="4"/>
      <c r="E35" s="4"/>
      <c r="F35" s="4"/>
      <c r="G35" s="4"/>
      <c r="H35" s="4"/>
      <c r="I35" s="4">
        <f t="shared" si="0"/>
        <v>0</v>
      </c>
    </row>
    <row r="36" spans="1:9" ht="15" customHeight="1" x14ac:dyDescent="0.25">
      <c r="A36" s="16" t="s">
        <v>25</v>
      </c>
      <c r="B36" s="10" t="s">
        <v>60</v>
      </c>
      <c r="C36" s="6" t="s">
        <v>59</v>
      </c>
      <c r="D36" s="4"/>
      <c r="E36" s="4"/>
      <c r="F36" s="4"/>
      <c r="G36" s="4"/>
      <c r="H36" s="4"/>
      <c r="I36" s="4">
        <f t="shared" si="0"/>
        <v>0</v>
      </c>
    </row>
    <row r="37" spans="1:9" ht="15" customHeight="1" x14ac:dyDescent="0.25">
      <c r="A37" s="12" t="s">
        <v>24</v>
      </c>
      <c r="B37" s="13" t="s">
        <v>58</v>
      </c>
      <c r="C37" s="14" t="s">
        <v>57</v>
      </c>
      <c r="D37" s="15">
        <f>SUM(D28:D36)</f>
        <v>218100447</v>
      </c>
      <c r="E37" s="15">
        <f>SUM(E28:E36)</f>
        <v>119007945</v>
      </c>
      <c r="F37" s="15">
        <f>SUM(F28:F36)</f>
        <v>86277027</v>
      </c>
      <c r="G37" s="15">
        <f>SUM(G28:G36)</f>
        <v>42054353</v>
      </c>
      <c r="H37" s="15"/>
      <c r="I37" s="15">
        <f t="shared" ref="I37" si="1">I28+I34+I35+I36</f>
        <v>478734139</v>
      </c>
    </row>
    <row r="38" spans="1:9" ht="15" customHeight="1" x14ac:dyDescent="0.25">
      <c r="A38" s="1"/>
      <c r="B38" s="26"/>
      <c r="C38" s="27"/>
      <c r="D38" s="28"/>
      <c r="E38" s="28"/>
      <c r="F38" s="28"/>
      <c r="G38" s="28"/>
      <c r="H38" s="28"/>
      <c r="I38" s="28"/>
    </row>
    <row r="39" spans="1:9" ht="15" customHeight="1" x14ac:dyDescent="0.25">
      <c r="A39" s="25"/>
      <c r="B39" s="29" t="s">
        <v>56</v>
      </c>
      <c r="C39" s="30"/>
      <c r="D39" s="31">
        <f>'Bevétel feladatonként - 1'!D71</f>
        <v>457299955</v>
      </c>
      <c r="E39" s="31">
        <v>1016000</v>
      </c>
      <c r="F39" s="31">
        <f>'Bevétel feladatonként - 1'!F71</f>
        <v>0</v>
      </c>
      <c r="G39" s="31">
        <f>'Bevétel feladatonként - 1'!G71</f>
        <v>35841130</v>
      </c>
      <c r="H39" s="31">
        <f>'Bevétel feladatonként - 1'!H71</f>
        <v>28234</v>
      </c>
      <c r="I39" s="31">
        <f>SUM(D39:H39)</f>
        <v>494185319</v>
      </c>
    </row>
    <row r="40" spans="1:9" ht="15" customHeight="1" x14ac:dyDescent="0.25">
      <c r="A40" s="25"/>
      <c r="B40" s="29" t="s">
        <v>251</v>
      </c>
      <c r="C40" s="30"/>
      <c r="D40" s="31">
        <f>D37</f>
        <v>218100447</v>
      </c>
      <c r="E40" s="31"/>
      <c r="F40" s="31">
        <f>F19</f>
        <v>7223152</v>
      </c>
      <c r="G40" s="31">
        <f>G19</f>
        <v>3190567</v>
      </c>
      <c r="H40" s="31">
        <f>H17</f>
        <v>422205</v>
      </c>
      <c r="I40" s="31">
        <f>SUM(D40:H40)</f>
        <v>228936371</v>
      </c>
    </row>
    <row r="41" spans="1:9" ht="15" customHeight="1" x14ac:dyDescent="0.25">
      <c r="A41" s="37"/>
      <c r="B41" s="29" t="s">
        <v>55</v>
      </c>
      <c r="C41" s="39"/>
      <c r="D41" s="40">
        <v>0</v>
      </c>
      <c r="E41" s="40">
        <f>E37</f>
        <v>119007945</v>
      </c>
      <c r="F41" s="40">
        <f>F27</f>
        <v>79053875</v>
      </c>
      <c r="G41" s="40">
        <f>G27</f>
        <v>38863786</v>
      </c>
      <c r="H41" s="40">
        <f>H24</f>
        <v>12872162</v>
      </c>
      <c r="I41" s="31">
        <f>SUM(D41:H41)</f>
        <v>249797768</v>
      </c>
    </row>
    <row r="42" spans="1:9" ht="15" customHeight="1" x14ac:dyDescent="0.25">
      <c r="A42" s="37"/>
      <c r="B42" s="38" t="s">
        <v>54</v>
      </c>
      <c r="C42" s="39"/>
      <c r="D42" s="40">
        <f>SUM(D39:D41)</f>
        <v>675400402</v>
      </c>
      <c r="E42" s="40">
        <f t="shared" ref="E42:H42" si="2">SUM(E39:E41)</f>
        <v>120023945</v>
      </c>
      <c r="F42" s="40">
        <f t="shared" si="2"/>
        <v>86277027</v>
      </c>
      <c r="G42" s="40">
        <f t="shared" si="2"/>
        <v>77895483</v>
      </c>
      <c r="H42" s="40">
        <f t="shared" si="2"/>
        <v>13322601</v>
      </c>
      <c r="I42" s="40">
        <f>SUM(D42:H42)</f>
        <v>972919458</v>
      </c>
    </row>
    <row r="43" spans="1:9" s="41" customFormat="1" ht="15" customHeight="1" x14ac:dyDescent="0.25">
      <c r="A43" s="20"/>
      <c r="B43" s="23"/>
      <c r="C43" s="20"/>
      <c r="D43" s="21"/>
      <c r="E43" s="21"/>
      <c r="F43" s="21"/>
      <c r="G43" s="21"/>
      <c r="H43" s="21"/>
      <c r="I43" s="21"/>
    </row>
    <row r="44" spans="1:9" ht="15" customHeight="1" x14ac:dyDescent="0.2">
      <c r="A44" s="43"/>
      <c r="B44" s="43"/>
      <c r="C44" s="43"/>
      <c r="D44" s="43"/>
      <c r="E44" s="43"/>
      <c r="F44" s="43"/>
      <c r="G44" s="43"/>
      <c r="H44" s="43"/>
      <c r="I44" s="43"/>
    </row>
    <row r="45" spans="1:9" ht="15" customHeight="1" x14ac:dyDescent="0.2">
      <c r="A45" s="43"/>
      <c r="B45" s="43"/>
      <c r="C45" s="43"/>
      <c r="D45" s="43"/>
      <c r="E45" s="43"/>
      <c r="F45" s="43"/>
      <c r="G45" s="43"/>
      <c r="H45" s="43"/>
      <c r="I45" s="43"/>
    </row>
    <row r="46" spans="1:9" ht="15" customHeight="1" x14ac:dyDescent="0.2">
      <c r="A46" s="43"/>
      <c r="B46" s="43"/>
      <c r="C46" s="43"/>
      <c r="D46" s="43"/>
      <c r="E46" s="43"/>
      <c r="F46" s="43"/>
      <c r="G46" s="43"/>
      <c r="H46" s="43"/>
      <c r="I46" s="43"/>
    </row>
    <row r="47" spans="1:9" ht="15" customHeight="1" x14ac:dyDescent="0.2">
      <c r="A47" s="43"/>
      <c r="B47" s="43"/>
      <c r="C47" s="43"/>
      <c r="D47" s="43"/>
      <c r="E47" s="43"/>
      <c r="F47" s="43"/>
      <c r="G47" s="43"/>
      <c r="H47" s="43"/>
      <c r="I47" s="43"/>
    </row>
    <row r="48" spans="1:9" ht="15" customHeight="1" x14ac:dyDescent="0.2">
      <c r="A48" s="43"/>
      <c r="B48" s="43"/>
      <c r="C48" s="43"/>
      <c r="D48" s="43"/>
      <c r="E48" s="43"/>
      <c r="F48" s="43"/>
      <c r="G48" s="43"/>
      <c r="H48" s="43"/>
      <c r="I48" s="43"/>
    </row>
    <row r="49" spans="1:9" ht="15" customHeight="1" x14ac:dyDescent="0.2">
      <c r="A49" s="43"/>
      <c r="B49" s="43"/>
      <c r="C49" s="43"/>
      <c r="D49" s="43"/>
      <c r="E49" s="43"/>
      <c r="F49" s="43"/>
      <c r="G49" s="43"/>
      <c r="H49" s="43"/>
      <c r="I49" s="43"/>
    </row>
    <row r="50" spans="1:9" ht="15" customHeight="1" x14ac:dyDescent="0.2">
      <c r="A50" s="43"/>
      <c r="B50" s="43"/>
      <c r="C50" s="43"/>
      <c r="D50" s="43"/>
      <c r="E50" s="43"/>
      <c r="F50" s="43"/>
      <c r="G50" s="43"/>
      <c r="H50" s="43"/>
      <c r="I50" s="43"/>
    </row>
    <row r="51" spans="1:9" ht="15" customHeight="1" x14ac:dyDescent="0.2">
      <c r="A51" s="43"/>
      <c r="B51" s="43"/>
      <c r="C51" s="43"/>
      <c r="D51" s="43"/>
      <c r="E51" s="43"/>
      <c r="F51" s="43"/>
      <c r="G51" s="43"/>
      <c r="H51" s="43"/>
      <c r="I51" s="43"/>
    </row>
    <row r="52" spans="1:9" ht="15" customHeight="1" x14ac:dyDescent="0.2">
      <c r="A52" s="43"/>
      <c r="B52" s="43"/>
      <c r="C52" s="43"/>
      <c r="D52" s="43"/>
      <c r="E52" s="43"/>
      <c r="F52" s="43"/>
      <c r="G52" s="43"/>
      <c r="H52" s="43"/>
      <c r="I52" s="43"/>
    </row>
    <row r="53" spans="1:9" ht="15" customHeight="1" x14ac:dyDescent="0.2">
      <c r="A53" s="43"/>
      <c r="B53" s="43"/>
      <c r="C53" s="43"/>
      <c r="D53" s="43"/>
      <c r="E53" s="43"/>
      <c r="F53" s="43"/>
      <c r="G53" s="43"/>
      <c r="H53" s="43"/>
      <c r="I53" s="43"/>
    </row>
    <row r="54" spans="1:9" ht="15" customHeight="1" x14ac:dyDescent="0.2">
      <c r="A54" s="43"/>
      <c r="B54" s="43"/>
      <c r="C54" s="43"/>
      <c r="D54" s="43"/>
      <c r="E54" s="43"/>
      <c r="F54" s="43"/>
      <c r="G54" s="43"/>
      <c r="H54" s="43"/>
      <c r="I54" s="43"/>
    </row>
    <row r="55" spans="1:9" ht="15" customHeight="1" x14ac:dyDescent="0.2">
      <c r="A55" s="43"/>
      <c r="B55" s="43"/>
      <c r="C55" s="43"/>
      <c r="D55" s="43"/>
      <c r="E55" s="43"/>
      <c r="F55" s="43"/>
      <c r="G55" s="43"/>
      <c r="H55" s="43"/>
      <c r="I55" s="43"/>
    </row>
    <row r="56" spans="1:9" ht="15" customHeight="1" x14ac:dyDescent="0.2">
      <c r="A56" s="43"/>
      <c r="B56" s="43"/>
      <c r="C56" s="43"/>
      <c r="D56" s="43"/>
      <c r="E56" s="43"/>
      <c r="F56" s="43"/>
      <c r="G56" s="43"/>
      <c r="H56" s="43"/>
      <c r="I56" s="43"/>
    </row>
    <row r="57" spans="1:9" ht="15" customHeight="1" x14ac:dyDescent="0.2">
      <c r="A57" s="43"/>
      <c r="B57" s="43"/>
      <c r="C57" s="43"/>
      <c r="D57" s="43"/>
      <c r="E57" s="43"/>
      <c r="F57" s="43"/>
      <c r="G57" s="43"/>
      <c r="H57" s="43"/>
      <c r="I57" s="43"/>
    </row>
    <row r="58" spans="1:9" ht="15" customHeight="1" x14ac:dyDescent="0.2">
      <c r="A58" s="43"/>
      <c r="B58" s="43"/>
      <c r="C58" s="43"/>
      <c r="D58" s="43"/>
      <c r="E58" s="43"/>
      <c r="F58" s="43"/>
      <c r="G58" s="43"/>
      <c r="H58" s="43"/>
      <c r="I58" s="43"/>
    </row>
    <row r="59" spans="1:9" ht="15" customHeight="1" x14ac:dyDescent="0.2">
      <c r="A59" s="43"/>
      <c r="B59" s="43"/>
      <c r="C59" s="43"/>
      <c r="D59" s="43"/>
      <c r="E59" s="43"/>
      <c r="F59" s="43"/>
      <c r="G59" s="43"/>
      <c r="H59" s="43"/>
      <c r="I59" s="43"/>
    </row>
    <row r="60" spans="1:9" ht="15" customHeight="1" x14ac:dyDescent="0.2">
      <c r="A60" s="43"/>
      <c r="B60" s="43"/>
      <c r="C60" s="43"/>
      <c r="D60" s="43"/>
      <c r="E60" s="43"/>
      <c r="F60" s="43"/>
      <c r="G60" s="43"/>
      <c r="H60" s="43"/>
      <c r="I60" s="43"/>
    </row>
    <row r="61" spans="1:9" ht="15" customHeight="1" x14ac:dyDescent="0.2">
      <c r="A61" s="43"/>
      <c r="B61" s="43"/>
      <c r="C61" s="43"/>
      <c r="D61" s="43"/>
      <c r="E61" s="43"/>
      <c r="F61" s="43"/>
      <c r="G61" s="43"/>
      <c r="H61" s="43"/>
      <c r="I61" s="43"/>
    </row>
    <row r="62" spans="1:9" ht="15" customHeight="1" x14ac:dyDescent="0.2">
      <c r="A62" s="43"/>
      <c r="B62" s="43"/>
      <c r="C62" s="43"/>
      <c r="D62" s="43"/>
      <c r="E62" s="43"/>
      <c r="F62" s="43"/>
      <c r="G62" s="43"/>
      <c r="H62" s="43"/>
      <c r="I62" s="43"/>
    </row>
    <row r="63" spans="1:9" ht="15" customHeight="1" x14ac:dyDescent="0.2">
      <c r="A63" s="43"/>
      <c r="B63" s="43"/>
      <c r="C63" s="43"/>
      <c r="D63" s="43"/>
      <c r="E63" s="43"/>
      <c r="F63" s="43"/>
      <c r="G63" s="43"/>
      <c r="H63" s="43"/>
      <c r="I63" s="43"/>
    </row>
    <row r="64" spans="1:9" ht="15" customHeight="1" x14ac:dyDescent="0.2">
      <c r="A64" s="43"/>
      <c r="B64" s="43"/>
      <c r="C64" s="43"/>
      <c r="D64" s="43"/>
      <c r="E64" s="43"/>
      <c r="F64" s="43"/>
      <c r="G64" s="43"/>
      <c r="H64" s="43"/>
      <c r="I64" s="43"/>
    </row>
    <row r="65" spans="1:9" ht="15" customHeight="1" x14ac:dyDescent="0.2">
      <c r="A65" s="43"/>
      <c r="B65" s="43"/>
      <c r="C65" s="43"/>
      <c r="D65" s="43"/>
      <c r="E65" s="43"/>
      <c r="F65" s="43"/>
      <c r="G65" s="43"/>
      <c r="H65" s="43"/>
      <c r="I65" s="43"/>
    </row>
    <row r="66" spans="1:9" ht="15" customHeight="1" x14ac:dyDescent="0.2">
      <c r="A66" s="43"/>
      <c r="B66" s="43"/>
      <c r="C66" s="43"/>
      <c r="D66" s="43"/>
      <c r="E66" s="43"/>
      <c r="F66" s="43"/>
      <c r="G66" s="43"/>
      <c r="H66" s="43"/>
      <c r="I66" s="43"/>
    </row>
    <row r="67" spans="1:9" ht="15" customHeight="1" x14ac:dyDescent="0.2">
      <c r="A67" s="43"/>
      <c r="B67" s="43"/>
      <c r="C67" s="43"/>
      <c r="D67" s="43"/>
      <c r="E67" s="43"/>
      <c r="F67" s="43"/>
      <c r="G67" s="43"/>
      <c r="H67" s="43"/>
      <c r="I67" s="43"/>
    </row>
    <row r="68" spans="1:9" ht="15" customHeight="1" x14ac:dyDescent="0.2">
      <c r="A68" s="43"/>
      <c r="B68" s="43"/>
      <c r="C68" s="43"/>
      <c r="D68" s="43"/>
      <c r="E68" s="43"/>
      <c r="F68" s="43"/>
      <c r="G68" s="43"/>
      <c r="H68" s="43"/>
      <c r="I68" s="43"/>
    </row>
    <row r="69" spans="1:9" ht="15" customHeight="1" x14ac:dyDescent="0.2">
      <c r="A69" s="43"/>
      <c r="B69" s="43"/>
      <c r="C69" s="43"/>
      <c r="D69" s="43"/>
      <c r="E69" s="43"/>
      <c r="F69" s="43"/>
      <c r="G69" s="43"/>
      <c r="H69" s="43"/>
      <c r="I69" s="43"/>
    </row>
    <row r="70" spans="1:9" ht="15" customHeight="1" x14ac:dyDescent="0.2">
      <c r="A70" s="43"/>
      <c r="B70" s="43"/>
      <c r="C70" s="43"/>
      <c r="D70" s="43"/>
      <c r="E70" s="43"/>
      <c r="F70" s="43"/>
      <c r="G70" s="43"/>
      <c r="H70" s="43"/>
      <c r="I70" s="43"/>
    </row>
    <row r="71" spans="1:9" ht="15" customHeight="1" x14ac:dyDescent="0.2">
      <c r="A71" s="43"/>
      <c r="B71" s="43"/>
      <c r="C71" s="43"/>
      <c r="D71" s="43"/>
      <c r="E71" s="43"/>
      <c r="F71" s="43"/>
      <c r="G71" s="43"/>
      <c r="H71" s="43"/>
      <c r="I71" s="43"/>
    </row>
    <row r="72" spans="1:9" ht="15" customHeight="1" x14ac:dyDescent="0.2">
      <c r="A72" s="43"/>
      <c r="B72" s="43"/>
      <c r="C72" s="43"/>
      <c r="D72" s="43"/>
      <c r="E72" s="43"/>
      <c r="F72" s="43"/>
      <c r="G72" s="43"/>
      <c r="H72" s="43"/>
      <c r="I72" s="43"/>
    </row>
    <row r="73" spans="1:9" ht="15" customHeight="1" x14ac:dyDescent="0.2">
      <c r="A73" s="44"/>
      <c r="B73" s="44"/>
      <c r="C73" s="44"/>
      <c r="D73" s="44"/>
      <c r="E73" s="44"/>
      <c r="F73" s="44"/>
      <c r="G73" s="44"/>
      <c r="H73" s="44"/>
      <c r="I73" s="44"/>
    </row>
  </sheetData>
  <mergeCells count="12">
    <mergeCell ref="E1:H1"/>
    <mergeCell ref="A2:I3"/>
    <mergeCell ref="E5:E6"/>
    <mergeCell ref="F5:F6"/>
    <mergeCell ref="G5:G6"/>
    <mergeCell ref="H5:H6"/>
    <mergeCell ref="A5:A6"/>
    <mergeCell ref="B5:B6"/>
    <mergeCell ref="C5:C6"/>
    <mergeCell ref="D5:D6"/>
    <mergeCell ref="I5:I6"/>
    <mergeCell ref="A4:I4"/>
  </mergeCells>
  <printOptions horizontalCentered="1" verticalCentered="1"/>
  <pageMargins left="0.19685039370078741" right="0.11811023622047245" top="0.15748031496062992" bottom="0.15748031496062992" header="0.31496062992125984" footer="0.31496062992125984"/>
  <pageSetup paperSize="9" scale="54" fitToWidth="0" orientation="landscape" verticalDpi="300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Bevétel feladatonként - 1</vt:lpstr>
      <vt:lpstr>Bevétel feladatonként - 2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User2</cp:lastModifiedBy>
  <cp:lastPrinted>2020-06-08T08:24:13Z</cp:lastPrinted>
  <dcterms:created xsi:type="dcterms:W3CDTF">2019-02-08T12:13:13Z</dcterms:created>
  <dcterms:modified xsi:type="dcterms:W3CDTF">2020-07-07T08:06:59Z</dcterms:modified>
</cp:coreProperties>
</file>