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<sst xmlns="http://schemas.openxmlformats.org/spreadsheetml/2006/main" count="273" uniqueCount="256">
  <si>
    <t>Önkormányzati feladatok kiadásainak részletezése</t>
  </si>
  <si>
    <t>Módosította a 6/2014.(III.05.) számú önk. rendelet 2014. 03.06.</t>
  </si>
  <si>
    <t>Módosította a 17/2014.(VII.17.) számú önk. rendelet 2014. 07.17.</t>
  </si>
  <si>
    <t>adatok e Ft-ban</t>
  </si>
  <si>
    <t>Módosította a 27/2014.(IX.15.) számú önk. rendelet 2014. 09.15.</t>
  </si>
  <si>
    <t>Módosította a 30/2014.(XI.24) számú önk. rendelet 2014. 11.24</t>
  </si>
  <si>
    <t>Módosította a 31/2014.(XII.15) számú önk. rendelet 2014. 12.15</t>
  </si>
  <si>
    <t>Módosította a 35/2014.(XII.19) számú önk. rendelet 2014. 12.19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</si>
  <si>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</si>
  <si>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</si>
  <si>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</si>
  <si>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</si>
  <si>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</si>
  <si>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</si>
  <si>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</si>
  <si>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</si>
  <si>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</si>
  <si>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</si>
  <si>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</si>
  <si>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</si>
  <si>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Megnevezés</t>
  </si>
  <si>
    <t>2014. évi eredeti előirányzat</t>
  </si>
  <si>
    <t>Személyi juttatás</t>
  </si>
  <si>
    <t>Munkaadót terhelő járulék</t>
  </si>
  <si>
    <t>Dologi</t>
  </si>
  <si>
    <t>Társadalom-szoc.pol. és egyéb TB juttatások</t>
  </si>
  <si>
    <t>Támogatás</t>
  </si>
  <si>
    <t>Beruházás</t>
  </si>
  <si>
    <t>Felújítás</t>
  </si>
  <si>
    <t>Működési célú/Támogatás értékű</t>
  </si>
  <si>
    <t>Felhalmozási célú</t>
  </si>
  <si>
    <t>2.</t>
  </si>
  <si>
    <t>KÖTELEZŐ ÖNKORMÁNYZATI FELADATOK</t>
  </si>
  <si>
    <t>3.</t>
  </si>
  <si>
    <t>Temetők fenntartása</t>
  </si>
  <si>
    <t>4.</t>
  </si>
  <si>
    <t>1.1</t>
  </si>
  <si>
    <t>Rezsiköltség</t>
  </si>
  <si>
    <t>5.</t>
  </si>
  <si>
    <t>1.2</t>
  </si>
  <si>
    <t>Temető fenntartás szolg. Költségei K334</t>
  </si>
  <si>
    <t>6.</t>
  </si>
  <si>
    <t>Települési vízellátás</t>
  </si>
  <si>
    <t>7.</t>
  </si>
  <si>
    <t>2.1</t>
  </si>
  <si>
    <t>Közkutak üzemeltetése, közüzemi díjak</t>
  </si>
  <si>
    <t>8.</t>
  </si>
  <si>
    <t>2.2</t>
  </si>
  <si>
    <t>csatornák, vízvezeték felújítása,karbantartása K334</t>
  </si>
  <si>
    <t>9.</t>
  </si>
  <si>
    <t>2.3</t>
  </si>
  <si>
    <t>ÁFA K351,K352</t>
  </si>
  <si>
    <t>10.</t>
  </si>
  <si>
    <t>Közvilágítás</t>
  </si>
  <si>
    <t>11.</t>
  </si>
  <si>
    <t>3.1</t>
  </si>
  <si>
    <t>Közvilágítás üzemeltetése K331</t>
  </si>
  <si>
    <t>12.</t>
  </si>
  <si>
    <t>3.2</t>
  </si>
  <si>
    <t>Világítás javítás K334, K351</t>
  </si>
  <si>
    <t>13.</t>
  </si>
  <si>
    <t>Parkfenntartás</t>
  </si>
  <si>
    <t>14.</t>
  </si>
  <si>
    <t>4.1</t>
  </si>
  <si>
    <t>Zöldterületek fenntartása K355, K312,K351</t>
  </si>
  <si>
    <t>15.</t>
  </si>
  <si>
    <t>4.2</t>
  </si>
  <si>
    <t>16.</t>
  </si>
  <si>
    <t>Helyi utak fenntartása</t>
  </si>
  <si>
    <t>17.</t>
  </si>
  <si>
    <t>5.1</t>
  </si>
  <si>
    <t>Útburkolat karbantartás, javítás K334,K351</t>
  </si>
  <si>
    <t>18.</t>
  </si>
  <si>
    <t>5.2</t>
  </si>
  <si>
    <t>Jelzőtáblák pótlása, kihelyezése K334,K351</t>
  </si>
  <si>
    <t>20.</t>
  </si>
  <si>
    <t>5.4</t>
  </si>
  <si>
    <t>Hó eltakarítás K337,K351</t>
  </si>
  <si>
    <t>21.</t>
  </si>
  <si>
    <t>5.5</t>
  </si>
  <si>
    <t>Járda, műtárgyak javítása, fenntartása K334,K351</t>
  </si>
  <si>
    <t>22.</t>
  </si>
  <si>
    <t>5.6</t>
  </si>
  <si>
    <t>Vizelvezetés K334,K351</t>
  </si>
  <si>
    <t>23.</t>
  </si>
  <si>
    <t>Hulladékkezelés K355, K351</t>
  </si>
  <si>
    <t>24.</t>
  </si>
  <si>
    <t>Egészségügy</t>
  </si>
  <si>
    <t>25.</t>
  </si>
  <si>
    <t>7.1</t>
  </si>
  <si>
    <t>Anya és csecsemő védelem 
K331,K355,K341,K311,K322, K351</t>
  </si>
  <si>
    <t>26.</t>
  </si>
  <si>
    <t>7.2</t>
  </si>
  <si>
    <t>Háziorvosi szolgálat I.-II. körzet K331,K351</t>
  </si>
  <si>
    <t>27.</t>
  </si>
  <si>
    <t>7.3</t>
  </si>
  <si>
    <t>Gyermekorvosi szolgálat K331,K351</t>
  </si>
  <si>
    <t>28.</t>
  </si>
  <si>
    <t>7.4</t>
  </si>
  <si>
    <t>Fogorvosi szolgálat K331,K351</t>
  </si>
  <si>
    <t>29.</t>
  </si>
  <si>
    <t>7.5</t>
  </si>
  <si>
    <t>Ügyeleti szolgálat K337,K351</t>
  </si>
  <si>
    <t>30.</t>
  </si>
  <si>
    <t xml:space="preserve">8. </t>
  </si>
  <si>
    <t>Város és Községgazdálkodás</t>
  </si>
  <si>
    <t>31.</t>
  </si>
  <si>
    <t>8.1</t>
  </si>
  <si>
    <t>Parlagfűírtás K355,K351</t>
  </si>
  <si>
    <t>32.</t>
  </si>
  <si>
    <t>8.2</t>
  </si>
  <si>
    <t>Játszótéri eszközök felülvizsg.,karbantartás K334,K351</t>
  </si>
  <si>
    <t>33.</t>
  </si>
  <si>
    <t>8.3</t>
  </si>
  <si>
    <t>Környezetvédelmi alap K355</t>
  </si>
  <si>
    <t>34.</t>
  </si>
  <si>
    <t>8.4</t>
  </si>
  <si>
    <t>Katasztrófavédelmi alap K355</t>
  </si>
  <si>
    <t>35.</t>
  </si>
  <si>
    <t>ÖNKÉNT VÁLLALT FELADATOK</t>
  </si>
  <si>
    <t>36.</t>
  </si>
  <si>
    <t>Média szolgáltatás</t>
  </si>
  <si>
    <t>37.</t>
  </si>
  <si>
    <t>9.1</t>
  </si>
  <si>
    <t>Lapkiadás K311,K355,K351</t>
  </si>
  <si>
    <t>38.</t>
  </si>
  <si>
    <t>9.2</t>
  </si>
  <si>
    <t>Községi Tv</t>
  </si>
  <si>
    <t>39.</t>
  </si>
  <si>
    <t>Szolgálati lakás K331, K351</t>
  </si>
  <si>
    <t>40.</t>
  </si>
  <si>
    <t>Sport feladatok K331 K351</t>
  </si>
  <si>
    <t>41.</t>
  </si>
  <si>
    <t>Város és községgazdálkodás</t>
  </si>
  <si>
    <t>42.</t>
  </si>
  <si>
    <t>12.1</t>
  </si>
  <si>
    <t>Közterület rendezés (Kokics) K337,K351</t>
  </si>
  <si>
    <t>43.</t>
  </si>
  <si>
    <t>12.2</t>
  </si>
  <si>
    <t>Tűzoltószertár felújítás</t>
  </si>
  <si>
    <t>44.</t>
  </si>
  <si>
    <t>12.3</t>
  </si>
  <si>
    <t>Buszváró, játszótér karbantartás K334</t>
  </si>
  <si>
    <t>45.</t>
  </si>
  <si>
    <t>12.4</t>
  </si>
  <si>
    <t>Zászlók vásárlása</t>
  </si>
  <si>
    <t>46.</t>
  </si>
  <si>
    <t>12.5</t>
  </si>
  <si>
    <t>Virág (Hivatal, rendelők) K355</t>
  </si>
  <si>
    <t>47.</t>
  </si>
  <si>
    <t>12.6</t>
  </si>
  <si>
    <t>Családfasor, gesztenyfasor állapotjavítás K355,K351</t>
  </si>
  <si>
    <t>48.</t>
  </si>
  <si>
    <t>12.7</t>
  </si>
  <si>
    <t>098 hrsz területen talajvíz vizsgálat</t>
  </si>
  <si>
    <t>49.</t>
  </si>
  <si>
    <t>12.8</t>
  </si>
  <si>
    <t>Egyéb feladatok K355,K351</t>
  </si>
  <si>
    <t>50.</t>
  </si>
  <si>
    <t>12.9</t>
  </si>
  <si>
    <t>Üdvözlőtábla karbantartás K334,K351</t>
  </si>
  <si>
    <t>51.</t>
  </si>
  <si>
    <t>12.10</t>
  </si>
  <si>
    <t>árfolyam veszteség</t>
  </si>
  <si>
    <t>52.</t>
  </si>
  <si>
    <t>12.11</t>
  </si>
  <si>
    <t>Ingatlan értékbecslés K337,K351</t>
  </si>
  <si>
    <t>53.</t>
  </si>
  <si>
    <t>12.12</t>
  </si>
  <si>
    <t>Könyvvásárlás K311</t>
  </si>
  <si>
    <t>54.</t>
  </si>
  <si>
    <t>12.13</t>
  </si>
  <si>
    <t>Dávidmajor betegszállítás K337,K351</t>
  </si>
  <si>
    <t>55.</t>
  </si>
  <si>
    <t>12.14</t>
  </si>
  <si>
    <t>Védőoltás</t>
  </si>
  <si>
    <t>56.</t>
  </si>
  <si>
    <t>12.15</t>
  </si>
  <si>
    <t>Érdekképviseleti tagdíj(MÖSZ,TÖSZ) K355</t>
  </si>
  <si>
    <t>57.</t>
  </si>
  <si>
    <t>12.16</t>
  </si>
  <si>
    <t>Pénzügyi műveletek kiadásai K354</t>
  </si>
  <si>
    <t>58.</t>
  </si>
  <si>
    <t>Városüzemeltetés összesen:</t>
  </si>
  <si>
    <t>59.</t>
  </si>
  <si>
    <t>Civil szervezetek, nemzetiségi önk-ok támogatása  K511</t>
  </si>
  <si>
    <t>60.</t>
  </si>
  <si>
    <t>Szociális célú támogatás K4</t>
  </si>
  <si>
    <t>61.</t>
  </si>
  <si>
    <t>Intézmény finanszírozás összesen</t>
  </si>
  <si>
    <t>62.</t>
  </si>
  <si>
    <t>15.1</t>
  </si>
  <si>
    <t>Óvoda K915</t>
  </si>
  <si>
    <t>63.</t>
  </si>
  <si>
    <t>15.2</t>
  </si>
  <si>
    <t>Könyvtár K915</t>
  </si>
  <si>
    <t>64.</t>
  </si>
  <si>
    <t>15.3</t>
  </si>
  <si>
    <t>Hivatal K915</t>
  </si>
  <si>
    <t>65.</t>
  </si>
  <si>
    <t>15.4</t>
  </si>
  <si>
    <t>Segítő kéz K915</t>
  </si>
  <si>
    <t>66.</t>
  </si>
  <si>
    <t>15.5</t>
  </si>
  <si>
    <t>Iskola fenntartási hozzájárulás K74</t>
  </si>
  <si>
    <t>67.</t>
  </si>
  <si>
    <t>15.7</t>
  </si>
  <si>
    <t>Társulásoknak adott tám.értékű műk.kiadás K511</t>
  </si>
  <si>
    <t>68.</t>
  </si>
  <si>
    <t>Víziközmű tagi hozzájárulás 11 telek K88</t>
  </si>
  <si>
    <t>69.</t>
  </si>
  <si>
    <t>Felhalmozási kiadások</t>
  </si>
  <si>
    <t>70.</t>
  </si>
  <si>
    <t>17.1</t>
  </si>
  <si>
    <t>Europai uniós projekt (IKSZT) K62,K67</t>
  </si>
  <si>
    <t>71.</t>
  </si>
  <si>
    <t>17.2</t>
  </si>
  <si>
    <t>Magyar kút K71,K74</t>
  </si>
  <si>
    <t>72.</t>
  </si>
  <si>
    <t>17.3</t>
  </si>
  <si>
    <t>Hősök tere K71,K74</t>
  </si>
  <si>
    <t>73.</t>
  </si>
  <si>
    <t>17.4</t>
  </si>
  <si>
    <t>Épületek karbantartása, felújítása K71,K74</t>
  </si>
  <si>
    <t>74.</t>
  </si>
  <si>
    <t>17.5</t>
  </si>
  <si>
    <t>Sószoba kialakítása K355</t>
  </si>
  <si>
    <t>75.</t>
  </si>
  <si>
    <t>Képviselő-testület működésével kapcs. kiadások</t>
  </si>
  <si>
    <t>76.</t>
  </si>
  <si>
    <t>18.1</t>
  </si>
  <si>
    <t>Képviselő-testület tiszteletdíja+(ápolási díj) K121</t>
  </si>
  <si>
    <t>77.</t>
  </si>
  <si>
    <t>18.2</t>
  </si>
  <si>
    <t>Polgármester illetménye K1101, K2</t>
  </si>
  <si>
    <t>78.</t>
  </si>
  <si>
    <t>18.3</t>
  </si>
  <si>
    <t>Alpolgármester tiszteletdíja K121</t>
  </si>
  <si>
    <t>79.</t>
  </si>
  <si>
    <t>18.4</t>
  </si>
  <si>
    <t>Polgárrmester költségtérítése K1110</t>
  </si>
  <si>
    <t>80.</t>
  </si>
  <si>
    <t>18.5</t>
  </si>
  <si>
    <t>Védőnők illetménye K1101, K2</t>
  </si>
  <si>
    <t>81.</t>
  </si>
  <si>
    <t>18.6</t>
  </si>
  <si>
    <t>Gondnok K1101, K2</t>
  </si>
  <si>
    <t>82.</t>
  </si>
  <si>
    <t>18.7</t>
  </si>
  <si>
    <t>Cafeteria K1107, K2</t>
  </si>
  <si>
    <t>83.</t>
  </si>
  <si>
    <t>18.8</t>
  </si>
  <si>
    <t>közhasznú foglalkoztatás K123</t>
  </si>
  <si>
    <t>84.</t>
  </si>
  <si>
    <t>Önkormányzati kiadások összesen</t>
  </si>
  <si>
    <t>Etyek Nagyközség Önkormányzata Képviselő-testületének 3/2014. (II.07)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</si>
</sst>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18" applyFont="1" applyBorder="1" applyAlignment="1">
      <alignment vertical="center" wrapText="1"/>
      <protection/>
    </xf>
    <xf numFmtId="0" fontId="7" fillId="0" borderId="0" xfId="18" applyFont="1" applyBorder="1" applyAlignment="1">
      <alignment/>
      <protection/>
    </xf>
    <xf numFmtId="0" fontId="8" fillId="0" borderId="0" xfId="0" applyFont="1" applyAlignment="1">
      <alignment/>
    </xf>
    <xf numFmtId="3" fontId="6" fillId="0" borderId="0" xfId="18" applyNumberFormat="1" applyFont="1" applyBorder="1" applyAlignment="1">
      <alignment vertical="center"/>
      <protection/>
    </xf>
    <xf numFmtId="0" fontId="6" fillId="0" borderId="0" xfId="18" applyFont="1" applyBorder="1">
      <alignment/>
      <protection/>
    </xf>
    <xf numFmtId="0" fontId="7" fillId="0" borderId="0" xfId="18" applyFont="1" applyBorder="1" applyAlignment="1">
      <alignment horizontal="center"/>
      <protection/>
    </xf>
    <xf numFmtId="0" fontId="8" fillId="0" borderId="0" xfId="0" applyFont="1" applyAlignment="1">
      <alignment/>
    </xf>
    <xf numFmtId="3" fontId="6" fillId="0" borderId="0" xfId="18" applyNumberFormat="1" applyFont="1" applyFill="1" applyBorder="1" applyAlignment="1">
      <alignment/>
      <protection/>
    </xf>
    <xf numFmtId="0" fontId="9" fillId="0" borderId="0" xfId="0" applyFont="1" applyAlignment="1">
      <alignment horizontal="center" vertical="center"/>
    </xf>
    <xf numFmtId="3" fontId="7" fillId="0" borderId="1" xfId="18" applyNumberFormat="1" applyFont="1" applyFill="1" applyBorder="1" applyAlignment="1">
      <alignment horizontal="center" vertical="center"/>
      <protection/>
    </xf>
    <xf numFmtId="3" fontId="7" fillId="0" borderId="0" xfId="18" applyNumberFormat="1" applyFont="1" applyFill="1" applyBorder="1" applyAlignment="1">
      <alignment horizontal="center" vertical="center"/>
      <protection/>
    </xf>
    <xf numFmtId="0" fontId="3" fillId="2" borderId="2" xfId="18" applyFont="1" applyFill="1" applyBorder="1" applyAlignment="1">
      <alignment horizontal="center" vertical="center" wrapText="1"/>
      <protection/>
    </xf>
    <xf numFmtId="3" fontId="3" fillId="2" borderId="3" xfId="18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3" fillId="2" borderId="2" xfId="18" applyNumberFormat="1" applyFont="1" applyFill="1" applyBorder="1" applyAlignment="1">
      <alignment horizontal="center" vertical="center" wrapText="1"/>
      <protection/>
    </xf>
    <xf numFmtId="3" fontId="3" fillId="2" borderId="2" xfId="18" applyNumberFormat="1" applyFont="1" applyFill="1" applyBorder="1" applyAlignment="1">
      <alignment horizontal="left" vertical="center" wrapText="1"/>
      <protection/>
    </xf>
    <xf numFmtId="3" fontId="3" fillId="2" borderId="2" xfId="18" applyNumberFormat="1" applyFont="1" applyFill="1" applyBorder="1" applyAlignment="1">
      <alignment horizontal="right" vertical="center"/>
      <protection/>
    </xf>
    <xf numFmtId="49" fontId="10" fillId="0" borderId="2" xfId="18" applyNumberFormat="1" applyFont="1" applyFill="1" applyBorder="1" applyAlignment="1">
      <alignment horizontal="center" vertical="center" wrapText="1"/>
      <protection/>
    </xf>
    <xf numFmtId="3" fontId="10" fillId="0" borderId="2" xfId="18" applyNumberFormat="1" applyFont="1" applyFill="1" applyBorder="1" applyAlignment="1">
      <alignment horizontal="left" vertical="center" wrapText="1"/>
      <protection/>
    </xf>
    <xf numFmtId="3" fontId="10" fillId="0" borderId="2" xfId="18" applyNumberFormat="1" applyFont="1" applyBorder="1" applyAlignment="1">
      <alignment horizontal="right" vertical="center"/>
      <protection/>
    </xf>
    <xf numFmtId="3" fontId="10" fillId="2" borderId="2" xfId="18" applyNumberFormat="1" applyFont="1" applyFill="1" applyBorder="1" applyAlignment="1">
      <alignment horizontal="right" vertical="center"/>
      <protection/>
    </xf>
    <xf numFmtId="3" fontId="10" fillId="0" borderId="2" xfId="18" applyNumberFormat="1" applyFont="1" applyFill="1" applyBorder="1" applyAlignment="1">
      <alignment vertical="center" wrapText="1"/>
      <protection/>
    </xf>
    <xf numFmtId="3" fontId="10" fillId="0" borderId="2" xfId="18" applyNumberFormat="1" applyFont="1" applyFill="1" applyBorder="1" applyAlignment="1">
      <alignment horizontal="right" vertical="center"/>
      <protection/>
    </xf>
    <xf numFmtId="3" fontId="3" fillId="2" borderId="2" xfId="18" applyNumberFormat="1" applyFont="1" applyFill="1" applyBorder="1" applyAlignment="1">
      <alignment vertical="center" wrapText="1"/>
      <protection/>
    </xf>
    <xf numFmtId="0" fontId="3" fillId="2" borderId="2" xfId="18" applyFont="1" applyFill="1" applyBorder="1" applyAlignment="1">
      <alignment vertical="center" wrapText="1"/>
      <protection/>
    </xf>
    <xf numFmtId="0" fontId="10" fillId="0" borderId="2" xfId="18" applyFont="1" applyFill="1" applyBorder="1" applyAlignment="1">
      <alignment vertical="center" wrapText="1"/>
      <protection/>
    </xf>
    <xf numFmtId="3" fontId="3" fillId="0" borderId="2" xfId="18" applyNumberFormat="1" applyFont="1" applyFill="1" applyBorder="1" applyAlignment="1">
      <alignment horizontal="right" vertical="center"/>
      <protection/>
    </xf>
    <xf numFmtId="49" fontId="10" fillId="0" borderId="4" xfId="18" applyNumberFormat="1" applyFont="1" applyFill="1" applyBorder="1" applyAlignment="1">
      <alignment horizontal="center" vertical="center" wrapText="1"/>
      <protection/>
    </xf>
    <xf numFmtId="0" fontId="10" fillId="0" borderId="5" xfId="18" applyFont="1" applyFill="1" applyBorder="1" applyAlignment="1">
      <alignment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11" fillId="0" borderId="2" xfId="18" applyFont="1" applyFill="1" applyBorder="1" applyAlignment="1">
      <alignment vertical="center" wrapText="1"/>
      <protection/>
    </xf>
    <xf numFmtId="0" fontId="1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Border="1" applyAlignment="1">
      <alignment/>
    </xf>
    <xf numFmtId="3" fontId="10" fillId="0" borderId="5" xfId="18" applyNumberFormat="1" applyFont="1" applyFill="1" applyBorder="1" applyAlignment="1">
      <alignment vertical="center" wrapText="1"/>
      <protection/>
    </xf>
    <xf numFmtId="3" fontId="3" fillId="2" borderId="5" xfId="18" applyNumberFormat="1" applyFont="1" applyFill="1" applyBorder="1" applyAlignment="1">
      <alignment vertical="center" wrapText="1"/>
      <protection/>
    </xf>
    <xf numFmtId="0" fontId="4" fillId="2" borderId="2" xfId="0" applyFont="1" applyFill="1" applyBorder="1" applyAlignment="1">
      <alignment/>
    </xf>
    <xf numFmtId="1" fontId="4" fillId="0" borderId="2" xfId="0" applyNumberFormat="1" applyFont="1" applyBorder="1" applyAlignment="1">
      <alignment/>
    </xf>
    <xf numFmtId="3" fontId="14" fillId="2" borderId="2" xfId="0" applyNumberFormat="1" applyFont="1" applyFill="1" applyBorder="1" applyAlignment="1">
      <alignment/>
    </xf>
    <xf numFmtId="0" fontId="3" fillId="2" borderId="4" xfId="18" applyFont="1" applyFill="1" applyBorder="1" applyAlignment="1">
      <alignment horizontal="center" vertical="center" wrapText="1"/>
      <protection/>
    </xf>
    <xf numFmtId="0" fontId="3" fillId="2" borderId="5" xfId="18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3" fontId="3" fillId="2" borderId="6" xfId="18" applyNumberFormat="1" applyFont="1" applyFill="1" applyBorder="1" applyAlignment="1">
      <alignment horizontal="center" vertical="center" wrapText="1"/>
      <protection/>
    </xf>
    <xf numFmtId="3" fontId="3" fillId="2" borderId="7" xfId="18" applyNumberFormat="1" applyFont="1" applyFill="1" applyBorder="1" applyAlignment="1">
      <alignment horizontal="center" vertical="center" wrapText="1"/>
      <protection/>
    </xf>
    <xf numFmtId="3" fontId="3" fillId="2" borderId="3" xfId="1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2" borderId="2" xfId="18" applyFont="1" applyFill="1" applyBorder="1" applyAlignment="1">
      <alignment horizontal="center" vertical="center" wrapText="1"/>
      <protection/>
    </xf>
    <xf numFmtId="3" fontId="3" fillId="2" borderId="4" xfId="18" applyNumberFormat="1" applyFont="1" applyFill="1" applyBorder="1" applyAlignment="1">
      <alignment horizontal="center" vertical="center" wrapText="1"/>
      <protection/>
    </xf>
    <xf numFmtId="3" fontId="3" fillId="2" borderId="5" xfId="18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Melléklet-5_III_1 számú (1)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selection activeCell="C2" sqref="C2"/>
    </sheetView>
  </sheetViews>
  <sheetFormatPr defaultColWidth="9.140625" defaultRowHeight="12.75"/>
  <cols>
    <col min="1" max="1" width="8.00390625" style="1" customWidth="1"/>
    <col min="2" max="2" width="11.00390625" style="2" bestFit="1" customWidth="1"/>
    <col min="3" max="3" width="64.140625" style="2" customWidth="1"/>
    <col min="4" max="12" width="26.57421875" style="2" customWidth="1"/>
    <col min="13" max="16384" width="9.140625" style="2" customWidth="1"/>
  </cols>
  <sheetData>
    <row r="1" spans="2:12" ht="18.75" customHeight="1">
      <c r="B1" s="32" t="s">
        <v>255</v>
      </c>
      <c r="C1" s="53"/>
      <c r="D1" s="53"/>
      <c r="E1" s="54"/>
      <c r="F1" s="54"/>
      <c r="G1" s="54"/>
      <c r="H1" s="54"/>
      <c r="I1" s="54"/>
      <c r="J1" s="54"/>
      <c r="K1" s="54"/>
      <c r="L1" s="54"/>
    </row>
    <row r="2" spans="11:12" ht="15">
      <c r="K2" s="55"/>
      <c r="L2" s="55"/>
    </row>
    <row r="3" spans="2:12" ht="20.25" customHeight="1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.75">
      <c r="B4" s="4"/>
      <c r="C4" s="5" t="s">
        <v>1</v>
      </c>
      <c r="D4" s="6"/>
      <c r="E4" s="7"/>
      <c r="F4" s="7"/>
      <c r="G4" s="7"/>
      <c r="H4" s="7"/>
      <c r="I4" s="7"/>
      <c r="J4" s="7"/>
      <c r="K4" s="7"/>
      <c r="L4" s="7"/>
    </row>
    <row r="5" spans="2:12" ht="15.75">
      <c r="B5" s="8"/>
      <c r="C5" s="9" t="s">
        <v>2</v>
      </c>
      <c r="D5" s="6"/>
      <c r="E5" s="7"/>
      <c r="F5" s="7"/>
      <c r="G5" s="7"/>
      <c r="H5" s="7"/>
      <c r="I5" s="7"/>
      <c r="J5" s="7"/>
      <c r="K5" s="7"/>
      <c r="L5" s="10" t="s">
        <v>3</v>
      </c>
    </row>
    <row r="6" spans="3:12" ht="15.75">
      <c r="C6" s="9" t="s">
        <v>4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5.75">
      <c r="C7" s="5" t="s">
        <v>5</v>
      </c>
      <c r="D7" s="10"/>
      <c r="E7" s="10"/>
      <c r="F7" s="10"/>
      <c r="G7" s="10"/>
      <c r="H7" s="10"/>
      <c r="I7" s="10"/>
      <c r="J7" s="10"/>
      <c r="K7" s="10"/>
      <c r="L7" s="10"/>
    </row>
    <row r="8" spans="3:12" ht="15.75">
      <c r="C8" s="5" t="s">
        <v>6</v>
      </c>
      <c r="D8" s="10"/>
      <c r="E8" s="10"/>
      <c r="F8" s="10"/>
      <c r="G8" s="10"/>
      <c r="H8" s="10"/>
      <c r="I8" s="10"/>
      <c r="J8" s="10"/>
      <c r="K8" s="10"/>
      <c r="L8" s="10"/>
    </row>
    <row r="9" spans="3:12" ht="15.75">
      <c r="C9" s="5" t="s">
        <v>7</v>
      </c>
      <c r="D9" s="10"/>
      <c r="E9" s="10"/>
      <c r="F9" s="10"/>
      <c r="G9" s="10"/>
      <c r="H9" s="10"/>
      <c r="I9" s="10"/>
      <c r="J9" s="10"/>
      <c r="K9" s="10"/>
      <c r="L9" s="10"/>
    </row>
    <row r="10" spans="2:12" s="11" customFormat="1" ht="15.75">
      <c r="B10" s="12" t="s">
        <v>8</v>
      </c>
      <c r="C10" s="12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13" t="s">
        <v>14</v>
      </c>
      <c r="I10" s="12" t="s">
        <v>15</v>
      </c>
      <c r="J10" s="12" t="s">
        <v>16</v>
      </c>
      <c r="K10" s="13" t="s">
        <v>17</v>
      </c>
      <c r="L10" s="13" t="s">
        <v>18</v>
      </c>
    </row>
    <row r="11" spans="1:12" ht="21" customHeight="1">
      <c r="A11" s="56" t="s">
        <v>19</v>
      </c>
      <c r="B11" s="57" t="s">
        <v>20</v>
      </c>
      <c r="C11" s="57"/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25</v>
      </c>
      <c r="I11" s="58" t="s">
        <v>26</v>
      </c>
      <c r="J11" s="59"/>
      <c r="K11" s="50" t="s">
        <v>27</v>
      </c>
      <c r="L11" s="50" t="s">
        <v>28</v>
      </c>
    </row>
    <row r="12" spans="1:12" ht="21" customHeight="1">
      <c r="A12" s="56"/>
      <c r="B12" s="57"/>
      <c r="C12" s="57"/>
      <c r="D12" s="51"/>
      <c r="E12" s="51"/>
      <c r="F12" s="51"/>
      <c r="G12" s="51"/>
      <c r="H12" s="51"/>
      <c r="I12" s="51" t="s">
        <v>29</v>
      </c>
      <c r="J12" s="51" t="s">
        <v>30</v>
      </c>
      <c r="K12" s="51"/>
      <c r="L12" s="51"/>
    </row>
    <row r="13" spans="1:12" ht="31.5" customHeight="1">
      <c r="A13" s="56"/>
      <c r="B13" s="57"/>
      <c r="C13" s="57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31.5" customHeight="1">
      <c r="A14" s="16" t="s">
        <v>31</v>
      </c>
      <c r="B14" s="14"/>
      <c r="C14" s="14" t="s">
        <v>32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1" customHeight="1">
      <c r="A15" s="1" t="s">
        <v>33</v>
      </c>
      <c r="B15" s="17" t="s">
        <v>19</v>
      </c>
      <c r="C15" s="18" t="s">
        <v>34</v>
      </c>
      <c r="D15" s="19">
        <f>SUM(D16:D17)</f>
        <v>250</v>
      </c>
      <c r="E15" s="19">
        <f>SUM(E16:E17)</f>
        <v>0</v>
      </c>
      <c r="F15" s="19">
        <f aca="true" t="shared" si="0" ref="F15:L15">SUM(F16:F17)</f>
        <v>0</v>
      </c>
      <c r="G15" s="19">
        <f t="shared" si="0"/>
        <v>250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</row>
    <row r="16" spans="1:12" ht="21" customHeight="1">
      <c r="A16" s="16" t="s">
        <v>35</v>
      </c>
      <c r="B16" s="20" t="s">
        <v>36</v>
      </c>
      <c r="C16" s="21" t="s">
        <v>37</v>
      </c>
      <c r="D16" s="19">
        <v>0</v>
      </c>
      <c r="E16" s="22"/>
      <c r="F16" s="22"/>
      <c r="G16" s="22">
        <v>0</v>
      </c>
      <c r="H16" s="22"/>
      <c r="I16" s="22"/>
      <c r="J16" s="22"/>
      <c r="K16" s="22"/>
      <c r="L16" s="22"/>
    </row>
    <row r="17" spans="1:12" ht="21" customHeight="1">
      <c r="A17" s="1" t="s">
        <v>38</v>
      </c>
      <c r="B17" s="20" t="s">
        <v>39</v>
      </c>
      <c r="C17" s="21" t="s">
        <v>40</v>
      </c>
      <c r="D17" s="23">
        <f>SUM(E17:L17)</f>
        <v>250</v>
      </c>
      <c r="E17" s="22"/>
      <c r="F17" s="22"/>
      <c r="G17" s="22">
        <v>250</v>
      </c>
      <c r="H17" s="22"/>
      <c r="I17" s="22"/>
      <c r="J17" s="22"/>
      <c r="K17" s="22"/>
      <c r="L17" s="22"/>
    </row>
    <row r="18" spans="1:12" ht="21" customHeight="1">
      <c r="A18" s="16" t="s">
        <v>41</v>
      </c>
      <c r="B18" s="17" t="s">
        <v>31</v>
      </c>
      <c r="C18" s="18" t="s">
        <v>42</v>
      </c>
      <c r="D18" s="19">
        <f>SUM(D19:D21)</f>
        <v>20978</v>
      </c>
      <c r="E18" s="19">
        <f>SUM(E19:E20)</f>
        <v>0</v>
      </c>
      <c r="F18" s="19">
        <f aca="true" t="shared" si="1" ref="F18:L18">SUM(F19:F20)</f>
        <v>0</v>
      </c>
      <c r="G18" s="19">
        <f>SUM(G19:G21)</f>
        <v>20978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</row>
    <row r="19" spans="1:12" ht="21" customHeight="1">
      <c r="A19" s="1" t="s">
        <v>43</v>
      </c>
      <c r="B19" s="20" t="s">
        <v>44</v>
      </c>
      <c r="C19" s="21" t="s">
        <v>45</v>
      </c>
      <c r="D19" s="23">
        <f>SUM(E19:L19)</f>
        <v>0</v>
      </c>
      <c r="E19" s="22"/>
      <c r="F19" s="22"/>
      <c r="G19" s="22">
        <v>0</v>
      </c>
      <c r="H19" s="22"/>
      <c r="I19" s="22"/>
      <c r="J19" s="22"/>
      <c r="K19" s="22"/>
      <c r="L19" s="22"/>
    </row>
    <row r="20" spans="1:12" ht="21" customHeight="1">
      <c r="A20" s="16" t="s">
        <v>46</v>
      </c>
      <c r="B20" s="20" t="s">
        <v>47</v>
      </c>
      <c r="C20" s="21" t="s">
        <v>48</v>
      </c>
      <c r="D20" s="23">
        <f>SUM(E20:L20)</f>
        <v>2000</v>
      </c>
      <c r="E20" s="22"/>
      <c r="F20" s="22"/>
      <c r="G20" s="22">
        <v>2000</v>
      </c>
      <c r="H20" s="22"/>
      <c r="I20" s="22"/>
      <c r="J20" s="22"/>
      <c r="K20" s="22"/>
      <c r="L20" s="22"/>
    </row>
    <row r="21" spans="1:12" ht="21" customHeight="1">
      <c r="A21" s="1" t="s">
        <v>49</v>
      </c>
      <c r="B21" s="20" t="s">
        <v>50</v>
      </c>
      <c r="C21" s="21" t="s">
        <v>51</v>
      </c>
      <c r="D21" s="23">
        <v>18978</v>
      </c>
      <c r="E21" s="22"/>
      <c r="F21" s="22"/>
      <c r="G21" s="22">
        <v>18978</v>
      </c>
      <c r="H21" s="22"/>
      <c r="I21" s="22"/>
      <c r="J21" s="22"/>
      <c r="K21" s="22"/>
      <c r="L21" s="22"/>
    </row>
    <row r="22" spans="1:12" ht="21" customHeight="1">
      <c r="A22" s="16" t="s">
        <v>52</v>
      </c>
      <c r="B22" s="17" t="s">
        <v>33</v>
      </c>
      <c r="C22" s="18" t="s">
        <v>53</v>
      </c>
      <c r="D22" s="19">
        <f>SUM(D23:D24)</f>
        <v>6012</v>
      </c>
      <c r="E22" s="19">
        <f>SUM(E23:E24)</f>
        <v>0</v>
      </c>
      <c r="F22" s="19">
        <f aca="true" t="shared" si="2" ref="F22:L22">SUM(F23:F24)</f>
        <v>0</v>
      </c>
      <c r="G22" s="19">
        <f t="shared" si="2"/>
        <v>6012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 t="shared" si="2"/>
        <v>0</v>
      </c>
    </row>
    <row r="23" spans="1:12" ht="21" customHeight="1">
      <c r="A23" s="1" t="s">
        <v>54</v>
      </c>
      <c r="B23" s="20" t="s">
        <v>55</v>
      </c>
      <c r="C23" s="21" t="s">
        <v>56</v>
      </c>
      <c r="D23" s="23">
        <v>2825</v>
      </c>
      <c r="E23" s="22"/>
      <c r="F23" s="22"/>
      <c r="G23" s="22">
        <v>2825</v>
      </c>
      <c r="H23" s="22"/>
      <c r="I23" s="22"/>
      <c r="J23" s="22"/>
      <c r="K23" s="22"/>
      <c r="L23" s="22"/>
    </row>
    <row r="24" spans="1:12" ht="21" customHeight="1">
      <c r="A24" s="16" t="s">
        <v>57</v>
      </c>
      <c r="B24" s="20" t="s">
        <v>58</v>
      </c>
      <c r="C24" s="21" t="s">
        <v>59</v>
      </c>
      <c r="D24" s="23">
        <v>3187</v>
      </c>
      <c r="E24" s="22"/>
      <c r="F24" s="22"/>
      <c r="G24" s="22">
        <v>3187</v>
      </c>
      <c r="H24" s="22"/>
      <c r="I24" s="22"/>
      <c r="J24" s="22"/>
      <c r="K24" s="22"/>
      <c r="L24" s="22"/>
    </row>
    <row r="25" spans="1:12" ht="21" customHeight="1">
      <c r="A25" s="1" t="s">
        <v>60</v>
      </c>
      <c r="B25" s="17" t="s">
        <v>35</v>
      </c>
      <c r="C25" s="18" t="s">
        <v>61</v>
      </c>
      <c r="D25" s="19">
        <f>SUM(E25:L25)</f>
        <v>2000</v>
      </c>
      <c r="E25" s="19">
        <f>SUM(E26:E27)</f>
        <v>0</v>
      </c>
      <c r="F25" s="19">
        <f aca="true" t="shared" si="3" ref="F25:L25">SUM(F26:F27)</f>
        <v>0</v>
      </c>
      <c r="G25" s="19">
        <f t="shared" si="3"/>
        <v>2000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</row>
    <row r="26" spans="1:12" ht="21" customHeight="1">
      <c r="A26" s="16" t="s">
        <v>62</v>
      </c>
      <c r="B26" s="20" t="s">
        <v>63</v>
      </c>
      <c r="C26" s="24" t="s">
        <v>64</v>
      </c>
      <c r="D26" s="23">
        <v>2000</v>
      </c>
      <c r="E26" s="25"/>
      <c r="F26" s="22"/>
      <c r="G26" s="22">
        <v>2000</v>
      </c>
      <c r="H26" s="22"/>
      <c r="I26" s="22"/>
      <c r="J26" s="22"/>
      <c r="K26" s="22"/>
      <c r="L26" s="22"/>
    </row>
    <row r="27" spans="1:12" ht="21" customHeight="1">
      <c r="A27" s="1" t="s">
        <v>65</v>
      </c>
      <c r="B27" s="20" t="s">
        <v>66</v>
      </c>
      <c r="C27" s="24"/>
      <c r="D27" s="23">
        <f>SUM(E27:L27)</f>
        <v>0</v>
      </c>
      <c r="E27" s="22"/>
      <c r="F27" s="22"/>
      <c r="G27" s="22">
        <v>0</v>
      </c>
      <c r="H27" s="22"/>
      <c r="I27" s="22"/>
      <c r="J27" s="22"/>
      <c r="K27" s="22"/>
      <c r="L27" s="22"/>
    </row>
    <row r="28" spans="1:12" ht="21" customHeight="1">
      <c r="A28" s="16" t="s">
        <v>67</v>
      </c>
      <c r="B28" s="17" t="s">
        <v>38</v>
      </c>
      <c r="C28" s="26" t="s">
        <v>68</v>
      </c>
      <c r="D28" s="19">
        <f aca="true" t="shared" si="4" ref="D28:L28">SUM(D29:D33)</f>
        <v>27950</v>
      </c>
      <c r="E28" s="26">
        <f t="shared" si="4"/>
        <v>0</v>
      </c>
      <c r="F28" s="26">
        <f t="shared" si="4"/>
        <v>0</v>
      </c>
      <c r="G28" s="26">
        <f>SUM(G29:G33)</f>
        <v>27950</v>
      </c>
      <c r="H28" s="26">
        <f t="shared" si="4"/>
        <v>0</v>
      </c>
      <c r="I28" s="26">
        <f t="shared" si="4"/>
        <v>0</v>
      </c>
      <c r="J28" s="26">
        <f t="shared" si="4"/>
        <v>0</v>
      </c>
      <c r="K28" s="26">
        <f t="shared" si="4"/>
        <v>0</v>
      </c>
      <c r="L28" s="26">
        <f t="shared" si="4"/>
        <v>0</v>
      </c>
    </row>
    <row r="29" spans="1:12" ht="21" customHeight="1">
      <c r="A29" s="1" t="s">
        <v>69</v>
      </c>
      <c r="B29" s="20" t="s">
        <v>70</v>
      </c>
      <c r="C29" s="21" t="s">
        <v>71</v>
      </c>
      <c r="D29" s="23">
        <v>19800</v>
      </c>
      <c r="E29" s="22"/>
      <c r="F29" s="22"/>
      <c r="G29" s="22">
        <v>19800</v>
      </c>
      <c r="H29" s="22"/>
      <c r="I29" s="22"/>
      <c r="J29" s="22"/>
      <c r="K29" s="22"/>
      <c r="L29" s="22"/>
    </row>
    <row r="30" spans="1:12" ht="21" customHeight="1">
      <c r="A30" s="16" t="s">
        <v>72</v>
      </c>
      <c r="B30" s="20" t="s">
        <v>73</v>
      </c>
      <c r="C30" s="24" t="s">
        <v>74</v>
      </c>
      <c r="D30" s="23">
        <f>SUM(E30:L30)</f>
        <v>150</v>
      </c>
      <c r="E30" s="22"/>
      <c r="F30" s="22"/>
      <c r="G30" s="22">
        <v>150</v>
      </c>
      <c r="H30" s="22"/>
      <c r="I30" s="22"/>
      <c r="J30" s="22"/>
      <c r="K30" s="22"/>
      <c r="L30" s="22"/>
    </row>
    <row r="31" spans="1:12" ht="21" customHeight="1">
      <c r="A31" s="16" t="s">
        <v>75</v>
      </c>
      <c r="B31" s="20" t="s">
        <v>76</v>
      </c>
      <c r="C31" s="24" t="s">
        <v>77</v>
      </c>
      <c r="D31" s="23">
        <f>SUM(E31:L31)</f>
        <v>2500</v>
      </c>
      <c r="E31" s="22"/>
      <c r="F31" s="22"/>
      <c r="G31" s="22">
        <v>2500</v>
      </c>
      <c r="H31" s="22"/>
      <c r="I31" s="22"/>
      <c r="J31" s="22"/>
      <c r="K31" s="22"/>
      <c r="L31" s="22"/>
    </row>
    <row r="32" spans="1:12" ht="21" customHeight="1">
      <c r="A32" s="1" t="s">
        <v>78</v>
      </c>
      <c r="B32" s="20" t="s">
        <v>79</v>
      </c>
      <c r="C32" s="24" t="s">
        <v>80</v>
      </c>
      <c r="D32" s="23">
        <f>SUM(E32:L32)</f>
        <v>5000</v>
      </c>
      <c r="E32" s="22"/>
      <c r="F32" s="22"/>
      <c r="G32" s="22">
        <v>5000</v>
      </c>
      <c r="H32" s="22"/>
      <c r="I32" s="22"/>
      <c r="J32" s="22"/>
      <c r="K32" s="22"/>
      <c r="L32" s="22"/>
    </row>
    <row r="33" spans="1:12" ht="21" customHeight="1">
      <c r="A33" s="16" t="s">
        <v>81</v>
      </c>
      <c r="B33" s="20" t="s">
        <v>82</v>
      </c>
      <c r="C33" s="24" t="s">
        <v>83</v>
      </c>
      <c r="D33" s="23">
        <f>SUM(E33:L33)</f>
        <v>500</v>
      </c>
      <c r="E33" s="22"/>
      <c r="F33" s="22"/>
      <c r="G33" s="22">
        <v>500</v>
      </c>
      <c r="H33" s="22"/>
      <c r="I33" s="22"/>
      <c r="J33" s="22"/>
      <c r="K33" s="22"/>
      <c r="L33" s="22"/>
    </row>
    <row r="34" spans="1:12" ht="21" customHeight="1">
      <c r="A34" s="1" t="s">
        <v>84</v>
      </c>
      <c r="B34" s="17" t="s">
        <v>41</v>
      </c>
      <c r="C34" s="27" t="s">
        <v>85</v>
      </c>
      <c r="D34" s="19">
        <f aca="true" t="shared" si="5" ref="D34:D40">SUM(E34:L34)</f>
        <v>1500</v>
      </c>
      <c r="E34" s="19"/>
      <c r="F34" s="19"/>
      <c r="G34" s="26">
        <v>1500</v>
      </c>
      <c r="H34" s="19"/>
      <c r="I34" s="19"/>
      <c r="J34" s="19"/>
      <c r="K34" s="19"/>
      <c r="L34" s="19"/>
    </row>
    <row r="35" spans="1:12" ht="21" customHeight="1">
      <c r="A35" s="16" t="s">
        <v>86</v>
      </c>
      <c r="B35" s="17" t="s">
        <v>43</v>
      </c>
      <c r="C35" s="26" t="s">
        <v>87</v>
      </c>
      <c r="D35" s="19">
        <f t="shared" si="5"/>
        <v>9100</v>
      </c>
      <c r="E35" s="19">
        <f>SUM(E36:E65)</f>
        <v>0</v>
      </c>
      <c r="F35" s="19">
        <f>SUM(F36:F65)</f>
        <v>0</v>
      </c>
      <c r="G35" s="19">
        <f>SUM(G36:G40)</f>
        <v>9100</v>
      </c>
      <c r="H35" s="19">
        <f>SUM(H36:H65)</f>
        <v>0</v>
      </c>
      <c r="I35" s="19">
        <f>SUM(I36:I65)</f>
        <v>0</v>
      </c>
      <c r="J35" s="19">
        <f>SUM(J36:J65)</f>
        <v>0</v>
      </c>
      <c r="K35" s="19">
        <f>SUM(K36:K65)</f>
        <v>0</v>
      </c>
      <c r="L35" s="19">
        <f>SUM(L36:L65)</f>
        <v>0</v>
      </c>
    </row>
    <row r="36" spans="1:12" ht="39" customHeight="1">
      <c r="A36" s="1" t="s">
        <v>88</v>
      </c>
      <c r="B36" s="20" t="s">
        <v>89</v>
      </c>
      <c r="C36" s="24" t="s">
        <v>90</v>
      </c>
      <c r="D36" s="23">
        <f t="shared" si="5"/>
        <v>1600</v>
      </c>
      <c r="E36" s="22"/>
      <c r="F36" s="22"/>
      <c r="G36" s="22">
        <v>1600</v>
      </c>
      <c r="H36" s="22"/>
      <c r="I36" s="22"/>
      <c r="J36" s="22"/>
      <c r="K36" s="22"/>
      <c r="L36" s="22"/>
    </row>
    <row r="37" spans="1:12" ht="21" customHeight="1">
      <c r="A37" s="16" t="s">
        <v>91</v>
      </c>
      <c r="B37" s="20" t="s">
        <v>92</v>
      </c>
      <c r="C37" s="24" t="s">
        <v>93</v>
      </c>
      <c r="D37" s="23">
        <f t="shared" si="5"/>
        <v>2600</v>
      </c>
      <c r="E37" s="22"/>
      <c r="F37" s="22"/>
      <c r="G37" s="22">
        <v>2600</v>
      </c>
      <c r="H37" s="22"/>
      <c r="I37" s="22"/>
      <c r="J37" s="22"/>
      <c r="K37" s="22"/>
      <c r="L37" s="22"/>
    </row>
    <row r="38" spans="1:12" ht="21" customHeight="1">
      <c r="A38" s="1" t="s">
        <v>94</v>
      </c>
      <c r="B38" s="20" t="s">
        <v>95</v>
      </c>
      <c r="C38" s="24" t="s">
        <v>96</v>
      </c>
      <c r="D38" s="23">
        <f t="shared" si="5"/>
        <v>500</v>
      </c>
      <c r="E38" s="22"/>
      <c r="F38" s="22"/>
      <c r="G38" s="22">
        <v>500</v>
      </c>
      <c r="H38" s="22"/>
      <c r="I38" s="22"/>
      <c r="J38" s="22"/>
      <c r="K38" s="22"/>
      <c r="L38" s="22"/>
    </row>
    <row r="39" spans="1:12" ht="21" customHeight="1">
      <c r="A39" s="16" t="s">
        <v>97</v>
      </c>
      <c r="B39" s="20" t="s">
        <v>98</v>
      </c>
      <c r="C39" s="24" t="s">
        <v>99</v>
      </c>
      <c r="D39" s="23">
        <f t="shared" si="5"/>
        <v>1200</v>
      </c>
      <c r="E39" s="22"/>
      <c r="F39" s="22"/>
      <c r="G39" s="22">
        <v>1200</v>
      </c>
      <c r="H39" s="22"/>
      <c r="I39" s="22"/>
      <c r="J39" s="22"/>
      <c r="K39" s="22"/>
      <c r="L39" s="22"/>
    </row>
    <row r="40" spans="1:12" ht="21" customHeight="1">
      <c r="A40" s="1" t="s">
        <v>100</v>
      </c>
      <c r="B40" s="20" t="s">
        <v>101</v>
      </c>
      <c r="C40" s="24" t="s">
        <v>102</v>
      </c>
      <c r="D40" s="23">
        <f t="shared" si="5"/>
        <v>3200</v>
      </c>
      <c r="E40" s="22"/>
      <c r="F40" s="22"/>
      <c r="G40" s="22">
        <v>3200</v>
      </c>
      <c r="H40" s="22"/>
      <c r="I40" s="22"/>
      <c r="J40" s="22"/>
      <c r="K40" s="22"/>
      <c r="L40" s="22"/>
    </row>
    <row r="41" spans="1:12" ht="21" customHeight="1">
      <c r="A41" s="16" t="s">
        <v>103</v>
      </c>
      <c r="B41" s="17" t="s">
        <v>104</v>
      </c>
      <c r="C41" s="27" t="s">
        <v>105</v>
      </c>
      <c r="D41" s="19">
        <f>SUM(D42:D45)</f>
        <v>900</v>
      </c>
      <c r="E41" s="19"/>
      <c r="F41" s="19"/>
      <c r="G41" s="26">
        <f>SUM(G42:G45)</f>
        <v>900</v>
      </c>
      <c r="H41" s="19"/>
      <c r="I41" s="19"/>
      <c r="J41" s="19"/>
      <c r="K41" s="19"/>
      <c r="L41" s="19"/>
    </row>
    <row r="42" spans="1:12" ht="21" customHeight="1">
      <c r="A42" s="1" t="s">
        <v>106</v>
      </c>
      <c r="B42" s="20" t="s">
        <v>107</v>
      </c>
      <c r="C42" s="28" t="s">
        <v>108</v>
      </c>
      <c r="D42" s="25">
        <v>200</v>
      </c>
      <c r="E42" s="29"/>
      <c r="F42" s="29"/>
      <c r="G42" s="24">
        <v>200</v>
      </c>
      <c r="H42" s="29"/>
      <c r="I42" s="29"/>
      <c r="J42" s="29"/>
      <c r="K42" s="29"/>
      <c r="L42" s="29"/>
    </row>
    <row r="43" spans="1:12" ht="21" customHeight="1">
      <c r="A43" s="16" t="s">
        <v>109</v>
      </c>
      <c r="B43" s="20" t="s">
        <v>110</v>
      </c>
      <c r="C43" s="28" t="s">
        <v>111</v>
      </c>
      <c r="D43" s="25">
        <v>200</v>
      </c>
      <c r="E43" s="29"/>
      <c r="F43" s="29"/>
      <c r="G43" s="24">
        <v>200</v>
      </c>
      <c r="H43" s="29"/>
      <c r="I43" s="29"/>
      <c r="J43" s="29"/>
      <c r="K43" s="29"/>
      <c r="L43" s="29"/>
    </row>
    <row r="44" spans="1:12" ht="21" customHeight="1">
      <c r="A44" s="1" t="s">
        <v>112</v>
      </c>
      <c r="B44" s="20" t="s">
        <v>113</v>
      </c>
      <c r="C44" s="28" t="s">
        <v>114</v>
      </c>
      <c r="D44" s="25">
        <v>250</v>
      </c>
      <c r="E44" s="29"/>
      <c r="F44" s="29"/>
      <c r="G44" s="24">
        <v>250</v>
      </c>
      <c r="H44" s="29"/>
      <c r="I44" s="29"/>
      <c r="J44" s="29"/>
      <c r="K44" s="29"/>
      <c r="L44" s="29"/>
    </row>
    <row r="45" spans="1:12" ht="21" customHeight="1">
      <c r="A45" s="16" t="s">
        <v>115</v>
      </c>
      <c r="B45" s="20" t="s">
        <v>116</v>
      </c>
      <c r="C45" s="28" t="s">
        <v>117</v>
      </c>
      <c r="D45" s="25">
        <v>250</v>
      </c>
      <c r="E45" s="29"/>
      <c r="F45" s="29"/>
      <c r="G45" s="24">
        <v>250</v>
      </c>
      <c r="H45" s="29"/>
      <c r="I45" s="29"/>
      <c r="J45" s="29"/>
      <c r="K45" s="29"/>
      <c r="L45" s="29"/>
    </row>
    <row r="46" spans="1:12" ht="21" customHeight="1">
      <c r="A46" s="1" t="s">
        <v>118</v>
      </c>
      <c r="B46" s="14"/>
      <c r="C46" s="14" t="s">
        <v>119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21" customHeight="1">
      <c r="A47" s="16" t="s">
        <v>120</v>
      </c>
      <c r="B47" s="17" t="s">
        <v>49</v>
      </c>
      <c r="C47" s="26" t="s">
        <v>121</v>
      </c>
      <c r="D47" s="19">
        <f>SUM(D48:D49)</f>
        <v>550</v>
      </c>
      <c r="E47" s="26">
        <f aca="true" t="shared" si="6" ref="E47:L47">SUM(E48:E49)</f>
        <v>0</v>
      </c>
      <c r="F47" s="26">
        <f t="shared" si="6"/>
        <v>0</v>
      </c>
      <c r="G47" s="26">
        <f t="shared" si="6"/>
        <v>550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</row>
    <row r="48" spans="1:12" ht="21" customHeight="1">
      <c r="A48" s="1" t="s">
        <v>122</v>
      </c>
      <c r="B48" s="20" t="s">
        <v>123</v>
      </c>
      <c r="C48" s="24" t="s">
        <v>124</v>
      </c>
      <c r="D48" s="23">
        <f>SUM(E48:L48)</f>
        <v>550</v>
      </c>
      <c r="E48" s="22"/>
      <c r="F48" s="22"/>
      <c r="G48" s="22">
        <v>550</v>
      </c>
      <c r="H48" s="22"/>
      <c r="I48" s="22"/>
      <c r="J48" s="22"/>
      <c r="K48" s="22"/>
      <c r="L48" s="22"/>
    </row>
    <row r="49" spans="1:12" ht="21" customHeight="1">
      <c r="A49" s="16" t="s">
        <v>125</v>
      </c>
      <c r="B49" s="20" t="s">
        <v>126</v>
      </c>
      <c r="C49" s="24" t="s">
        <v>127</v>
      </c>
      <c r="D49" s="23">
        <f>SUM(E49:L49)</f>
        <v>0</v>
      </c>
      <c r="E49" s="22"/>
      <c r="F49" s="22"/>
      <c r="G49" s="22"/>
      <c r="H49" s="22"/>
      <c r="I49" s="22"/>
      <c r="J49" s="22"/>
      <c r="K49" s="22"/>
      <c r="L49" s="22"/>
    </row>
    <row r="50" spans="1:12" ht="21" customHeight="1">
      <c r="A50" s="1" t="s">
        <v>128</v>
      </c>
      <c r="B50" s="17" t="s">
        <v>52</v>
      </c>
      <c r="C50" s="26" t="s">
        <v>129</v>
      </c>
      <c r="D50" s="19">
        <v>650</v>
      </c>
      <c r="E50" s="19"/>
      <c r="F50" s="19"/>
      <c r="G50" s="19">
        <v>650</v>
      </c>
      <c r="H50" s="19"/>
      <c r="I50" s="19"/>
      <c r="J50" s="19"/>
      <c r="K50" s="19"/>
      <c r="L50" s="19"/>
    </row>
    <row r="51" spans="1:12" ht="21" customHeight="1">
      <c r="A51" s="16" t="s">
        <v>130</v>
      </c>
      <c r="B51" s="17" t="s">
        <v>54</v>
      </c>
      <c r="C51" s="26" t="s">
        <v>131</v>
      </c>
      <c r="D51" s="19">
        <f>SUM(E51:L51)</f>
        <v>1200</v>
      </c>
      <c r="E51" s="19"/>
      <c r="F51" s="19"/>
      <c r="G51" s="19">
        <v>1200</v>
      </c>
      <c r="H51" s="19"/>
      <c r="I51" s="19"/>
      <c r="J51" s="19"/>
      <c r="K51" s="19"/>
      <c r="L51" s="19"/>
    </row>
    <row r="52" spans="1:12" ht="21" customHeight="1">
      <c r="A52" s="1" t="s">
        <v>132</v>
      </c>
      <c r="B52" s="17" t="s">
        <v>57</v>
      </c>
      <c r="C52" s="26" t="s">
        <v>133</v>
      </c>
      <c r="D52" s="19">
        <f>SUM(D53:D68)</f>
        <v>14327</v>
      </c>
      <c r="E52" s="19">
        <f>SUM(E53:E61)</f>
        <v>0</v>
      </c>
      <c r="F52" s="19">
        <f>SUM(F53:F61)</f>
        <v>0</v>
      </c>
      <c r="G52" s="19">
        <f>SUM(G53:G68)</f>
        <v>14327</v>
      </c>
      <c r="H52" s="19">
        <f>SUM(H53:H61)</f>
        <v>0</v>
      </c>
      <c r="I52" s="19">
        <f>SUM(I53:I61)</f>
        <v>0</v>
      </c>
      <c r="J52" s="19">
        <f>SUM(J53:J61)</f>
        <v>0</v>
      </c>
      <c r="K52" s="19">
        <f>SUM(K53:K61)</f>
        <v>0</v>
      </c>
      <c r="L52" s="19">
        <f>SUM(L53:L61)</f>
        <v>0</v>
      </c>
    </row>
    <row r="53" spans="1:12" ht="21" customHeight="1">
      <c r="A53" s="16" t="s">
        <v>134</v>
      </c>
      <c r="B53" s="20" t="s">
        <v>135</v>
      </c>
      <c r="C53" s="24" t="s">
        <v>136</v>
      </c>
      <c r="D53" s="23">
        <f>SUM(E53:L53)</f>
        <v>1320</v>
      </c>
      <c r="E53" s="22"/>
      <c r="F53" s="22"/>
      <c r="G53" s="22">
        <v>1320</v>
      </c>
      <c r="H53" s="22"/>
      <c r="I53" s="22"/>
      <c r="J53" s="22"/>
      <c r="K53" s="22"/>
      <c r="L53" s="22"/>
    </row>
    <row r="54" spans="1:12" ht="21" customHeight="1">
      <c r="A54" s="1" t="s">
        <v>137</v>
      </c>
      <c r="B54" s="20" t="s">
        <v>138</v>
      </c>
      <c r="C54" s="24" t="s">
        <v>139</v>
      </c>
      <c r="D54" s="23">
        <f aca="true" t="shared" si="7" ref="D54:D64">SUM(E54:L54)</f>
        <v>0</v>
      </c>
      <c r="E54" s="22"/>
      <c r="F54" s="22"/>
      <c r="G54" s="22">
        <v>0</v>
      </c>
      <c r="H54" s="22"/>
      <c r="I54" s="22"/>
      <c r="J54" s="22"/>
      <c r="K54" s="22"/>
      <c r="L54" s="22"/>
    </row>
    <row r="55" spans="1:12" ht="21" customHeight="1">
      <c r="A55" s="16" t="s">
        <v>140</v>
      </c>
      <c r="B55" s="20" t="s">
        <v>141</v>
      </c>
      <c r="C55" s="24" t="s">
        <v>142</v>
      </c>
      <c r="D55" s="23">
        <f t="shared" si="7"/>
        <v>100</v>
      </c>
      <c r="E55" s="22"/>
      <c r="F55" s="22"/>
      <c r="G55" s="22">
        <v>100</v>
      </c>
      <c r="H55" s="22"/>
      <c r="I55" s="22"/>
      <c r="J55" s="22"/>
      <c r="K55" s="22"/>
      <c r="L55" s="22"/>
    </row>
    <row r="56" spans="1:12" ht="21" customHeight="1">
      <c r="A56" s="1" t="s">
        <v>143</v>
      </c>
      <c r="B56" s="20" t="s">
        <v>144</v>
      </c>
      <c r="C56" s="24" t="s">
        <v>145</v>
      </c>
      <c r="D56" s="23">
        <f t="shared" si="7"/>
        <v>0</v>
      </c>
      <c r="E56" s="22"/>
      <c r="F56" s="22"/>
      <c r="G56" s="22">
        <v>0</v>
      </c>
      <c r="H56" s="22"/>
      <c r="I56" s="22"/>
      <c r="J56" s="22"/>
      <c r="K56" s="22"/>
      <c r="L56" s="22"/>
    </row>
    <row r="57" spans="1:12" ht="21" customHeight="1">
      <c r="A57" s="16" t="s">
        <v>146</v>
      </c>
      <c r="B57" s="20" t="s">
        <v>147</v>
      </c>
      <c r="C57" s="24" t="s">
        <v>148</v>
      </c>
      <c r="D57" s="23">
        <f t="shared" si="7"/>
        <v>50</v>
      </c>
      <c r="E57" s="22"/>
      <c r="F57" s="22"/>
      <c r="G57" s="22">
        <v>50</v>
      </c>
      <c r="H57" s="22"/>
      <c r="I57" s="22"/>
      <c r="J57" s="22"/>
      <c r="K57" s="22"/>
      <c r="L57" s="22"/>
    </row>
    <row r="58" spans="1:12" ht="21" customHeight="1">
      <c r="A58" s="1" t="s">
        <v>149</v>
      </c>
      <c r="B58" s="20" t="s">
        <v>150</v>
      </c>
      <c r="C58" s="24" t="s">
        <v>151</v>
      </c>
      <c r="D58" s="23">
        <f t="shared" si="7"/>
        <v>375</v>
      </c>
      <c r="E58" s="22"/>
      <c r="F58" s="22"/>
      <c r="G58" s="22">
        <v>375</v>
      </c>
      <c r="H58" s="22"/>
      <c r="I58" s="22"/>
      <c r="J58" s="22"/>
      <c r="K58" s="22"/>
      <c r="L58" s="22"/>
    </row>
    <row r="59" spans="1:12" ht="21" customHeight="1">
      <c r="A59" s="16" t="s">
        <v>152</v>
      </c>
      <c r="B59" s="20" t="s">
        <v>153</v>
      </c>
      <c r="C59" s="24" t="s">
        <v>154</v>
      </c>
      <c r="D59" s="23">
        <f t="shared" si="7"/>
        <v>0</v>
      </c>
      <c r="E59" s="22"/>
      <c r="F59" s="22"/>
      <c r="G59" s="22">
        <v>0</v>
      </c>
      <c r="H59" s="22"/>
      <c r="I59" s="22"/>
      <c r="J59" s="22"/>
      <c r="K59" s="22"/>
      <c r="L59" s="22"/>
    </row>
    <row r="60" spans="1:12" ht="21" customHeight="1">
      <c r="A60" s="1" t="s">
        <v>155</v>
      </c>
      <c r="B60" s="20" t="s">
        <v>156</v>
      </c>
      <c r="C60" s="24" t="s">
        <v>157</v>
      </c>
      <c r="D60" s="23">
        <v>5066</v>
      </c>
      <c r="E60" s="22"/>
      <c r="F60" s="22"/>
      <c r="G60" s="22">
        <v>5066</v>
      </c>
      <c r="H60" s="22"/>
      <c r="I60" s="22"/>
      <c r="J60" s="22"/>
      <c r="K60" s="22"/>
      <c r="L60" s="22"/>
    </row>
    <row r="61" spans="1:12" ht="21" customHeight="1">
      <c r="A61" s="16" t="s">
        <v>158</v>
      </c>
      <c r="B61" s="20" t="s">
        <v>159</v>
      </c>
      <c r="C61" s="24" t="s">
        <v>160</v>
      </c>
      <c r="D61" s="23">
        <f t="shared" si="7"/>
        <v>50</v>
      </c>
      <c r="E61" s="22"/>
      <c r="F61" s="22"/>
      <c r="G61" s="22">
        <v>50</v>
      </c>
      <c r="H61" s="22"/>
      <c r="I61" s="22"/>
      <c r="J61" s="22"/>
      <c r="K61" s="22"/>
      <c r="L61" s="22"/>
    </row>
    <row r="62" spans="1:12" ht="21" customHeight="1">
      <c r="A62" s="1" t="s">
        <v>161</v>
      </c>
      <c r="B62" s="20" t="s">
        <v>162</v>
      </c>
      <c r="C62" s="24" t="s">
        <v>163</v>
      </c>
      <c r="D62" s="23">
        <v>100</v>
      </c>
      <c r="E62" s="22"/>
      <c r="F62" s="22"/>
      <c r="G62" s="22">
        <v>100</v>
      </c>
      <c r="H62" s="22"/>
      <c r="I62" s="22"/>
      <c r="J62" s="22"/>
      <c r="K62" s="22"/>
      <c r="L62" s="22"/>
    </row>
    <row r="63" spans="1:12" ht="21" customHeight="1">
      <c r="A63" s="16" t="s">
        <v>164</v>
      </c>
      <c r="B63" s="20" t="s">
        <v>165</v>
      </c>
      <c r="C63" s="24" t="s">
        <v>166</v>
      </c>
      <c r="D63" s="23">
        <f t="shared" si="7"/>
        <v>2000</v>
      </c>
      <c r="E63" s="22"/>
      <c r="F63" s="22"/>
      <c r="G63" s="22">
        <v>2000</v>
      </c>
      <c r="H63" s="22"/>
      <c r="I63" s="22"/>
      <c r="J63" s="22"/>
      <c r="K63" s="22"/>
      <c r="L63" s="22"/>
    </row>
    <row r="64" spans="1:12" ht="21" customHeight="1">
      <c r="A64" s="1" t="s">
        <v>167</v>
      </c>
      <c r="B64" s="20" t="s">
        <v>168</v>
      </c>
      <c r="C64" s="28" t="s">
        <v>169</v>
      </c>
      <c r="D64" s="23">
        <f t="shared" si="7"/>
        <v>100</v>
      </c>
      <c r="E64" s="22"/>
      <c r="F64" s="22"/>
      <c r="G64" s="25">
        <v>100</v>
      </c>
      <c r="H64" s="22"/>
      <c r="I64" s="22"/>
      <c r="J64" s="22"/>
      <c r="K64" s="22"/>
      <c r="L64" s="22"/>
    </row>
    <row r="65" spans="1:12" ht="21" customHeight="1">
      <c r="A65" s="16" t="s">
        <v>170</v>
      </c>
      <c r="B65" s="20" t="s">
        <v>171</v>
      </c>
      <c r="C65" s="24" t="s">
        <v>172</v>
      </c>
      <c r="D65" s="23">
        <f>SUM(E65:L65)</f>
        <v>3166</v>
      </c>
      <c r="E65" s="22"/>
      <c r="F65" s="22"/>
      <c r="G65" s="22">
        <v>3166</v>
      </c>
      <c r="H65" s="22"/>
      <c r="I65" s="22"/>
      <c r="J65" s="22"/>
      <c r="K65" s="22"/>
      <c r="L65" s="22"/>
    </row>
    <row r="66" spans="1:12" ht="21" customHeight="1">
      <c r="A66" s="1" t="s">
        <v>173</v>
      </c>
      <c r="B66" s="20" t="s">
        <v>174</v>
      </c>
      <c r="C66" s="24" t="s">
        <v>175</v>
      </c>
      <c r="D66" s="23">
        <f>SUM(E66:L66)</f>
        <v>0</v>
      </c>
      <c r="E66" s="22"/>
      <c r="F66" s="22"/>
      <c r="G66" s="22">
        <v>0</v>
      </c>
      <c r="H66" s="22"/>
      <c r="I66" s="22"/>
      <c r="J66" s="22"/>
      <c r="K66" s="22"/>
      <c r="L66" s="22"/>
    </row>
    <row r="67" spans="1:12" ht="21" customHeight="1">
      <c r="A67" s="16" t="s">
        <v>176</v>
      </c>
      <c r="B67" s="20" t="s">
        <v>177</v>
      </c>
      <c r="C67" s="28" t="s">
        <v>178</v>
      </c>
      <c r="D67" s="23">
        <v>100</v>
      </c>
      <c r="E67" s="22"/>
      <c r="F67" s="22"/>
      <c r="G67" s="22">
        <v>100</v>
      </c>
      <c r="H67" s="22"/>
      <c r="I67" s="22"/>
      <c r="J67" s="22"/>
      <c r="K67" s="22"/>
      <c r="L67" s="22"/>
    </row>
    <row r="68" spans="1:12" ht="21" customHeight="1">
      <c r="A68" s="1" t="s">
        <v>179</v>
      </c>
      <c r="B68" s="30" t="s">
        <v>180</v>
      </c>
      <c r="C68" s="31" t="s">
        <v>181</v>
      </c>
      <c r="D68" s="23">
        <f>G68</f>
        <v>1900</v>
      </c>
      <c r="E68" s="22"/>
      <c r="F68" s="22"/>
      <c r="G68" s="22">
        <v>1900</v>
      </c>
      <c r="H68" s="22"/>
      <c r="I68" s="22"/>
      <c r="J68" s="22"/>
      <c r="K68" s="22"/>
      <c r="L68" s="22"/>
    </row>
    <row r="69" spans="1:12" ht="21" customHeight="1">
      <c r="A69" s="16" t="s">
        <v>182</v>
      </c>
      <c r="B69" s="46" t="s">
        <v>183</v>
      </c>
      <c r="C69" s="47"/>
      <c r="D69" s="19">
        <f>D15+D18+D22+D25+D28+D34+D35+D41+D47+D50+D51+D52</f>
        <v>85417</v>
      </c>
      <c r="E69" s="19">
        <f>E52+E35+E51+E50+E47+E34+E28+E25+E22+E18+E15</f>
        <v>0</v>
      </c>
      <c r="F69" s="19">
        <f>F52+F35+F51+F50+F47+F34+F28+F25+F22+F18+F15</f>
        <v>0</v>
      </c>
      <c r="G69" s="19">
        <f>G15+G18+G22+G25+G28+G34+G35+G41+G47+G50+G51+G52</f>
        <v>85417</v>
      </c>
      <c r="H69" s="19">
        <f>H52+H35+H51+H50+H47+H34+H28+H25+H22+H18+H15</f>
        <v>0</v>
      </c>
      <c r="I69" s="19">
        <f>I52+I35+I51+I50+I47+I34+I28+I25+I22+I18+I15</f>
        <v>0</v>
      </c>
      <c r="J69" s="19">
        <f>J52+J35+J51+J50+J47+J34+J28+J25+J22+J18+J15</f>
        <v>0</v>
      </c>
      <c r="K69" s="19">
        <f>K52+K35+K51+K50+K47+K34+K28+K25+K22+K18+K15</f>
        <v>0</v>
      </c>
      <c r="L69" s="19">
        <f>L52+L35+L51+L50+L47+L34+L28+L25+L22+L18+L15</f>
        <v>0</v>
      </c>
    </row>
    <row r="70" spans="1:12" ht="37.5">
      <c r="A70" s="1" t="s">
        <v>184</v>
      </c>
      <c r="B70" s="14" t="s">
        <v>60</v>
      </c>
      <c r="C70" s="27" t="s">
        <v>185</v>
      </c>
      <c r="D70" s="19">
        <v>5598</v>
      </c>
      <c r="E70" s="23"/>
      <c r="F70" s="23"/>
      <c r="G70" s="23"/>
      <c r="H70" s="19"/>
      <c r="I70" s="19">
        <v>5598</v>
      </c>
      <c r="J70" s="19"/>
      <c r="K70" s="19"/>
      <c r="L70" s="19"/>
    </row>
    <row r="71" spans="1:12" ht="21" customHeight="1">
      <c r="A71" s="16" t="s">
        <v>186</v>
      </c>
      <c r="B71" s="14" t="s">
        <v>62</v>
      </c>
      <c r="C71" s="27" t="s">
        <v>187</v>
      </c>
      <c r="D71" s="19">
        <v>6000</v>
      </c>
      <c r="E71" s="19"/>
      <c r="F71" s="19"/>
      <c r="G71" s="19"/>
      <c r="H71" s="19">
        <v>6000</v>
      </c>
      <c r="I71" s="19"/>
      <c r="J71" s="19"/>
      <c r="K71" s="19"/>
      <c r="L71" s="19"/>
    </row>
    <row r="72" spans="1:12" ht="21" customHeight="1">
      <c r="A72" s="1" t="s">
        <v>188</v>
      </c>
      <c r="B72" s="14" t="s">
        <v>65</v>
      </c>
      <c r="C72" s="27" t="s">
        <v>189</v>
      </c>
      <c r="D72" s="19">
        <f>SUM(D73:D78)</f>
        <v>299719</v>
      </c>
      <c r="E72" s="19"/>
      <c r="F72" s="19"/>
      <c r="G72" s="19"/>
      <c r="H72" s="19"/>
      <c r="I72" s="19">
        <f>SUM(I73:I78)</f>
        <v>299719</v>
      </c>
      <c r="J72" s="19"/>
      <c r="K72" s="19"/>
      <c r="L72" s="19"/>
    </row>
    <row r="73" spans="1:12" ht="21" customHeight="1">
      <c r="A73" s="16" t="s">
        <v>190</v>
      </c>
      <c r="B73" s="20" t="s">
        <v>191</v>
      </c>
      <c r="C73" s="33" t="s">
        <v>192</v>
      </c>
      <c r="D73" s="23">
        <v>137145</v>
      </c>
      <c r="E73" s="25"/>
      <c r="F73" s="25"/>
      <c r="G73" s="34"/>
      <c r="H73" s="29"/>
      <c r="I73" s="35">
        <v>137145</v>
      </c>
      <c r="J73" s="29"/>
      <c r="K73" s="29"/>
      <c r="L73" s="29"/>
    </row>
    <row r="74" spans="1:13" ht="21" customHeight="1">
      <c r="A74" s="1" t="s">
        <v>193</v>
      </c>
      <c r="B74" s="20" t="s">
        <v>194</v>
      </c>
      <c r="C74" s="33" t="s">
        <v>195</v>
      </c>
      <c r="D74" s="23">
        <v>16947</v>
      </c>
      <c r="E74" s="25"/>
      <c r="F74" s="25"/>
      <c r="G74" s="25"/>
      <c r="H74" s="25"/>
      <c r="I74" s="25">
        <v>16947</v>
      </c>
      <c r="J74" s="29"/>
      <c r="K74" s="29"/>
      <c r="L74" s="29"/>
      <c r="M74" s="29"/>
    </row>
    <row r="75" spans="1:12" ht="21" customHeight="1">
      <c r="A75" s="16" t="s">
        <v>196</v>
      </c>
      <c r="B75" s="20" t="s">
        <v>197</v>
      </c>
      <c r="C75" s="33" t="s">
        <v>198</v>
      </c>
      <c r="D75" s="23">
        <v>82517</v>
      </c>
      <c r="E75" s="25"/>
      <c r="F75" s="25"/>
      <c r="G75" s="34"/>
      <c r="H75" s="29"/>
      <c r="I75" s="35">
        <v>82517</v>
      </c>
      <c r="J75" s="29"/>
      <c r="K75" s="29"/>
      <c r="L75" s="29"/>
    </row>
    <row r="76" spans="1:12" ht="21" customHeight="1">
      <c r="A76" s="1" t="s">
        <v>199</v>
      </c>
      <c r="B76" s="20" t="s">
        <v>200</v>
      </c>
      <c r="C76" s="33" t="s">
        <v>201</v>
      </c>
      <c r="D76" s="23">
        <v>33500</v>
      </c>
      <c r="E76" s="25"/>
      <c r="F76" s="25"/>
      <c r="G76" s="34"/>
      <c r="H76" s="29"/>
      <c r="I76" s="35">
        <v>33500</v>
      </c>
      <c r="J76" s="29"/>
      <c r="K76" s="29"/>
      <c r="L76" s="29"/>
    </row>
    <row r="77" spans="1:12" ht="21" customHeight="1">
      <c r="A77" s="16" t="s">
        <v>202</v>
      </c>
      <c r="B77" s="20" t="s">
        <v>203</v>
      </c>
      <c r="C77" s="33" t="s">
        <v>204</v>
      </c>
      <c r="D77" s="23">
        <v>28344</v>
      </c>
      <c r="E77" s="25"/>
      <c r="F77" s="25"/>
      <c r="G77" s="34"/>
      <c r="H77" s="29"/>
      <c r="I77" s="35">
        <v>28344</v>
      </c>
      <c r="J77" s="29"/>
      <c r="K77" s="29"/>
      <c r="L77" s="29"/>
    </row>
    <row r="78" spans="1:12" ht="21" customHeight="1">
      <c r="A78" s="1" t="s">
        <v>205</v>
      </c>
      <c r="B78" s="20" t="s">
        <v>206</v>
      </c>
      <c r="C78" s="28" t="s">
        <v>207</v>
      </c>
      <c r="D78" s="23">
        <f>SUM(E78:L78)</f>
        <v>1266</v>
      </c>
      <c r="E78" s="29"/>
      <c r="F78" s="29"/>
      <c r="G78" s="36"/>
      <c r="H78" s="29"/>
      <c r="I78" s="25">
        <v>1266</v>
      </c>
      <c r="J78" s="29"/>
      <c r="K78" s="29"/>
      <c r="L78" s="29"/>
    </row>
    <row r="79" spans="1:12" ht="21" customHeight="1">
      <c r="A79" s="16" t="s">
        <v>208</v>
      </c>
      <c r="B79" s="14" t="s">
        <v>67</v>
      </c>
      <c r="C79" s="27" t="s">
        <v>209</v>
      </c>
      <c r="D79" s="19">
        <v>3600</v>
      </c>
      <c r="E79" s="19"/>
      <c r="F79" s="19"/>
      <c r="G79" s="19"/>
      <c r="H79" s="19"/>
      <c r="I79" s="19"/>
      <c r="J79" s="19">
        <v>3600</v>
      </c>
      <c r="K79" s="19"/>
      <c r="L79" s="19"/>
    </row>
    <row r="80" spans="1:12" ht="21" customHeight="1">
      <c r="A80" s="1" t="s">
        <v>210</v>
      </c>
      <c r="B80" s="14" t="s">
        <v>69</v>
      </c>
      <c r="C80" s="27" t="s">
        <v>211</v>
      </c>
      <c r="D80" s="19">
        <f>SUM(D81:D85)</f>
        <v>33750</v>
      </c>
      <c r="E80" s="23"/>
      <c r="F80" s="23"/>
      <c r="G80" s="37"/>
      <c r="H80" s="19"/>
      <c r="I80" s="37"/>
      <c r="J80" s="19"/>
      <c r="K80" s="19">
        <f>SUM(K81:K85)</f>
        <v>33750</v>
      </c>
      <c r="L80" s="19">
        <f>L84</f>
        <v>0</v>
      </c>
    </row>
    <row r="81" spans="1:12" s="39" customFormat="1" ht="21" customHeight="1">
      <c r="A81" s="16" t="s">
        <v>212</v>
      </c>
      <c r="B81" s="20" t="s">
        <v>213</v>
      </c>
      <c r="C81" s="28" t="s">
        <v>214</v>
      </c>
      <c r="D81" s="23">
        <v>22000</v>
      </c>
      <c r="E81" s="25"/>
      <c r="F81" s="25"/>
      <c r="G81" s="38"/>
      <c r="H81" s="29"/>
      <c r="I81" s="29"/>
      <c r="J81" s="29"/>
      <c r="K81" s="25">
        <v>26700</v>
      </c>
      <c r="L81" s="29"/>
    </row>
    <row r="82" spans="1:12" s="39" customFormat="1" ht="21" customHeight="1">
      <c r="A82" s="1" t="s">
        <v>215</v>
      </c>
      <c r="B82" s="20" t="s">
        <v>216</v>
      </c>
      <c r="C82" s="28" t="s">
        <v>217</v>
      </c>
      <c r="D82" s="23">
        <v>500</v>
      </c>
      <c r="E82" s="25"/>
      <c r="F82" s="25"/>
      <c r="G82" s="38"/>
      <c r="H82" s="29"/>
      <c r="I82" s="29"/>
      <c r="J82" s="29"/>
      <c r="K82" s="25">
        <v>500</v>
      </c>
      <c r="L82" s="29"/>
    </row>
    <row r="83" spans="1:12" ht="18.75">
      <c r="A83" s="16" t="s">
        <v>218</v>
      </c>
      <c r="B83" s="20" t="s">
        <v>219</v>
      </c>
      <c r="C83" s="24" t="s">
        <v>220</v>
      </c>
      <c r="D83" s="23">
        <v>1000</v>
      </c>
      <c r="E83" s="34"/>
      <c r="F83" s="34"/>
      <c r="G83" s="34"/>
      <c r="H83" s="34"/>
      <c r="I83" s="34"/>
      <c r="J83" s="34"/>
      <c r="K83" s="40">
        <v>1000</v>
      </c>
      <c r="L83" s="34"/>
    </row>
    <row r="84" spans="1:12" ht="21" customHeight="1">
      <c r="A84" s="1" t="s">
        <v>221</v>
      </c>
      <c r="B84" s="20" t="s">
        <v>222</v>
      </c>
      <c r="C84" s="24" t="s">
        <v>223</v>
      </c>
      <c r="D84" s="23">
        <v>10000</v>
      </c>
      <c r="E84" s="22"/>
      <c r="F84" s="22"/>
      <c r="G84" s="22">
        <v>0</v>
      </c>
      <c r="H84" s="22"/>
      <c r="I84" s="22"/>
      <c r="J84" s="22"/>
      <c r="K84" s="22">
        <v>5300</v>
      </c>
      <c r="L84" s="22">
        <v>0</v>
      </c>
    </row>
    <row r="85" spans="1:12" ht="18.75">
      <c r="A85" s="16" t="s">
        <v>224</v>
      </c>
      <c r="B85" s="20" t="s">
        <v>225</v>
      </c>
      <c r="C85" s="41" t="s">
        <v>226</v>
      </c>
      <c r="D85" s="23">
        <v>250</v>
      </c>
      <c r="E85" s="34"/>
      <c r="F85" s="34"/>
      <c r="G85" s="34"/>
      <c r="H85" s="34"/>
      <c r="I85" s="34"/>
      <c r="J85" s="25"/>
      <c r="K85" s="40">
        <v>250</v>
      </c>
      <c r="L85" s="34"/>
    </row>
    <row r="86" spans="1:12" ht="18.75">
      <c r="A86" s="1" t="s">
        <v>227</v>
      </c>
      <c r="B86" s="14" t="s">
        <v>72</v>
      </c>
      <c r="C86" s="42" t="s">
        <v>228</v>
      </c>
      <c r="D86" s="19">
        <f>SUM(E86:L86)</f>
        <v>49990.49</v>
      </c>
      <c r="E86" s="19">
        <f>SUM(E87:E94)</f>
        <v>41553</v>
      </c>
      <c r="F86" s="19">
        <f>SUM(F87:F94)</f>
        <v>8437.49</v>
      </c>
      <c r="G86" s="37"/>
      <c r="H86" s="37"/>
      <c r="I86" s="37"/>
      <c r="J86" s="23"/>
      <c r="K86" s="43"/>
      <c r="L86" s="37"/>
    </row>
    <row r="87" spans="1:12" ht="18.75">
      <c r="A87" s="16" t="s">
        <v>229</v>
      </c>
      <c r="B87" s="20" t="s">
        <v>230</v>
      </c>
      <c r="C87" s="24" t="s">
        <v>231</v>
      </c>
      <c r="D87" s="23">
        <f>SUM(E87:L87)</f>
        <v>6540</v>
      </c>
      <c r="E87" s="25">
        <v>5540</v>
      </c>
      <c r="F87" s="44">
        <v>1000</v>
      </c>
      <c r="G87" s="34"/>
      <c r="H87" s="34"/>
      <c r="I87" s="34"/>
      <c r="J87" s="25"/>
      <c r="K87" s="40"/>
      <c r="L87" s="34"/>
    </row>
    <row r="88" spans="1:12" ht="18.75">
      <c r="A88" s="1" t="s">
        <v>232</v>
      </c>
      <c r="B88" s="20" t="s">
        <v>233</v>
      </c>
      <c r="C88" s="24" t="s">
        <v>234</v>
      </c>
      <c r="D88" s="23">
        <f>SUM(E88:L88)</f>
        <v>6755</v>
      </c>
      <c r="E88" s="25">
        <v>5249</v>
      </c>
      <c r="F88" s="44">
        <v>1506</v>
      </c>
      <c r="G88" s="34"/>
      <c r="H88" s="34"/>
      <c r="I88" s="34"/>
      <c r="J88" s="25"/>
      <c r="K88" s="40"/>
      <c r="L88" s="34"/>
    </row>
    <row r="89" spans="1:12" ht="18.75">
      <c r="A89" s="16" t="s">
        <v>235</v>
      </c>
      <c r="B89" s="20" t="s">
        <v>236</v>
      </c>
      <c r="C89" s="24" t="s">
        <v>237</v>
      </c>
      <c r="D89" s="23">
        <f aca="true" t="shared" si="8" ref="D89:D94">SUM(E89:L89)</f>
        <v>2650.49</v>
      </c>
      <c r="E89" s="25">
        <v>2087</v>
      </c>
      <c r="F89" s="44">
        <f>E89*0.27</f>
        <v>563.49</v>
      </c>
      <c r="G89" s="34"/>
      <c r="H89" s="34"/>
      <c r="I89" s="34"/>
      <c r="J89" s="25"/>
      <c r="K89" s="40"/>
      <c r="L89" s="34"/>
    </row>
    <row r="90" spans="1:12" ht="18.75">
      <c r="A90" s="1" t="s">
        <v>238</v>
      </c>
      <c r="B90" s="20" t="s">
        <v>239</v>
      </c>
      <c r="C90" s="24" t="s">
        <v>240</v>
      </c>
      <c r="D90" s="23">
        <f t="shared" si="8"/>
        <v>1020</v>
      </c>
      <c r="E90" s="25">
        <v>1020</v>
      </c>
      <c r="F90" s="44">
        <v>0</v>
      </c>
      <c r="G90" s="34"/>
      <c r="H90" s="34"/>
      <c r="I90" s="34"/>
      <c r="J90" s="25"/>
      <c r="K90" s="40"/>
      <c r="L90" s="34"/>
    </row>
    <row r="91" spans="1:12" ht="18.75">
      <c r="A91" s="16" t="s">
        <v>241</v>
      </c>
      <c r="B91" s="20" t="s">
        <v>242</v>
      </c>
      <c r="C91" s="24" t="s">
        <v>243</v>
      </c>
      <c r="D91" s="23">
        <f t="shared" si="8"/>
        <v>10367</v>
      </c>
      <c r="E91" s="25">
        <v>8091</v>
      </c>
      <c r="F91" s="44">
        <v>2276</v>
      </c>
      <c r="G91" s="34"/>
      <c r="H91" s="34"/>
      <c r="I91" s="34"/>
      <c r="J91" s="25"/>
      <c r="K91" s="40"/>
      <c r="L91" s="34"/>
    </row>
    <row r="92" spans="1:12" ht="18.75">
      <c r="A92" s="1" t="s">
        <v>244</v>
      </c>
      <c r="B92" s="20" t="s">
        <v>245</v>
      </c>
      <c r="C92" s="24" t="s">
        <v>246</v>
      </c>
      <c r="D92" s="23">
        <f t="shared" si="8"/>
        <v>2242</v>
      </c>
      <c r="E92" s="25">
        <v>1767</v>
      </c>
      <c r="F92" s="44">
        <v>475</v>
      </c>
      <c r="G92" s="34"/>
      <c r="H92" s="34"/>
      <c r="I92" s="34"/>
      <c r="J92" s="25"/>
      <c r="K92" s="40"/>
      <c r="L92" s="34"/>
    </row>
    <row r="93" spans="1:12" ht="18.75">
      <c r="A93" s="16" t="s">
        <v>247</v>
      </c>
      <c r="B93" s="20" t="s">
        <v>248</v>
      </c>
      <c r="C93" s="24" t="s">
        <v>249</v>
      </c>
      <c r="D93" s="23">
        <f t="shared" si="8"/>
        <v>750</v>
      </c>
      <c r="E93" s="25">
        <v>500</v>
      </c>
      <c r="F93" s="44">
        <v>250</v>
      </c>
      <c r="G93" s="34"/>
      <c r="H93" s="34"/>
      <c r="I93" s="34"/>
      <c r="J93" s="25"/>
      <c r="K93" s="40"/>
      <c r="L93" s="34"/>
    </row>
    <row r="94" spans="1:12" ht="18.75">
      <c r="A94" s="1" t="s">
        <v>250</v>
      </c>
      <c r="B94" s="20" t="s">
        <v>251</v>
      </c>
      <c r="C94" s="24" t="s">
        <v>252</v>
      </c>
      <c r="D94" s="23">
        <f t="shared" si="8"/>
        <v>19666</v>
      </c>
      <c r="E94" s="25">
        <v>17299</v>
      </c>
      <c r="F94" s="44">
        <v>2367</v>
      </c>
      <c r="G94" s="34"/>
      <c r="H94" s="34"/>
      <c r="I94" s="34"/>
      <c r="J94" s="25"/>
      <c r="K94" s="40"/>
      <c r="L94" s="34"/>
    </row>
    <row r="95" spans="1:12" ht="20.25">
      <c r="A95" s="16" t="s">
        <v>253</v>
      </c>
      <c r="B95" s="48" t="s">
        <v>254</v>
      </c>
      <c r="C95" s="49"/>
      <c r="D95" s="45">
        <f>SUM(E95:L95)</f>
        <v>484074.49</v>
      </c>
      <c r="E95" s="45">
        <f>SUM(E87:E94)</f>
        <v>41553</v>
      </c>
      <c r="F95" s="45">
        <f>SUM(F87:F94)</f>
        <v>8437.49</v>
      </c>
      <c r="G95" s="45">
        <f>SUM(G69:G83)</f>
        <v>85417</v>
      </c>
      <c r="H95" s="45">
        <f>SUM(H69:H83)</f>
        <v>6000</v>
      </c>
      <c r="I95" s="45">
        <f>I70+I72+I79</f>
        <v>305317</v>
      </c>
      <c r="J95" s="45">
        <f>J79</f>
        <v>3600</v>
      </c>
      <c r="K95" s="45">
        <f>K69+K80</f>
        <v>33750</v>
      </c>
      <c r="L95" s="45">
        <f>SUM(L69:L83)</f>
        <v>0</v>
      </c>
    </row>
    <row r="96" ht="15">
      <c r="A96" s="16"/>
    </row>
  </sheetData>
  <mergeCells count="16">
    <mergeCell ref="B1:L1"/>
    <mergeCell ref="K2:L2"/>
    <mergeCell ref="A11:A13"/>
    <mergeCell ref="B11:C13"/>
    <mergeCell ref="D11:D13"/>
    <mergeCell ref="E11:E13"/>
    <mergeCell ref="F11:F13"/>
    <mergeCell ref="G11:G13"/>
    <mergeCell ref="H11:H13"/>
    <mergeCell ref="I11:J11"/>
    <mergeCell ref="B69:C69"/>
    <mergeCell ref="B95:C95"/>
    <mergeCell ref="K11:K13"/>
    <mergeCell ref="L11:L13"/>
    <mergeCell ref="I12:I13"/>
    <mergeCell ref="J12:J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2014-12-19T11:42:37Z</dcterms:created>
  <dcterms:modified xsi:type="dcterms:W3CDTF">2014-12-19T11:48:42Z</dcterms:modified>
  <cp:category/>
  <cp:version/>
  <cp:contentType/>
  <cp:contentStatus/>
</cp:coreProperties>
</file>