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AA3FA330-E467-486F-865E-028378AAFB71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5" i="1" l="1"/>
  <c r="H6" i="1"/>
  <c r="H7" i="1"/>
  <c r="H8" i="1"/>
  <c r="H9" i="1"/>
  <c r="H10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30" i="1"/>
  <c r="H31" i="1"/>
  <c r="H32" i="1"/>
  <c r="H33" i="1"/>
  <c r="H34" i="1"/>
  <c r="H35" i="1"/>
  <c r="H36" i="1"/>
  <c r="H38" i="1"/>
  <c r="H39" i="1"/>
  <c r="H41" i="1"/>
  <c r="H42" i="1"/>
  <c r="H43" i="1"/>
  <c r="H44" i="1"/>
  <c r="H45" i="1"/>
  <c r="H48" i="1"/>
  <c r="H49" i="1"/>
  <c r="H50" i="1"/>
  <c r="H51" i="1"/>
  <c r="H52" i="1"/>
  <c r="H53" i="1"/>
  <c r="H54" i="1"/>
  <c r="H55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2" i="1"/>
  <c r="H83" i="1"/>
  <c r="H84" i="1"/>
  <c r="H85" i="1"/>
  <c r="H87" i="1"/>
  <c r="H88" i="1"/>
  <c r="H89" i="1"/>
  <c r="H90" i="1"/>
  <c r="H91" i="1"/>
  <c r="H92" i="1"/>
  <c r="H93" i="1"/>
  <c r="H94" i="1"/>
  <c r="H95" i="1"/>
  <c r="G16" i="1"/>
  <c r="G21" i="1" s="1"/>
  <c r="G20" i="1"/>
  <c r="G26" i="1"/>
  <c r="G96" i="1" l="1"/>
  <c r="F96" i="1"/>
  <c r="G86" i="1"/>
  <c r="F86" i="1"/>
  <c r="G81" i="1"/>
  <c r="F81" i="1"/>
  <c r="G61" i="1"/>
  <c r="G73" i="1" s="1"/>
  <c r="F61" i="1"/>
  <c r="G56" i="1"/>
  <c r="F56" i="1"/>
  <c r="G46" i="1"/>
  <c r="F46" i="1"/>
  <c r="G40" i="1"/>
  <c r="F40" i="1"/>
  <c r="G37" i="1"/>
  <c r="F37" i="1"/>
  <c r="G29" i="1"/>
  <c r="F29" i="1"/>
  <c r="F73" i="1" l="1"/>
  <c r="F47" i="1"/>
  <c r="G47" i="1"/>
  <c r="E96" i="1"/>
  <c r="H96" i="1" s="1"/>
  <c r="E86" i="1"/>
  <c r="H86" i="1" s="1"/>
  <c r="E81" i="1"/>
  <c r="H81" i="1" s="1"/>
  <c r="E61" i="1"/>
  <c r="E73" i="1" s="1"/>
  <c r="E56" i="1"/>
  <c r="H56" i="1" s="1"/>
  <c r="E46" i="1"/>
  <c r="H46" i="1" s="1"/>
  <c r="E40" i="1"/>
  <c r="H40" i="1" s="1"/>
  <c r="E37" i="1"/>
  <c r="H37" i="1" s="1"/>
  <c r="E29" i="1"/>
  <c r="H29" i="1" s="1"/>
  <c r="H73" i="1" l="1"/>
  <c r="H61" i="1"/>
  <c r="G97" i="1"/>
  <c r="F97" i="1"/>
  <c r="E47" i="1"/>
  <c r="H47" i="1" s="1"/>
  <c r="E97" i="1" l="1"/>
  <c r="H97" i="1" s="1"/>
</calcChain>
</file>

<file path=xl/sharedStrings.xml><?xml version="1.0" encoding="utf-8"?>
<sst xmlns="http://schemas.openxmlformats.org/spreadsheetml/2006/main" count="225" uniqueCount="216">
  <si>
    <t>forintban</t>
  </si>
  <si>
    <t>01</t>
  </si>
  <si>
    <t>07</t>
  </si>
  <si>
    <t>09</t>
  </si>
  <si>
    <t>13</t>
  </si>
  <si>
    <t>15</t>
  </si>
  <si>
    <t>20</t>
  </si>
  <si>
    <t>21</t>
  </si>
  <si>
    <t>22</t>
  </si>
  <si>
    <t>24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</si>
  <si>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</si>
  <si>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</si>
  <si>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</si>
  <si>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</si>
  <si>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</si>
  <si>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</si>
  <si>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</si>
  <si>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</si>
  <si>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</si>
  <si>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</si>
  <si>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</si>
  <si>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</si>
  <si>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</si>
  <si>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</si>
  <si>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</si>
  <si>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</si>
  <si>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</si>
  <si>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</si>
  <si>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</si>
  <si>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</si>
  <si>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</si>
  <si>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</si>
  <si>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</si>
  <si>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</si>
  <si>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</si>
  <si>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</si>
  <si>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</si>
  <si>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</si>
  <si>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</si>
  <si>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</si>
  <si>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</si>
  <si>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</si>
  <si>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</si>
  <si>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</si>
  <si>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</si>
  <si>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</si>
  <si>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</si>
  <si>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</si>
  <si>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</si>
  <si>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</si>
  <si>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</si>
  <si>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</si>
  <si>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</si>
  <si>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</si>
  <si>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</si>
  <si>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</si>
  <si>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</si>
  <si>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</si>
  <si>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</si>
  <si>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</si>
  <si>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</si>
  <si>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</si>
  <si>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</si>
  <si>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</si>
  <si>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</si>
  <si>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</si>
  <si>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</si>
  <si>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</si>
  <si>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</si>
  <si>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</si>
  <si>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</si>
  <si>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</si>
  <si>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</si>
  <si>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</si>
  <si>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</si>
  <si>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</si>
  <si>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</si>
  <si>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</si>
  <si>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</si>
  <si>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</si>
  <si>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</si>
  <si>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</si>
  <si>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</si>
  <si>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</si>
  <si>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</si>
  <si>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</si>
  <si>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</si>
  <si>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</si>
  <si>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</si>
  <si>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</si>
  <si>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</si>
  <si>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</si>
  <si>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</si>
  <si>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</si>
  <si>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</si>
  <si>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</si>
  <si>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</si>
  <si>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</si>
  <si>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</si>
  <si>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</si>
  <si>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</si>
  <si>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</si>
  <si>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</si>
  <si>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</si>
  <si>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</si>
  <si>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</si>
  <si>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</si>
  <si>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</si>
  <si>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</si>
  <si>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</si>
  <si>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</si>
  <si>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</si>
  <si>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</si>
  <si>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</si>
  <si>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</si>
  <si>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</si>
  <si>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</si>
  <si>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</si>
  <si>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</si>
  <si>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</si>
  <si>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</si>
  <si>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</si>
  <si>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</si>
  <si>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</si>
  <si>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</si>
  <si>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</si>
  <si>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</si>
  <si>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</si>
  <si>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</si>
  <si>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</si>
  <si>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</si>
  <si>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</si>
  <si>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</si>
  <si>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</si>
  <si>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</si>
  <si>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</si>
  <si>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</si>
  <si>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</si>
  <si>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</si>
  <si>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</si>
  <si>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</si>
  <si>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</si>
  <si>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</si>
  <si>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</si>
  <si>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</si>
  <si>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</si>
  <si>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</si>
  <si>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</si>
  <si>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</si>
  <si>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</si>
  <si>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</si>
  <si>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</si>
  <si>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</si>
  <si>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</si>
  <si>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</si>
  <si>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</si>
  <si>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</si>
  <si>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</si>
  <si>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</si>
  <si>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</si>
  <si>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</si>
  <si>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</si>
  <si>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</si>
  <si>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</si>
  <si>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</si>
  <si>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</si>
  <si>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</si>
  <si>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</si>
  <si>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</si>
  <si>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</si>
  <si>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</si>
  <si>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</si>
  <si>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</si>
  <si>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</si>
  <si>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</si>
  <si>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</si>
  <si>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</si>
  <si>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 évi teljesítés</t>
  </si>
  <si>
    <t>2019. évi teljesítés %-ban</t>
  </si>
  <si>
    <t>Törvény szerinti illetmények, munkabérek (K1101)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</si>
  <si>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</si>
  <si>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</si>
  <si>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</si>
  <si>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</si>
  <si>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</si>
  <si>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</si>
  <si>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</si>
  <si>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</si>
  <si>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</si>
  <si>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</si>
  <si>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</si>
  <si>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</si>
  <si>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Közüzemi díjak (K331)</t>
  </si>
  <si>
    <t>Szakmai tevékenységet segítő szolgáltatások  (K336)</t>
  </si>
  <si>
    <t>Egyéb szolgáltatások (&gt;=44) (K337)</t>
  </si>
  <si>
    <t>Szolgáltatási kiadások (=35+36+37+39+40+42+43) (K33)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</si>
  <si>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</si>
  <si>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</si>
  <si>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</si>
  <si>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</si>
  <si>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</si>
  <si>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</si>
  <si>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</si>
  <si>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149</t>
  </si>
  <si>
    <t>Egyéb működési célú támogatások államháztartáson belülre (=150+…+159) (K506)</t>
  </si>
  <si>
    <t>156</t>
  </si>
  <si>
    <t>ebből: helyi önkormányzatok és költségvetési szerveik (K506)</t>
  </si>
  <si>
    <t>189</t>
  </si>
  <si>
    <t>Egyéb működési célú kiadások (=120+125+126+127+138+149+160+162+174+175+176+177+188) (K5)</t>
  </si>
  <si>
    <t>266</t>
  </si>
  <si>
    <t>Költségvetési kiadások (=20+21+60+119+189+198+203+265) (K1-K8)</t>
  </si>
  <si>
    <t>#</t>
  </si>
  <si>
    <t>Megnevezés</t>
  </si>
  <si>
    <t>Eredeti előirányzat</t>
  </si>
  <si>
    <t>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</si>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</sst>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\ ##########"/>
    <numFmt numFmtId="166" formatCode="0__"/>
    <numFmt numFmtId="167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164" fontId="5" fillId="0" borderId="0" xfId="1" applyNumberFormat="1" applyFont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4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167" fontId="5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10" fillId="5" borderId="0" xfId="0" applyFont="1" applyFill="1" applyAlignment="1">
      <alignment horizontal="center" vertical="top" wrapText="1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"/>
  <sheetViews>
    <sheetView tabSelected="1" view="pageLayout" zoomScaleNormal="100" zoomScaleSheetLayoutView="100" workbookViewId="0">
      <selection activeCell="C4" sqref="C4"/>
    </sheetView>
  </sheetViews>
  <sheetFormatPr defaultRowHeight="15.75" x14ac:dyDescent="0.25"/>
  <cols>
    <col min="1" max="1" width="3.5703125" style="9" customWidth="1"/>
    <col min="2" max="2" width="5.5703125" style="1" customWidth="1"/>
    <col min="3" max="3" width="60.5703125" style="11" customWidth="1"/>
    <col min="4" max="4" width="11.5703125" style="9" bestFit="1" customWidth="1"/>
    <col min="5" max="6" width="12.42578125" style="9" customWidth="1"/>
    <col min="7" max="7" width="12.42578125" style="9" hidden="1" customWidth="1"/>
    <col min="8" max="8" width="15.140625" style="9" bestFit="1" customWidth="1"/>
    <col min="9" max="13" width="2.5703125" style="9" customWidth="1"/>
    <col min="14" max="224" width="9.140625" style="9"/>
    <col min="225" max="269" width="2.5703125" style="9" customWidth="1"/>
    <col min="270" max="480" width="9.140625" style="9"/>
    <col min="481" max="525" width="2.5703125" style="9" customWidth="1"/>
    <col min="526" max="736" width="9.140625" style="9"/>
    <col min="737" max="781" width="2.5703125" style="9" customWidth="1"/>
    <col min="782" max="992" width="9.140625" style="9"/>
    <col min="993" max="1037" width="2.5703125" style="9" customWidth="1"/>
    <col min="1038" max="1248" width="9.140625" style="9"/>
    <col min="1249" max="1293" width="2.5703125" style="9" customWidth="1"/>
    <col min="1294" max="1504" width="9.140625" style="9"/>
    <col min="1505" max="1549" width="2.5703125" style="9" customWidth="1"/>
    <col min="1550" max="1760" width="9.140625" style="9"/>
    <col min="1761" max="1805" width="2.5703125" style="9" customWidth="1"/>
    <col min="1806" max="2016" width="9.140625" style="9"/>
    <col min="2017" max="2061" width="2.5703125" style="9" customWidth="1"/>
    <col min="2062" max="2272" width="9.140625" style="9"/>
    <col min="2273" max="2317" width="2.5703125" style="9" customWidth="1"/>
    <col min="2318" max="2528" width="9.140625" style="9"/>
    <col min="2529" max="2573" width="2.5703125" style="9" customWidth="1"/>
    <col min="2574" max="2784" width="9.140625" style="9"/>
    <col min="2785" max="2829" width="2.5703125" style="9" customWidth="1"/>
    <col min="2830" max="3040" width="9.140625" style="9"/>
    <col min="3041" max="3085" width="2.5703125" style="9" customWidth="1"/>
    <col min="3086" max="3296" width="9.140625" style="9"/>
    <col min="3297" max="3341" width="2.5703125" style="9" customWidth="1"/>
    <col min="3342" max="3552" width="9.140625" style="9"/>
    <col min="3553" max="3597" width="2.5703125" style="9" customWidth="1"/>
    <col min="3598" max="3808" width="9.140625" style="9"/>
    <col min="3809" max="3853" width="2.5703125" style="9" customWidth="1"/>
    <col min="3854" max="4064" width="9.140625" style="9"/>
    <col min="4065" max="4109" width="2.5703125" style="9" customWidth="1"/>
    <col min="4110" max="4320" width="9.140625" style="9"/>
    <col min="4321" max="4365" width="2.5703125" style="9" customWidth="1"/>
    <col min="4366" max="4576" width="9.140625" style="9"/>
    <col min="4577" max="4621" width="2.5703125" style="9" customWidth="1"/>
    <col min="4622" max="4832" width="9.140625" style="9"/>
    <col min="4833" max="4877" width="2.5703125" style="9" customWidth="1"/>
    <col min="4878" max="5088" width="9.140625" style="9"/>
    <col min="5089" max="5133" width="2.5703125" style="9" customWidth="1"/>
    <col min="5134" max="5344" width="9.140625" style="9"/>
    <col min="5345" max="5389" width="2.5703125" style="9" customWidth="1"/>
    <col min="5390" max="5600" width="9.140625" style="9"/>
    <col min="5601" max="5645" width="2.5703125" style="9" customWidth="1"/>
    <col min="5646" max="5856" width="9.140625" style="9"/>
    <col min="5857" max="5901" width="2.5703125" style="9" customWidth="1"/>
    <col min="5902" max="6112" width="9.140625" style="9"/>
    <col min="6113" max="6157" width="2.5703125" style="9" customWidth="1"/>
    <col min="6158" max="6368" width="9.140625" style="9"/>
    <col min="6369" max="6413" width="2.5703125" style="9" customWidth="1"/>
    <col min="6414" max="6624" width="9.140625" style="9"/>
    <col min="6625" max="6669" width="2.5703125" style="9" customWidth="1"/>
    <col min="6670" max="6880" width="9.140625" style="9"/>
    <col min="6881" max="6925" width="2.5703125" style="9" customWidth="1"/>
    <col min="6926" max="7136" width="9.140625" style="9"/>
    <col min="7137" max="7181" width="2.5703125" style="9" customWidth="1"/>
    <col min="7182" max="7392" width="9.140625" style="9"/>
    <col min="7393" max="7437" width="2.5703125" style="9" customWidth="1"/>
    <col min="7438" max="7648" width="9.140625" style="9"/>
    <col min="7649" max="7693" width="2.5703125" style="9" customWidth="1"/>
    <col min="7694" max="7904" width="9.140625" style="9"/>
    <col min="7905" max="7949" width="2.5703125" style="9" customWidth="1"/>
    <col min="7950" max="8160" width="9.140625" style="9"/>
    <col min="8161" max="8205" width="2.5703125" style="9" customWidth="1"/>
    <col min="8206" max="8416" width="9.140625" style="9"/>
    <col min="8417" max="8461" width="2.5703125" style="9" customWidth="1"/>
    <col min="8462" max="8672" width="9.140625" style="9"/>
    <col min="8673" max="8717" width="2.5703125" style="9" customWidth="1"/>
    <col min="8718" max="8928" width="9.140625" style="9"/>
    <col min="8929" max="8973" width="2.5703125" style="9" customWidth="1"/>
    <col min="8974" max="9184" width="9.140625" style="9"/>
    <col min="9185" max="9229" width="2.5703125" style="9" customWidth="1"/>
    <col min="9230" max="9440" width="9.140625" style="9"/>
    <col min="9441" max="9485" width="2.5703125" style="9" customWidth="1"/>
    <col min="9486" max="9696" width="9.140625" style="9"/>
    <col min="9697" max="9741" width="2.5703125" style="9" customWidth="1"/>
    <col min="9742" max="9952" width="9.140625" style="9"/>
    <col min="9953" max="9997" width="2.5703125" style="9" customWidth="1"/>
    <col min="9998" max="10208" width="9.140625" style="9"/>
    <col min="10209" max="10253" width="2.5703125" style="9" customWidth="1"/>
    <col min="10254" max="10464" width="9.140625" style="9"/>
    <col min="10465" max="10509" width="2.5703125" style="9" customWidth="1"/>
    <col min="10510" max="10720" width="9.140625" style="9"/>
    <col min="10721" max="10765" width="2.5703125" style="9" customWidth="1"/>
    <col min="10766" max="10976" width="9.140625" style="9"/>
    <col min="10977" max="11021" width="2.5703125" style="9" customWidth="1"/>
    <col min="11022" max="11232" width="9.140625" style="9"/>
    <col min="11233" max="11277" width="2.5703125" style="9" customWidth="1"/>
    <col min="11278" max="11488" width="9.140625" style="9"/>
    <col min="11489" max="11533" width="2.5703125" style="9" customWidth="1"/>
    <col min="11534" max="11744" width="9.140625" style="9"/>
    <col min="11745" max="11789" width="2.5703125" style="9" customWidth="1"/>
    <col min="11790" max="12000" width="9.140625" style="9"/>
    <col min="12001" max="12045" width="2.5703125" style="9" customWidth="1"/>
    <col min="12046" max="12256" width="9.140625" style="9"/>
    <col min="12257" max="12301" width="2.5703125" style="9" customWidth="1"/>
    <col min="12302" max="12512" width="9.140625" style="9"/>
    <col min="12513" max="12557" width="2.5703125" style="9" customWidth="1"/>
    <col min="12558" max="12768" width="9.140625" style="9"/>
    <col min="12769" max="12813" width="2.5703125" style="9" customWidth="1"/>
    <col min="12814" max="13024" width="9.140625" style="9"/>
    <col min="13025" max="13069" width="2.5703125" style="9" customWidth="1"/>
    <col min="13070" max="13280" width="9.140625" style="9"/>
    <col min="13281" max="13325" width="2.5703125" style="9" customWidth="1"/>
    <col min="13326" max="13536" width="9.140625" style="9"/>
    <col min="13537" max="13581" width="2.5703125" style="9" customWidth="1"/>
    <col min="13582" max="13792" width="9.140625" style="9"/>
    <col min="13793" max="13837" width="2.5703125" style="9" customWidth="1"/>
    <col min="13838" max="14048" width="9.140625" style="9"/>
    <col min="14049" max="14093" width="2.5703125" style="9" customWidth="1"/>
    <col min="14094" max="14304" width="9.140625" style="9"/>
    <col min="14305" max="14349" width="2.5703125" style="9" customWidth="1"/>
    <col min="14350" max="14560" width="9.140625" style="9"/>
    <col min="14561" max="14605" width="2.5703125" style="9" customWidth="1"/>
    <col min="14606" max="14816" width="9.140625" style="9"/>
    <col min="14817" max="14861" width="2.5703125" style="9" customWidth="1"/>
    <col min="14862" max="15072" width="9.140625" style="9"/>
    <col min="15073" max="15117" width="2.5703125" style="9" customWidth="1"/>
    <col min="15118" max="15328" width="9.140625" style="9"/>
    <col min="15329" max="15373" width="2.5703125" style="9" customWidth="1"/>
    <col min="15374" max="15584" width="9.140625" style="9"/>
    <col min="15585" max="15629" width="2.5703125" style="9" customWidth="1"/>
    <col min="15630" max="15840" width="9.140625" style="9"/>
    <col min="15841" max="15885" width="2.5703125" style="9" customWidth="1"/>
    <col min="15886" max="16096" width="9.140625" style="9"/>
    <col min="16097" max="16141" width="2.5703125" style="9" customWidth="1"/>
    <col min="16142" max="16383" width="9.140625" style="9"/>
    <col min="16384" max="16384" width="9.140625" style="9" customWidth="1"/>
  </cols>
  <sheetData>
    <row r="1" spans="2:8" ht="15.95" customHeight="1" x14ac:dyDescent="0.25">
      <c r="B1" s="36" t="s">
        <v>0</v>
      </c>
      <c r="C1" s="36"/>
      <c r="D1" s="36"/>
      <c r="E1" s="36"/>
    </row>
    <row r="2" spans="2:8" ht="45.6" customHeight="1" x14ac:dyDescent="0.25">
      <c r="B2" s="35" t="s">
        <v>211</v>
      </c>
      <c r="C2" s="35" t="s">
        <v>212</v>
      </c>
      <c r="D2" s="35" t="s">
        <v>213</v>
      </c>
      <c r="E2" s="35" t="s">
        <v>214</v>
      </c>
      <c r="F2" s="35" t="s">
        <v>215</v>
      </c>
      <c r="G2" s="13" t="s">
        <v>177</v>
      </c>
      <c r="H2" s="13" t="s">
        <v>178</v>
      </c>
    </row>
    <row r="3" spans="2:8" x14ac:dyDescent="0.25">
      <c r="B3" s="35">
        <v>2</v>
      </c>
      <c r="C3" s="35">
        <v>3</v>
      </c>
      <c r="D3" s="35">
        <v>4</v>
      </c>
      <c r="E3" s="35">
        <v>5</v>
      </c>
      <c r="F3" s="35">
        <v>10</v>
      </c>
      <c r="G3" s="14">
        <v>8562144</v>
      </c>
      <c r="H3" s="28">
        <v>0</v>
      </c>
    </row>
    <row r="4" spans="2:8" x14ac:dyDescent="0.25">
      <c r="B4" s="29" t="s">
        <v>1</v>
      </c>
      <c r="C4" s="30" t="s">
        <v>179</v>
      </c>
      <c r="D4" s="31">
        <v>7586316</v>
      </c>
      <c r="E4" s="31">
        <v>7716324</v>
      </c>
      <c r="F4" s="31">
        <v>5100048</v>
      </c>
      <c r="G4" s="14">
        <v>0</v>
      </c>
      <c r="H4" s="28">
        <f>F4/E4</f>
        <v>0.66094269758501589</v>
      </c>
    </row>
    <row r="5" spans="2:8" x14ac:dyDescent="0.25">
      <c r="B5" s="29" t="s">
        <v>2</v>
      </c>
      <c r="C5" s="30" t="s">
        <v>180</v>
      </c>
      <c r="D5" s="31">
        <v>400000</v>
      </c>
      <c r="E5" s="31">
        <v>780000</v>
      </c>
      <c r="F5" s="31">
        <v>530702</v>
      </c>
      <c r="G5" s="14">
        <v>0</v>
      </c>
      <c r="H5" s="28">
        <f t="shared" ref="H5:H68" si="0">F5/E5</f>
        <v>0.68038717948717953</v>
      </c>
    </row>
    <row r="6" spans="2:8" x14ac:dyDescent="0.25">
      <c r="B6" s="29" t="s">
        <v>3</v>
      </c>
      <c r="C6" s="30" t="s">
        <v>181</v>
      </c>
      <c r="D6" s="31">
        <v>0</v>
      </c>
      <c r="E6" s="31">
        <v>150000</v>
      </c>
      <c r="F6" s="31">
        <v>71638</v>
      </c>
      <c r="G6" s="14">
        <v>0</v>
      </c>
      <c r="H6" s="28">
        <f t="shared" si="0"/>
        <v>0.47758666666666666</v>
      </c>
    </row>
    <row r="7" spans="2:8" x14ac:dyDescent="0.25">
      <c r="B7" s="29" t="s">
        <v>4</v>
      </c>
      <c r="C7" s="30" t="s">
        <v>182</v>
      </c>
      <c r="D7" s="31">
        <v>0</v>
      </c>
      <c r="E7" s="31">
        <v>150000</v>
      </c>
      <c r="F7" s="31">
        <v>81274</v>
      </c>
      <c r="G7" s="14">
        <v>0</v>
      </c>
      <c r="H7" s="28">
        <f t="shared" si="0"/>
        <v>0.54182666666666668</v>
      </c>
    </row>
    <row r="8" spans="2:8" x14ac:dyDescent="0.25">
      <c r="B8" s="29" t="s">
        <v>5</v>
      </c>
      <c r="C8" s="30" t="s">
        <v>183</v>
      </c>
      <c r="D8" s="31">
        <v>7986316</v>
      </c>
      <c r="E8" s="31">
        <v>8796324</v>
      </c>
      <c r="F8" s="31">
        <v>5783662</v>
      </c>
      <c r="G8" s="14">
        <v>0</v>
      </c>
      <c r="H8" s="28">
        <f t="shared" si="0"/>
        <v>0.65750897761383054</v>
      </c>
    </row>
    <row r="9" spans="2:8" x14ac:dyDescent="0.25">
      <c r="B9" s="32" t="s">
        <v>6</v>
      </c>
      <c r="C9" s="33" t="s">
        <v>184</v>
      </c>
      <c r="D9" s="34">
        <v>7986316</v>
      </c>
      <c r="E9" s="34">
        <v>8796324</v>
      </c>
      <c r="F9" s="34">
        <v>5783662</v>
      </c>
      <c r="G9" s="14">
        <v>204010</v>
      </c>
      <c r="H9" s="28">
        <f t="shared" si="0"/>
        <v>0.65750897761383054</v>
      </c>
    </row>
    <row r="10" spans="2:8" ht="25.5" x14ac:dyDescent="0.25">
      <c r="B10" s="32" t="s">
        <v>7</v>
      </c>
      <c r="C10" s="33" t="s">
        <v>185</v>
      </c>
      <c r="D10" s="34">
        <v>1557332</v>
      </c>
      <c r="E10" s="34">
        <v>1577332</v>
      </c>
      <c r="F10" s="34">
        <v>1112873</v>
      </c>
      <c r="G10" s="14">
        <v>0</v>
      </c>
      <c r="H10" s="28">
        <f t="shared" si="0"/>
        <v>0.70554138253709431</v>
      </c>
    </row>
    <row r="11" spans="2:8" x14ac:dyDescent="0.25">
      <c r="B11" s="29" t="s">
        <v>8</v>
      </c>
      <c r="C11" s="30" t="s">
        <v>186</v>
      </c>
      <c r="D11" s="31">
        <v>0</v>
      </c>
      <c r="E11" s="31">
        <v>0</v>
      </c>
      <c r="F11" s="31">
        <v>997715</v>
      </c>
      <c r="G11" s="14">
        <v>0</v>
      </c>
      <c r="H11" s="28">
        <v>0</v>
      </c>
    </row>
    <row r="12" spans="2:8" x14ac:dyDescent="0.25">
      <c r="B12" s="29" t="s">
        <v>9</v>
      </c>
      <c r="C12" s="30" t="s">
        <v>187</v>
      </c>
      <c r="D12" s="31">
        <v>0</v>
      </c>
      <c r="E12" s="31">
        <v>0</v>
      </c>
      <c r="F12" s="31">
        <v>56625</v>
      </c>
      <c r="G12" s="14">
        <v>216137</v>
      </c>
      <c r="H12" s="28">
        <v>0</v>
      </c>
    </row>
    <row r="13" spans="2:8" x14ac:dyDescent="0.25">
      <c r="B13" s="29" t="s">
        <v>10</v>
      </c>
      <c r="C13" s="30" t="s">
        <v>188</v>
      </c>
      <c r="D13" s="31">
        <v>0</v>
      </c>
      <c r="E13" s="31">
        <v>0</v>
      </c>
      <c r="F13" s="31">
        <v>58533</v>
      </c>
      <c r="G13" s="14">
        <v>0</v>
      </c>
      <c r="H13" s="28">
        <v>0</v>
      </c>
    </row>
    <row r="14" spans="2:8" x14ac:dyDescent="0.25">
      <c r="B14" s="29" t="s">
        <v>13</v>
      </c>
      <c r="C14" s="30" t="s">
        <v>189</v>
      </c>
      <c r="D14" s="31">
        <v>50000</v>
      </c>
      <c r="E14" s="31">
        <v>50000</v>
      </c>
      <c r="F14" s="31">
        <v>10106</v>
      </c>
      <c r="G14" s="14">
        <v>0</v>
      </c>
      <c r="H14" s="28">
        <f t="shared" si="0"/>
        <v>0.20211999999999999</v>
      </c>
    </row>
    <row r="15" spans="2:8" x14ac:dyDescent="0.25">
      <c r="B15" s="29" t="s">
        <v>16</v>
      </c>
      <c r="C15" s="30" t="s">
        <v>190</v>
      </c>
      <c r="D15" s="31">
        <v>150000</v>
      </c>
      <c r="E15" s="31">
        <v>150000</v>
      </c>
      <c r="F15" s="31">
        <v>327</v>
      </c>
      <c r="G15" s="14">
        <v>338626</v>
      </c>
      <c r="H15" s="28">
        <f t="shared" si="0"/>
        <v>2.1800000000000001E-3</v>
      </c>
    </row>
    <row r="16" spans="2:8" x14ac:dyDescent="0.25">
      <c r="B16" s="29" t="s">
        <v>22</v>
      </c>
      <c r="C16" s="30" t="s">
        <v>191</v>
      </c>
      <c r="D16" s="31">
        <v>200000</v>
      </c>
      <c r="E16" s="31">
        <v>200000</v>
      </c>
      <c r="F16" s="31">
        <v>10433</v>
      </c>
      <c r="G16" s="19">
        <f t="shared" ref="G16" si="1">SUM(G3:G15)</f>
        <v>9320917</v>
      </c>
      <c r="H16" s="28">
        <f t="shared" si="0"/>
        <v>5.2165000000000003E-2</v>
      </c>
    </row>
    <row r="17" spans="2:8" x14ac:dyDescent="0.25">
      <c r="B17" s="29" t="s">
        <v>34</v>
      </c>
      <c r="C17" s="30" t="s">
        <v>192</v>
      </c>
      <c r="D17" s="31">
        <v>0</v>
      </c>
      <c r="E17" s="31">
        <v>520404</v>
      </c>
      <c r="F17" s="31">
        <v>0</v>
      </c>
      <c r="G17" s="14">
        <v>2280127</v>
      </c>
      <c r="H17" s="28">
        <f t="shared" si="0"/>
        <v>0</v>
      </c>
    </row>
    <row r="18" spans="2:8" x14ac:dyDescent="0.25">
      <c r="B18" s="29" t="s">
        <v>55</v>
      </c>
      <c r="C18" s="30" t="s">
        <v>193</v>
      </c>
      <c r="D18" s="31">
        <v>10000</v>
      </c>
      <c r="E18" s="31">
        <v>21000</v>
      </c>
      <c r="F18" s="31">
        <v>20091</v>
      </c>
      <c r="G18" s="14">
        <v>1093708</v>
      </c>
      <c r="H18" s="28">
        <f t="shared" si="0"/>
        <v>0.95671428571428574</v>
      </c>
    </row>
    <row r="19" spans="2:8" x14ac:dyDescent="0.25">
      <c r="B19" s="29" t="s">
        <v>58</v>
      </c>
      <c r="C19" s="30" t="s">
        <v>194</v>
      </c>
      <c r="D19" s="31">
        <v>180000</v>
      </c>
      <c r="E19" s="31">
        <v>90000</v>
      </c>
      <c r="F19" s="31">
        <v>70908</v>
      </c>
      <c r="G19" s="14">
        <v>619109</v>
      </c>
      <c r="H19" s="28">
        <f t="shared" si="0"/>
        <v>0.78786666666666672</v>
      </c>
    </row>
    <row r="20" spans="2:8" x14ac:dyDescent="0.25">
      <c r="B20" s="29" t="s">
        <v>64</v>
      </c>
      <c r="C20" s="30" t="s">
        <v>195</v>
      </c>
      <c r="D20" s="31">
        <v>190000</v>
      </c>
      <c r="E20" s="31">
        <v>631404</v>
      </c>
      <c r="F20" s="31">
        <v>90999</v>
      </c>
      <c r="G20" s="19">
        <f t="shared" ref="G20" si="2">SUM(G17:G19)</f>
        <v>3992944</v>
      </c>
      <c r="H20" s="28">
        <f t="shared" si="0"/>
        <v>0.14412167170306175</v>
      </c>
    </row>
    <row r="21" spans="2:8" x14ac:dyDescent="0.25">
      <c r="B21" s="29" t="s">
        <v>76</v>
      </c>
      <c r="C21" s="30" t="s">
        <v>196</v>
      </c>
      <c r="D21" s="31">
        <v>105000</v>
      </c>
      <c r="E21" s="31">
        <v>105000</v>
      </c>
      <c r="F21" s="31">
        <v>22490</v>
      </c>
      <c r="G21" s="23">
        <f t="shared" ref="G21" si="3">G16+G20</f>
        <v>13313861</v>
      </c>
      <c r="H21" s="28">
        <f t="shared" si="0"/>
        <v>0.21419047619047618</v>
      </c>
    </row>
    <row r="22" spans="2:8" s="10" customFormat="1" ht="22.5" customHeight="1" x14ac:dyDescent="0.25">
      <c r="B22" s="29" t="s">
        <v>197</v>
      </c>
      <c r="C22" s="30" t="s">
        <v>198</v>
      </c>
      <c r="D22" s="31">
        <v>0</v>
      </c>
      <c r="E22" s="31">
        <v>6000</v>
      </c>
      <c r="F22" s="31">
        <v>5742</v>
      </c>
      <c r="G22" s="24">
        <v>1974311</v>
      </c>
      <c r="H22" s="28">
        <f t="shared" si="0"/>
        <v>0.95699999999999996</v>
      </c>
    </row>
    <row r="23" spans="2:8" ht="25.5" x14ac:dyDescent="0.25">
      <c r="B23" s="29" t="s">
        <v>199</v>
      </c>
      <c r="C23" s="30" t="s">
        <v>200</v>
      </c>
      <c r="D23" s="31">
        <v>105000</v>
      </c>
      <c r="E23" s="31">
        <v>111000</v>
      </c>
      <c r="F23" s="31">
        <v>28232</v>
      </c>
      <c r="G23" s="14">
        <v>7345</v>
      </c>
      <c r="H23" s="28">
        <f t="shared" si="0"/>
        <v>0.25434234234234232</v>
      </c>
    </row>
    <row r="24" spans="2:8" x14ac:dyDescent="0.25">
      <c r="B24" s="32" t="s">
        <v>201</v>
      </c>
      <c r="C24" s="33" t="s">
        <v>202</v>
      </c>
      <c r="D24" s="34">
        <v>495000</v>
      </c>
      <c r="E24" s="34">
        <v>942404</v>
      </c>
      <c r="F24" s="34">
        <v>129664</v>
      </c>
      <c r="G24" s="14">
        <v>4035243</v>
      </c>
      <c r="H24" s="28">
        <f t="shared" si="0"/>
        <v>0.13758855013348839</v>
      </c>
    </row>
    <row r="25" spans="2:8" ht="25.5" x14ac:dyDescent="0.25">
      <c r="B25" s="29" t="s">
        <v>203</v>
      </c>
      <c r="C25" s="30" t="s">
        <v>204</v>
      </c>
      <c r="D25" s="31">
        <v>0</v>
      </c>
      <c r="E25" s="31">
        <v>4005</v>
      </c>
      <c r="F25" s="31">
        <v>4005</v>
      </c>
      <c r="G25" s="14">
        <v>0</v>
      </c>
      <c r="H25" s="28">
        <f t="shared" si="0"/>
        <v>1</v>
      </c>
    </row>
    <row r="26" spans="2:8" x14ac:dyDescent="0.25">
      <c r="B26" s="29" t="s">
        <v>205</v>
      </c>
      <c r="C26" s="30" t="s">
        <v>206</v>
      </c>
      <c r="D26" s="31">
        <v>0</v>
      </c>
      <c r="E26" s="31">
        <v>0</v>
      </c>
      <c r="F26" s="31">
        <v>4005</v>
      </c>
      <c r="G26" s="19">
        <f t="shared" ref="G26" si="4">SUM(G23:G25)</f>
        <v>4042588</v>
      </c>
      <c r="H26" s="28">
        <v>0</v>
      </c>
    </row>
    <row r="27" spans="2:8" ht="38.25" x14ac:dyDescent="0.25">
      <c r="B27" s="32" t="s">
        <v>207</v>
      </c>
      <c r="C27" s="33" t="s">
        <v>208</v>
      </c>
      <c r="D27" s="34">
        <v>0</v>
      </c>
      <c r="E27" s="34">
        <v>4005</v>
      </c>
      <c r="F27" s="34">
        <v>4005</v>
      </c>
      <c r="G27" s="14">
        <v>52845</v>
      </c>
      <c r="H27" s="28">
        <f t="shared" si="0"/>
        <v>1</v>
      </c>
    </row>
    <row r="28" spans="2:8" ht="25.5" x14ac:dyDescent="0.25">
      <c r="B28" s="32" t="s">
        <v>209</v>
      </c>
      <c r="C28" s="33" t="s">
        <v>210</v>
      </c>
      <c r="D28" s="34">
        <v>10038648</v>
      </c>
      <c r="E28" s="34">
        <v>11320065</v>
      </c>
      <c r="F28" s="34">
        <v>7030204</v>
      </c>
      <c r="G28" s="14">
        <v>570001</v>
      </c>
      <c r="H28" s="28">
        <f t="shared" si="0"/>
        <v>0.62103919014599296</v>
      </c>
    </row>
    <row r="29" spans="2:8" hidden="1" x14ac:dyDescent="0.25">
      <c r="B29" s="16" t="s">
        <v>10</v>
      </c>
      <c r="C29" s="17" t="s">
        <v>11</v>
      </c>
      <c r="D29" s="18" t="s">
        <v>12</v>
      </c>
      <c r="E29" s="19">
        <f>SUM(E27:E28)</f>
        <v>11324070</v>
      </c>
      <c r="F29" s="19">
        <f t="shared" ref="F29:G29" si="5">SUM(F27:F28)</f>
        <v>7034209</v>
      </c>
      <c r="G29" s="19">
        <f t="shared" si="5"/>
        <v>622846</v>
      </c>
      <c r="H29" s="28">
        <f t="shared" si="0"/>
        <v>0.62117321775651335</v>
      </c>
    </row>
    <row r="30" spans="2:8" hidden="1" x14ac:dyDescent="0.25">
      <c r="B30" s="2" t="s">
        <v>13</v>
      </c>
      <c r="C30" s="3" t="s">
        <v>14</v>
      </c>
      <c r="D30" s="15" t="s">
        <v>15</v>
      </c>
      <c r="E30" s="14">
        <v>550000</v>
      </c>
      <c r="F30" s="14">
        <v>956305</v>
      </c>
      <c r="G30" s="14">
        <v>767746</v>
      </c>
      <c r="H30" s="28">
        <f t="shared" si="0"/>
        <v>1.7387363636363637</v>
      </c>
    </row>
    <row r="31" spans="2:8" hidden="1" x14ac:dyDescent="0.25">
      <c r="B31" s="2" t="s">
        <v>16</v>
      </c>
      <c r="C31" s="3" t="s">
        <v>17</v>
      </c>
      <c r="D31" s="15" t="s">
        <v>18</v>
      </c>
      <c r="E31" s="14">
        <v>55000</v>
      </c>
      <c r="F31" s="14">
        <v>155000</v>
      </c>
      <c r="G31" s="14">
        <v>98176</v>
      </c>
      <c r="H31" s="28">
        <f t="shared" si="0"/>
        <v>2.8181818181818183</v>
      </c>
    </row>
    <row r="32" spans="2:8" hidden="1" x14ac:dyDescent="0.25">
      <c r="B32" s="2" t="s">
        <v>19</v>
      </c>
      <c r="C32" s="3" t="s">
        <v>20</v>
      </c>
      <c r="D32" s="15" t="s">
        <v>21</v>
      </c>
      <c r="E32" s="14">
        <v>0</v>
      </c>
      <c r="F32" s="14">
        <v>0</v>
      </c>
      <c r="G32" s="14">
        <v>0</v>
      </c>
      <c r="H32" s="28" t="e">
        <f t="shared" si="0"/>
        <v>#DIV/0!</v>
      </c>
    </row>
    <row r="33" spans="2:8" hidden="1" x14ac:dyDescent="0.25">
      <c r="B33" s="2" t="s">
        <v>22</v>
      </c>
      <c r="C33" s="3" t="s">
        <v>23</v>
      </c>
      <c r="D33" s="15" t="s">
        <v>24</v>
      </c>
      <c r="E33" s="14">
        <v>200000</v>
      </c>
      <c r="F33" s="14">
        <v>369288</v>
      </c>
      <c r="G33" s="14">
        <v>286194</v>
      </c>
      <c r="H33" s="28">
        <f t="shared" si="0"/>
        <v>1.8464400000000001</v>
      </c>
    </row>
    <row r="34" spans="2:8" hidden="1" x14ac:dyDescent="0.25">
      <c r="B34" s="2" t="s">
        <v>25</v>
      </c>
      <c r="C34" s="5" t="s">
        <v>26</v>
      </c>
      <c r="D34" s="15" t="s">
        <v>27</v>
      </c>
      <c r="E34" s="14">
        <v>0</v>
      </c>
      <c r="F34" s="14">
        <v>0</v>
      </c>
      <c r="G34" s="14">
        <v>0</v>
      </c>
      <c r="H34" s="28" t="e">
        <f t="shared" si="0"/>
        <v>#DIV/0!</v>
      </c>
    </row>
    <row r="35" spans="2:8" hidden="1" x14ac:dyDescent="0.25">
      <c r="B35" s="2" t="s">
        <v>28</v>
      </c>
      <c r="C35" s="4" t="s">
        <v>29</v>
      </c>
      <c r="D35" s="15" t="s">
        <v>30</v>
      </c>
      <c r="E35" s="14">
        <v>50000</v>
      </c>
      <c r="F35" s="14">
        <v>50000</v>
      </c>
      <c r="G35" s="14">
        <v>24800</v>
      </c>
      <c r="H35" s="28">
        <f t="shared" si="0"/>
        <v>1</v>
      </c>
    </row>
    <row r="36" spans="2:8" hidden="1" x14ac:dyDescent="0.25">
      <c r="B36" s="2" t="s">
        <v>31</v>
      </c>
      <c r="C36" s="3" t="s">
        <v>32</v>
      </c>
      <c r="D36" s="15" t="s">
        <v>33</v>
      </c>
      <c r="E36" s="14">
        <v>1500000</v>
      </c>
      <c r="F36" s="14">
        <v>3500000</v>
      </c>
      <c r="G36" s="14">
        <v>3318858</v>
      </c>
      <c r="H36" s="28">
        <f t="shared" si="0"/>
        <v>2.3333333333333335</v>
      </c>
    </row>
    <row r="37" spans="2:8" hidden="1" x14ac:dyDescent="0.25">
      <c r="B37" s="16" t="s">
        <v>34</v>
      </c>
      <c r="C37" s="17" t="s">
        <v>35</v>
      </c>
      <c r="D37" s="18" t="s">
        <v>36</v>
      </c>
      <c r="E37" s="19">
        <f>SUM(E30:E36)</f>
        <v>2355000</v>
      </c>
      <c r="F37" s="19">
        <f t="shared" ref="F37:G37" si="6">SUM(F30:F36)</f>
        <v>5030593</v>
      </c>
      <c r="G37" s="19">
        <f t="shared" si="6"/>
        <v>4495774</v>
      </c>
      <c r="H37" s="28">
        <f t="shared" si="0"/>
        <v>2.1361329087048833</v>
      </c>
    </row>
    <row r="38" spans="2:8" hidden="1" x14ac:dyDescent="0.25">
      <c r="B38" s="2" t="s">
        <v>37</v>
      </c>
      <c r="C38" s="3" t="s">
        <v>38</v>
      </c>
      <c r="D38" s="15" t="s">
        <v>39</v>
      </c>
      <c r="E38" s="14">
        <v>0</v>
      </c>
      <c r="F38" s="14">
        <v>0</v>
      </c>
      <c r="G38" s="14">
        <v>0</v>
      </c>
      <c r="H38" s="28" t="e">
        <f t="shared" si="0"/>
        <v>#DIV/0!</v>
      </c>
    </row>
    <row r="39" spans="2:8" hidden="1" x14ac:dyDescent="0.25">
      <c r="B39" s="2" t="s">
        <v>40</v>
      </c>
      <c r="C39" s="3" t="s">
        <v>41</v>
      </c>
      <c r="D39" s="15" t="s">
        <v>42</v>
      </c>
      <c r="E39" s="14">
        <v>0</v>
      </c>
      <c r="F39" s="14">
        <v>0</v>
      </c>
      <c r="G39" s="14">
        <v>0</v>
      </c>
      <c r="H39" s="28" t="e">
        <f t="shared" si="0"/>
        <v>#DIV/0!</v>
      </c>
    </row>
    <row r="40" spans="2:8" hidden="1" x14ac:dyDescent="0.25">
      <c r="B40" s="16" t="s">
        <v>43</v>
      </c>
      <c r="C40" s="17" t="s">
        <v>44</v>
      </c>
      <c r="D40" s="18" t="s">
        <v>45</v>
      </c>
      <c r="E40" s="19">
        <f>E38+E39</f>
        <v>0</v>
      </c>
      <c r="F40" s="19">
        <f t="shared" ref="F40:G40" si="7">F38+F39</f>
        <v>0</v>
      </c>
      <c r="G40" s="19">
        <f t="shared" si="7"/>
        <v>0</v>
      </c>
      <c r="H40" s="28" t="e">
        <f t="shared" si="0"/>
        <v>#DIV/0!</v>
      </c>
    </row>
    <row r="41" spans="2:8" hidden="1" x14ac:dyDescent="0.25">
      <c r="B41" s="2" t="s">
        <v>46</v>
      </c>
      <c r="C41" s="3" t="s">
        <v>47</v>
      </c>
      <c r="D41" s="15" t="s">
        <v>48</v>
      </c>
      <c r="E41" s="14">
        <v>1245000</v>
      </c>
      <c r="F41" s="14">
        <v>2009724</v>
      </c>
      <c r="G41" s="14">
        <v>1728465</v>
      </c>
      <c r="H41" s="28">
        <f t="shared" si="0"/>
        <v>1.6142361445783133</v>
      </c>
    </row>
    <row r="42" spans="2:8" hidden="1" x14ac:dyDescent="0.25">
      <c r="B42" s="2" t="s">
        <v>49</v>
      </c>
      <c r="C42" s="3" t="s">
        <v>50</v>
      </c>
      <c r="D42" s="15" t="s">
        <v>51</v>
      </c>
      <c r="E42" s="14">
        <v>0</v>
      </c>
      <c r="F42" s="14">
        <v>0</v>
      </c>
      <c r="G42" s="14">
        <v>0</v>
      </c>
      <c r="H42" s="28" t="e">
        <f t="shared" si="0"/>
        <v>#DIV/0!</v>
      </c>
    </row>
    <row r="43" spans="2:8" hidden="1" x14ac:dyDescent="0.25">
      <c r="B43" s="2" t="s">
        <v>52</v>
      </c>
      <c r="C43" s="3" t="s">
        <v>53</v>
      </c>
      <c r="D43" s="15" t="s">
        <v>54</v>
      </c>
      <c r="E43" s="14">
        <v>0</v>
      </c>
      <c r="F43" s="14">
        <v>11682</v>
      </c>
      <c r="G43" s="14">
        <v>11682</v>
      </c>
      <c r="H43" s="28" t="e">
        <f t="shared" si="0"/>
        <v>#DIV/0!</v>
      </c>
    </row>
    <row r="44" spans="2:8" hidden="1" x14ac:dyDescent="0.25">
      <c r="B44" s="2" t="s">
        <v>55</v>
      </c>
      <c r="C44" s="3" t="s">
        <v>56</v>
      </c>
      <c r="D44" s="15" t="s">
        <v>57</v>
      </c>
      <c r="E44" s="14">
        <v>0</v>
      </c>
      <c r="F44" s="14">
        <v>0</v>
      </c>
      <c r="G44" s="14">
        <v>0</v>
      </c>
      <c r="H44" s="28" t="e">
        <f t="shared" si="0"/>
        <v>#DIV/0!</v>
      </c>
    </row>
    <row r="45" spans="2:8" hidden="1" x14ac:dyDescent="0.25">
      <c r="B45" s="2" t="s">
        <v>58</v>
      </c>
      <c r="C45" s="3" t="s">
        <v>59</v>
      </c>
      <c r="D45" s="15" t="s">
        <v>60</v>
      </c>
      <c r="E45" s="14">
        <v>50000</v>
      </c>
      <c r="F45" s="14">
        <v>254191</v>
      </c>
      <c r="G45" s="14">
        <v>154054</v>
      </c>
      <c r="H45" s="28">
        <f t="shared" si="0"/>
        <v>5.0838200000000002</v>
      </c>
    </row>
    <row r="46" spans="2:8" hidden="1" x14ac:dyDescent="0.25">
      <c r="B46" s="16" t="s">
        <v>61</v>
      </c>
      <c r="C46" s="17" t="s">
        <v>62</v>
      </c>
      <c r="D46" s="18" t="s">
        <v>63</v>
      </c>
      <c r="E46" s="19">
        <f>SUM(E41:E45)</f>
        <v>1295000</v>
      </c>
      <c r="F46" s="19">
        <f t="shared" ref="F46:G46" si="8">SUM(F41:F45)</f>
        <v>2275597</v>
      </c>
      <c r="G46" s="19">
        <f t="shared" si="8"/>
        <v>1894201</v>
      </c>
      <c r="H46" s="28">
        <f t="shared" si="0"/>
        <v>1.7572177606177606</v>
      </c>
    </row>
    <row r="47" spans="2:8" hidden="1" x14ac:dyDescent="0.25">
      <c r="B47" s="20" t="s">
        <v>64</v>
      </c>
      <c r="C47" s="21" t="s">
        <v>65</v>
      </c>
      <c r="D47" s="22" t="s">
        <v>66</v>
      </c>
      <c r="E47" s="23">
        <f>E26+E29+E37+E40+E46</f>
        <v>14974070</v>
      </c>
      <c r="F47" s="23">
        <f t="shared" ref="F47:G47" si="9">F26+F29+F37+F40+F46</f>
        <v>14344404</v>
      </c>
      <c r="G47" s="23">
        <f t="shared" si="9"/>
        <v>11055409</v>
      </c>
      <c r="H47" s="28">
        <f t="shared" si="0"/>
        <v>0.95794957549951354</v>
      </c>
    </row>
    <row r="48" spans="2:8" hidden="1" x14ac:dyDescent="0.25">
      <c r="B48" s="2" t="s">
        <v>67</v>
      </c>
      <c r="C48" s="6" t="s">
        <v>68</v>
      </c>
      <c r="D48" s="15" t="s">
        <v>69</v>
      </c>
      <c r="E48" s="14">
        <v>0</v>
      </c>
      <c r="F48" s="14">
        <v>0</v>
      </c>
      <c r="G48" s="14">
        <v>0</v>
      </c>
      <c r="H48" s="28" t="e">
        <f t="shared" si="0"/>
        <v>#DIV/0!</v>
      </c>
    </row>
    <row r="49" spans="2:8" hidden="1" x14ac:dyDescent="0.25">
      <c r="B49" s="2" t="s">
        <v>70</v>
      </c>
      <c r="C49" s="6" t="s">
        <v>71</v>
      </c>
      <c r="D49" s="15" t="s">
        <v>72</v>
      </c>
      <c r="E49" s="14">
        <v>0</v>
      </c>
      <c r="F49" s="14">
        <v>0</v>
      </c>
      <c r="G49" s="14">
        <v>0</v>
      </c>
      <c r="H49" s="28" t="e">
        <f t="shared" si="0"/>
        <v>#DIV/0!</v>
      </c>
    </row>
    <row r="50" spans="2:8" hidden="1" x14ac:dyDescent="0.25">
      <c r="B50" s="2" t="s">
        <v>73</v>
      </c>
      <c r="C50" s="7" t="s">
        <v>74</v>
      </c>
      <c r="D50" s="15" t="s">
        <v>75</v>
      </c>
      <c r="E50" s="14">
        <v>0</v>
      </c>
      <c r="F50" s="14">
        <v>0</v>
      </c>
      <c r="G50" s="14">
        <v>0</v>
      </c>
      <c r="H50" s="28" t="e">
        <f t="shared" si="0"/>
        <v>#DIV/0!</v>
      </c>
    </row>
    <row r="51" spans="2:8" hidden="1" x14ac:dyDescent="0.25">
      <c r="B51" s="2" t="s">
        <v>76</v>
      </c>
      <c r="C51" s="7" t="s">
        <v>77</v>
      </c>
      <c r="D51" s="15" t="s">
        <v>78</v>
      </c>
      <c r="E51" s="14">
        <v>0</v>
      </c>
      <c r="F51" s="14">
        <v>0</v>
      </c>
      <c r="G51" s="14">
        <v>0</v>
      </c>
      <c r="H51" s="28" t="e">
        <f t="shared" si="0"/>
        <v>#DIV/0!</v>
      </c>
    </row>
    <row r="52" spans="2:8" hidden="1" x14ac:dyDescent="0.25">
      <c r="B52" s="2" t="s">
        <v>79</v>
      </c>
      <c r="C52" s="7" t="s">
        <v>80</v>
      </c>
      <c r="D52" s="15" t="s">
        <v>81</v>
      </c>
      <c r="E52" s="14">
        <v>0</v>
      </c>
      <c r="F52" s="14">
        <v>0</v>
      </c>
      <c r="G52" s="14">
        <v>0</v>
      </c>
      <c r="H52" s="28" t="e">
        <f t="shared" si="0"/>
        <v>#DIV/0!</v>
      </c>
    </row>
    <row r="53" spans="2:8" hidden="1" x14ac:dyDescent="0.25">
      <c r="B53" s="2" t="s">
        <v>82</v>
      </c>
      <c r="C53" s="6" t="s">
        <v>83</v>
      </c>
      <c r="D53" s="15" t="s">
        <v>84</v>
      </c>
      <c r="E53" s="14">
        <v>0</v>
      </c>
      <c r="F53" s="14">
        <v>0</v>
      </c>
      <c r="G53" s="14">
        <v>0</v>
      </c>
      <c r="H53" s="28" t="e">
        <f t="shared" si="0"/>
        <v>#DIV/0!</v>
      </c>
    </row>
    <row r="54" spans="2:8" hidden="1" x14ac:dyDescent="0.25">
      <c r="B54" s="2" t="s">
        <v>85</v>
      </c>
      <c r="C54" s="6" t="s">
        <v>86</v>
      </c>
      <c r="D54" s="15" t="s">
        <v>87</v>
      </c>
      <c r="E54" s="14">
        <v>0</v>
      </c>
      <c r="F54" s="14">
        <v>0</v>
      </c>
      <c r="G54" s="14">
        <v>0</v>
      </c>
      <c r="H54" s="28" t="e">
        <f t="shared" si="0"/>
        <v>#DIV/0!</v>
      </c>
    </row>
    <row r="55" spans="2:8" hidden="1" x14ac:dyDescent="0.25">
      <c r="B55" s="2" t="s">
        <v>88</v>
      </c>
      <c r="C55" s="6" t="s">
        <v>89</v>
      </c>
      <c r="D55" s="15" t="s">
        <v>90</v>
      </c>
      <c r="E55" s="14">
        <v>3200000</v>
      </c>
      <c r="F55" s="14">
        <v>2891415</v>
      </c>
      <c r="G55" s="14">
        <v>2586695</v>
      </c>
      <c r="H55" s="28">
        <f t="shared" si="0"/>
        <v>0.90356718749999998</v>
      </c>
    </row>
    <row r="56" spans="2:8" hidden="1" x14ac:dyDescent="0.25">
      <c r="B56" s="20" t="s">
        <v>91</v>
      </c>
      <c r="C56" s="25" t="s">
        <v>92</v>
      </c>
      <c r="D56" s="22" t="s">
        <v>93</v>
      </c>
      <c r="E56" s="23">
        <f>SUM(E48:E55)</f>
        <v>3200000</v>
      </c>
      <c r="F56" s="23">
        <f t="shared" ref="F56:G56" si="10">SUM(F48:F55)</f>
        <v>2891415</v>
      </c>
      <c r="G56" s="23">
        <f t="shared" si="10"/>
        <v>2586695</v>
      </c>
      <c r="H56" s="28">
        <f t="shared" si="0"/>
        <v>0.90356718749999998</v>
      </c>
    </row>
    <row r="57" spans="2:8" hidden="1" x14ac:dyDescent="0.25">
      <c r="B57" s="2" t="s">
        <v>94</v>
      </c>
      <c r="C57" s="6" t="s">
        <v>95</v>
      </c>
      <c r="D57" s="15" t="s">
        <v>96</v>
      </c>
      <c r="E57" s="14">
        <v>0</v>
      </c>
      <c r="F57" s="14">
        <v>0</v>
      </c>
      <c r="G57" s="14">
        <v>0</v>
      </c>
      <c r="H57" s="28" t="e">
        <f t="shared" si="0"/>
        <v>#DIV/0!</v>
      </c>
    </row>
    <row r="58" spans="2:8" ht="31.5" hidden="1" x14ac:dyDescent="0.25">
      <c r="B58" s="2">
        <v>56</v>
      </c>
      <c r="C58" s="6" t="s">
        <v>97</v>
      </c>
      <c r="D58" s="15" t="s">
        <v>98</v>
      </c>
      <c r="E58" s="14">
        <v>0</v>
      </c>
      <c r="F58" s="14">
        <v>496694</v>
      </c>
      <c r="G58" s="14">
        <v>496694</v>
      </c>
      <c r="H58" s="28" t="e">
        <f t="shared" si="0"/>
        <v>#DIV/0!</v>
      </c>
    </row>
    <row r="59" spans="2:8" hidden="1" x14ac:dyDescent="0.25">
      <c r="B59" s="2">
        <v>57</v>
      </c>
      <c r="C59" s="6" t="s">
        <v>99</v>
      </c>
      <c r="D59" s="15" t="s">
        <v>100</v>
      </c>
      <c r="E59" s="14">
        <v>0</v>
      </c>
      <c r="F59" s="14">
        <v>0</v>
      </c>
      <c r="G59" s="14">
        <v>0</v>
      </c>
      <c r="H59" s="28" t="e">
        <f t="shared" si="0"/>
        <v>#DIV/0!</v>
      </c>
    </row>
    <row r="60" spans="2:8" hidden="1" x14ac:dyDescent="0.25">
      <c r="B60" s="2">
        <v>58</v>
      </c>
      <c r="C60" s="6" t="s">
        <v>101</v>
      </c>
      <c r="D60" s="15" t="s">
        <v>102</v>
      </c>
      <c r="E60" s="14">
        <v>0</v>
      </c>
      <c r="F60" s="14">
        <v>0</v>
      </c>
      <c r="G60" s="14">
        <v>0</v>
      </c>
      <c r="H60" s="28" t="e">
        <f t="shared" si="0"/>
        <v>#DIV/0!</v>
      </c>
    </row>
    <row r="61" spans="2:8" hidden="1" x14ac:dyDescent="0.25">
      <c r="B61" s="16">
        <v>59</v>
      </c>
      <c r="C61" s="26" t="s">
        <v>103</v>
      </c>
      <c r="D61" s="18" t="s">
        <v>104</v>
      </c>
      <c r="E61" s="19">
        <f>SUM(E58:E60)</f>
        <v>0</v>
      </c>
      <c r="F61" s="19">
        <f t="shared" ref="F61:G61" si="11">SUM(F58:F60)</f>
        <v>496694</v>
      </c>
      <c r="G61" s="19">
        <f t="shared" si="11"/>
        <v>496694</v>
      </c>
      <c r="H61" s="28" t="e">
        <f t="shared" si="0"/>
        <v>#DIV/0!</v>
      </c>
    </row>
    <row r="62" spans="2:8" ht="31.5" hidden="1" x14ac:dyDescent="0.25">
      <c r="B62" s="2">
        <v>60</v>
      </c>
      <c r="C62" s="6" t="s">
        <v>105</v>
      </c>
      <c r="D62" s="15" t="s">
        <v>106</v>
      </c>
      <c r="E62" s="14">
        <v>0</v>
      </c>
      <c r="F62" s="14">
        <v>0</v>
      </c>
      <c r="G62" s="14">
        <v>0</v>
      </c>
      <c r="H62" s="28" t="e">
        <f t="shared" si="0"/>
        <v>#DIV/0!</v>
      </c>
    </row>
    <row r="63" spans="2:8" ht="31.5" hidden="1" x14ac:dyDescent="0.25">
      <c r="B63" s="2">
        <v>61</v>
      </c>
      <c r="C63" s="6" t="s">
        <v>107</v>
      </c>
      <c r="D63" s="15" t="s">
        <v>108</v>
      </c>
      <c r="E63" s="14">
        <v>0</v>
      </c>
      <c r="F63" s="14">
        <v>0</v>
      </c>
      <c r="G63" s="14">
        <v>0</v>
      </c>
      <c r="H63" s="28" t="e">
        <f t="shared" si="0"/>
        <v>#DIV/0!</v>
      </c>
    </row>
    <row r="64" spans="2:8" ht="31.5" hidden="1" x14ac:dyDescent="0.25">
      <c r="B64" s="2">
        <v>62</v>
      </c>
      <c r="C64" s="6" t="s">
        <v>109</v>
      </c>
      <c r="D64" s="15" t="s">
        <v>110</v>
      </c>
      <c r="E64" s="14">
        <v>0</v>
      </c>
      <c r="F64" s="14">
        <v>0</v>
      </c>
      <c r="G64" s="14">
        <v>0</v>
      </c>
      <c r="H64" s="28" t="e">
        <f t="shared" si="0"/>
        <v>#DIV/0!</v>
      </c>
    </row>
    <row r="65" spans="2:8" hidden="1" x14ac:dyDescent="0.25">
      <c r="B65" s="2">
        <v>63</v>
      </c>
      <c r="C65" s="6" t="s">
        <v>111</v>
      </c>
      <c r="D65" s="15" t="s">
        <v>112</v>
      </c>
      <c r="E65" s="14">
        <v>650000</v>
      </c>
      <c r="F65" s="14">
        <v>3211302</v>
      </c>
      <c r="G65" s="14">
        <v>3036064</v>
      </c>
      <c r="H65" s="28">
        <f t="shared" si="0"/>
        <v>4.9404646153846157</v>
      </c>
    </row>
    <row r="66" spans="2:8" ht="31.5" hidden="1" x14ac:dyDescent="0.25">
      <c r="B66" s="2">
        <v>64</v>
      </c>
      <c r="C66" s="6" t="s">
        <v>113</v>
      </c>
      <c r="D66" s="15" t="s">
        <v>114</v>
      </c>
      <c r="E66" s="14">
        <v>0</v>
      </c>
      <c r="F66" s="14">
        <v>0</v>
      </c>
      <c r="G66" s="14">
        <v>0</v>
      </c>
      <c r="H66" s="28" t="e">
        <f t="shared" si="0"/>
        <v>#DIV/0!</v>
      </c>
    </row>
    <row r="67" spans="2:8" ht="31.5" hidden="1" x14ac:dyDescent="0.25">
      <c r="B67" s="2">
        <v>65</v>
      </c>
      <c r="C67" s="6" t="s">
        <v>115</v>
      </c>
      <c r="D67" s="15" t="s">
        <v>116</v>
      </c>
      <c r="E67" s="14">
        <v>0</v>
      </c>
      <c r="F67" s="14">
        <v>0</v>
      </c>
      <c r="G67" s="14">
        <v>0</v>
      </c>
      <c r="H67" s="28" t="e">
        <f t="shared" si="0"/>
        <v>#DIV/0!</v>
      </c>
    </row>
    <row r="68" spans="2:8" hidden="1" x14ac:dyDescent="0.25">
      <c r="B68" s="2">
        <v>66</v>
      </c>
      <c r="C68" s="6" t="s">
        <v>117</v>
      </c>
      <c r="D68" s="15" t="s">
        <v>118</v>
      </c>
      <c r="E68" s="14">
        <v>0</v>
      </c>
      <c r="F68" s="14">
        <v>0</v>
      </c>
      <c r="G68" s="14">
        <v>0</v>
      </c>
      <c r="H68" s="28" t="e">
        <f t="shared" si="0"/>
        <v>#DIV/0!</v>
      </c>
    </row>
    <row r="69" spans="2:8" hidden="1" x14ac:dyDescent="0.25">
      <c r="B69" s="2">
        <v>67</v>
      </c>
      <c r="C69" s="27" t="s">
        <v>119</v>
      </c>
      <c r="D69" s="15" t="s">
        <v>120</v>
      </c>
      <c r="E69" s="14">
        <v>0</v>
      </c>
      <c r="F69" s="14">
        <v>0</v>
      </c>
      <c r="G69" s="14">
        <v>0</v>
      </c>
      <c r="H69" s="28" t="e">
        <f t="shared" ref="H69:H97" si="12">F69/E69</f>
        <v>#DIV/0!</v>
      </c>
    </row>
    <row r="70" spans="2:8" hidden="1" x14ac:dyDescent="0.25">
      <c r="B70" s="2">
        <v>68</v>
      </c>
      <c r="C70" s="6" t="s">
        <v>121</v>
      </c>
      <c r="D70" s="15" t="s">
        <v>122</v>
      </c>
      <c r="E70" s="14">
        <v>0</v>
      </c>
      <c r="F70" s="14">
        <v>0</v>
      </c>
      <c r="G70" s="14">
        <v>0</v>
      </c>
      <c r="H70" s="28" t="e">
        <f t="shared" si="12"/>
        <v>#DIV/0!</v>
      </c>
    </row>
    <row r="71" spans="2:8" hidden="1" x14ac:dyDescent="0.25">
      <c r="B71" s="2">
        <v>69</v>
      </c>
      <c r="C71" s="6" t="s">
        <v>123</v>
      </c>
      <c r="D71" s="15" t="s">
        <v>124</v>
      </c>
      <c r="E71" s="14">
        <v>0</v>
      </c>
      <c r="F71" s="14">
        <v>1832042</v>
      </c>
      <c r="G71" s="14">
        <v>1832042</v>
      </c>
      <c r="H71" s="28" t="e">
        <f t="shared" si="12"/>
        <v>#DIV/0!</v>
      </c>
    </row>
    <row r="72" spans="2:8" hidden="1" x14ac:dyDescent="0.25">
      <c r="B72" s="2">
        <v>70</v>
      </c>
      <c r="C72" s="27" t="s">
        <v>125</v>
      </c>
      <c r="D72" s="15" t="s">
        <v>126</v>
      </c>
      <c r="E72" s="14">
        <v>5500000</v>
      </c>
      <c r="F72" s="14">
        <v>1017871</v>
      </c>
      <c r="G72" s="14">
        <v>0</v>
      </c>
      <c r="H72" s="28">
        <f t="shared" si="12"/>
        <v>0.18506745454545453</v>
      </c>
    </row>
    <row r="73" spans="2:8" hidden="1" x14ac:dyDescent="0.25">
      <c r="B73" s="20">
        <v>71</v>
      </c>
      <c r="C73" s="25" t="s">
        <v>127</v>
      </c>
      <c r="D73" s="22" t="s">
        <v>128</v>
      </c>
      <c r="E73" s="23">
        <f>E57+E61+E62+E63+E64+E65+E66+E67+E68+E69+E70+E71+E72</f>
        <v>6150000</v>
      </c>
      <c r="F73" s="23">
        <f t="shared" ref="F73:G73" si="13">F57+F61+F62+F63+F64+F65+F66+F67+F68+F69+F70+F71+F72</f>
        <v>6557909</v>
      </c>
      <c r="G73" s="23">
        <f t="shared" si="13"/>
        <v>5364800</v>
      </c>
      <c r="H73" s="28">
        <f t="shared" si="12"/>
        <v>1.0663266666666666</v>
      </c>
    </row>
    <row r="74" spans="2:8" hidden="1" x14ac:dyDescent="0.25">
      <c r="B74" s="2">
        <v>72</v>
      </c>
      <c r="C74" s="8" t="s">
        <v>129</v>
      </c>
      <c r="D74" s="15" t="s">
        <v>130</v>
      </c>
      <c r="E74" s="14">
        <v>0</v>
      </c>
      <c r="F74" s="14">
        <v>0</v>
      </c>
      <c r="G74" s="14">
        <v>0</v>
      </c>
      <c r="H74" s="28" t="e">
        <f t="shared" si="12"/>
        <v>#DIV/0!</v>
      </c>
    </row>
    <row r="75" spans="2:8" hidden="1" x14ac:dyDescent="0.25">
      <c r="B75" s="2">
        <v>73</v>
      </c>
      <c r="C75" s="8" t="s">
        <v>131</v>
      </c>
      <c r="D75" s="15" t="s">
        <v>132</v>
      </c>
      <c r="E75" s="14">
        <v>0</v>
      </c>
      <c r="F75" s="14">
        <v>0</v>
      </c>
      <c r="G75" s="14">
        <v>0</v>
      </c>
      <c r="H75" s="28" t="e">
        <f t="shared" si="12"/>
        <v>#DIV/0!</v>
      </c>
    </row>
    <row r="76" spans="2:8" hidden="1" x14ac:dyDescent="0.25">
      <c r="B76" s="2">
        <v>74</v>
      </c>
      <c r="C76" s="8" t="s">
        <v>133</v>
      </c>
      <c r="D76" s="15" t="s">
        <v>134</v>
      </c>
      <c r="E76" s="14">
        <v>0</v>
      </c>
      <c r="F76" s="14">
        <v>0</v>
      </c>
      <c r="G76" s="14">
        <v>0</v>
      </c>
      <c r="H76" s="28" t="e">
        <f t="shared" si="12"/>
        <v>#DIV/0!</v>
      </c>
    </row>
    <row r="77" spans="2:8" hidden="1" x14ac:dyDescent="0.25">
      <c r="B77" s="2">
        <v>75</v>
      </c>
      <c r="C77" s="8" t="s">
        <v>135</v>
      </c>
      <c r="D77" s="15" t="s">
        <v>136</v>
      </c>
      <c r="E77" s="14">
        <v>0</v>
      </c>
      <c r="F77" s="14">
        <v>10178884</v>
      </c>
      <c r="G77" s="14">
        <v>10178884</v>
      </c>
      <c r="H77" s="28" t="e">
        <f t="shared" si="12"/>
        <v>#DIV/0!</v>
      </c>
    </row>
    <row r="78" spans="2:8" hidden="1" x14ac:dyDescent="0.25">
      <c r="B78" s="2">
        <v>76</v>
      </c>
      <c r="C78" s="4" t="s">
        <v>137</v>
      </c>
      <c r="D78" s="15" t="s">
        <v>138</v>
      </c>
      <c r="E78" s="14">
        <v>0</v>
      </c>
      <c r="F78" s="14">
        <v>0</v>
      </c>
      <c r="G78" s="14">
        <v>0</v>
      </c>
      <c r="H78" s="28" t="e">
        <f t="shared" si="12"/>
        <v>#DIV/0!</v>
      </c>
    </row>
    <row r="79" spans="2:8" hidden="1" x14ac:dyDescent="0.25">
      <c r="B79" s="2">
        <v>77</v>
      </c>
      <c r="C79" s="4" t="s">
        <v>139</v>
      </c>
      <c r="D79" s="15" t="s">
        <v>140</v>
      </c>
      <c r="E79" s="14">
        <v>0</v>
      </c>
      <c r="F79" s="14">
        <v>0</v>
      </c>
      <c r="G79" s="14">
        <v>0</v>
      </c>
      <c r="H79" s="28" t="e">
        <f t="shared" si="12"/>
        <v>#DIV/0!</v>
      </c>
    </row>
    <row r="80" spans="2:8" hidden="1" x14ac:dyDescent="0.25">
      <c r="B80" s="2">
        <v>78</v>
      </c>
      <c r="C80" s="4" t="s">
        <v>141</v>
      </c>
      <c r="D80" s="15" t="s">
        <v>142</v>
      </c>
      <c r="E80" s="14">
        <v>0</v>
      </c>
      <c r="F80" s="14">
        <v>2691059</v>
      </c>
      <c r="G80" s="14">
        <v>2691059</v>
      </c>
      <c r="H80" s="28" t="e">
        <f t="shared" si="12"/>
        <v>#DIV/0!</v>
      </c>
    </row>
    <row r="81" spans="2:8" s="10" customFormat="1" hidden="1" x14ac:dyDescent="0.25">
      <c r="B81" s="20">
        <v>79</v>
      </c>
      <c r="C81" s="12" t="s">
        <v>143</v>
      </c>
      <c r="D81" s="22" t="s">
        <v>144</v>
      </c>
      <c r="E81" s="23">
        <f>SUM(E74:E80)</f>
        <v>0</v>
      </c>
      <c r="F81" s="23">
        <f t="shared" ref="F81:G81" si="14">SUM(F74:F80)</f>
        <v>12869943</v>
      </c>
      <c r="G81" s="23">
        <f t="shared" si="14"/>
        <v>12869943</v>
      </c>
      <c r="H81" s="28" t="e">
        <f t="shared" si="12"/>
        <v>#DIV/0!</v>
      </c>
    </row>
    <row r="82" spans="2:8" hidden="1" x14ac:dyDescent="0.25">
      <c r="B82" s="2">
        <v>80</v>
      </c>
      <c r="C82" s="6" t="s">
        <v>145</v>
      </c>
      <c r="D82" s="15" t="s">
        <v>146</v>
      </c>
      <c r="E82" s="14">
        <v>0</v>
      </c>
      <c r="F82" s="14">
        <v>0</v>
      </c>
      <c r="G82" s="14">
        <v>0</v>
      </c>
      <c r="H82" s="28" t="e">
        <f t="shared" si="12"/>
        <v>#DIV/0!</v>
      </c>
    </row>
    <row r="83" spans="2:8" hidden="1" x14ac:dyDescent="0.25">
      <c r="B83" s="2">
        <v>81</v>
      </c>
      <c r="C83" s="6" t="s">
        <v>147</v>
      </c>
      <c r="D83" s="15" t="s">
        <v>148</v>
      </c>
      <c r="E83" s="14">
        <v>0</v>
      </c>
      <c r="F83" s="14">
        <v>0</v>
      </c>
      <c r="G83" s="14">
        <v>0</v>
      </c>
      <c r="H83" s="28" t="e">
        <f t="shared" si="12"/>
        <v>#DIV/0!</v>
      </c>
    </row>
    <row r="84" spans="2:8" hidden="1" x14ac:dyDescent="0.25">
      <c r="B84" s="2">
        <v>82</v>
      </c>
      <c r="C84" s="6" t="s">
        <v>149</v>
      </c>
      <c r="D84" s="15" t="s">
        <v>150</v>
      </c>
      <c r="E84" s="14">
        <v>0</v>
      </c>
      <c r="F84" s="14">
        <v>1077336</v>
      </c>
      <c r="G84" s="14">
        <v>1077336</v>
      </c>
      <c r="H84" s="28" t="e">
        <f t="shared" si="12"/>
        <v>#DIV/0!</v>
      </c>
    </row>
    <row r="85" spans="2:8" hidden="1" x14ac:dyDescent="0.25">
      <c r="B85" s="2">
        <v>83</v>
      </c>
      <c r="C85" s="6" t="s">
        <v>151</v>
      </c>
      <c r="D85" s="15" t="s">
        <v>152</v>
      </c>
      <c r="E85" s="14">
        <v>0</v>
      </c>
      <c r="F85" s="14">
        <v>290881</v>
      </c>
      <c r="G85" s="14">
        <v>290881</v>
      </c>
      <c r="H85" s="28" t="e">
        <f t="shared" si="12"/>
        <v>#DIV/0!</v>
      </c>
    </row>
    <row r="86" spans="2:8" s="10" customFormat="1" hidden="1" x14ac:dyDescent="0.25">
      <c r="B86" s="20">
        <v>84</v>
      </c>
      <c r="C86" s="25" t="s">
        <v>153</v>
      </c>
      <c r="D86" s="22" t="s">
        <v>154</v>
      </c>
      <c r="E86" s="23">
        <f>SUM(E82:E85)</f>
        <v>0</v>
      </c>
      <c r="F86" s="23">
        <f t="shared" ref="F86:G86" si="15">SUM(F82:F85)</f>
        <v>1368217</v>
      </c>
      <c r="G86" s="23">
        <f t="shared" si="15"/>
        <v>1368217</v>
      </c>
      <c r="H86" s="28" t="e">
        <f t="shared" si="12"/>
        <v>#DIV/0!</v>
      </c>
    </row>
    <row r="87" spans="2:8" ht="31.5" hidden="1" x14ac:dyDescent="0.25">
      <c r="B87" s="2">
        <v>85</v>
      </c>
      <c r="C87" s="6" t="s">
        <v>155</v>
      </c>
      <c r="D87" s="15" t="s">
        <v>156</v>
      </c>
      <c r="E87" s="14">
        <v>0</v>
      </c>
      <c r="F87" s="14">
        <v>0</v>
      </c>
      <c r="G87" s="14">
        <v>0</v>
      </c>
      <c r="H87" s="28" t="e">
        <f t="shared" si="12"/>
        <v>#DIV/0!</v>
      </c>
    </row>
    <row r="88" spans="2:8" ht="31.5" hidden="1" x14ac:dyDescent="0.25">
      <c r="B88" s="2">
        <v>86</v>
      </c>
      <c r="C88" s="6" t="s">
        <v>157</v>
      </c>
      <c r="D88" s="15" t="s">
        <v>158</v>
      </c>
      <c r="E88" s="14">
        <v>0</v>
      </c>
      <c r="F88" s="14">
        <v>0</v>
      </c>
      <c r="G88" s="14">
        <v>0</v>
      </c>
      <c r="H88" s="28" t="e">
        <f t="shared" si="12"/>
        <v>#DIV/0!</v>
      </c>
    </row>
    <row r="89" spans="2:8" ht="31.5" hidden="1" x14ac:dyDescent="0.25">
      <c r="B89" s="2">
        <v>87</v>
      </c>
      <c r="C89" s="6" t="s">
        <v>159</v>
      </c>
      <c r="D89" s="15" t="s">
        <v>160</v>
      </c>
      <c r="E89" s="14">
        <v>0</v>
      </c>
      <c r="F89" s="14">
        <v>0</v>
      </c>
      <c r="G89" s="14">
        <v>0</v>
      </c>
      <c r="H89" s="28" t="e">
        <f t="shared" si="12"/>
        <v>#DIV/0!</v>
      </c>
    </row>
    <row r="90" spans="2:8" hidden="1" x14ac:dyDescent="0.25">
      <c r="B90" s="2">
        <v>88</v>
      </c>
      <c r="C90" s="6" t="s">
        <v>161</v>
      </c>
      <c r="D90" s="15" t="s">
        <v>162</v>
      </c>
      <c r="E90" s="14">
        <v>0</v>
      </c>
      <c r="F90" s="14">
        <v>0</v>
      </c>
      <c r="G90" s="14">
        <v>0</v>
      </c>
      <c r="H90" s="28" t="e">
        <f t="shared" si="12"/>
        <v>#DIV/0!</v>
      </c>
    </row>
    <row r="91" spans="2:8" ht="31.5" hidden="1" x14ac:dyDescent="0.25">
      <c r="B91" s="2">
        <v>89</v>
      </c>
      <c r="C91" s="6" t="s">
        <v>163</v>
      </c>
      <c r="D91" s="15" t="s">
        <v>164</v>
      </c>
      <c r="E91" s="14">
        <v>0</v>
      </c>
      <c r="F91" s="14">
        <v>0</v>
      </c>
      <c r="G91" s="14">
        <v>0</v>
      </c>
      <c r="H91" s="28" t="e">
        <f t="shared" si="12"/>
        <v>#DIV/0!</v>
      </c>
    </row>
    <row r="92" spans="2:8" ht="31.5" hidden="1" x14ac:dyDescent="0.25">
      <c r="B92" s="2">
        <v>90</v>
      </c>
      <c r="C92" s="6" t="s">
        <v>165</v>
      </c>
      <c r="D92" s="15" t="s">
        <v>166</v>
      </c>
      <c r="E92" s="14">
        <v>0</v>
      </c>
      <c r="F92" s="14">
        <v>0</v>
      </c>
      <c r="G92" s="14">
        <v>0</v>
      </c>
      <c r="H92" s="28" t="e">
        <f t="shared" si="12"/>
        <v>#DIV/0!</v>
      </c>
    </row>
    <row r="93" spans="2:8" hidden="1" x14ac:dyDescent="0.25">
      <c r="B93" s="2">
        <v>91</v>
      </c>
      <c r="C93" s="6" t="s">
        <v>167</v>
      </c>
      <c r="D93" s="15" t="s">
        <v>168</v>
      </c>
      <c r="E93" s="14">
        <v>0</v>
      </c>
      <c r="F93" s="14">
        <v>0</v>
      </c>
      <c r="G93" s="14">
        <v>0</v>
      </c>
      <c r="H93" s="28" t="e">
        <f t="shared" si="12"/>
        <v>#DIV/0!</v>
      </c>
    </row>
    <row r="94" spans="2:8" hidden="1" x14ac:dyDescent="0.25">
      <c r="B94" s="2">
        <v>92</v>
      </c>
      <c r="C94" s="6" t="s">
        <v>169</v>
      </c>
      <c r="D94" s="15" t="s">
        <v>170</v>
      </c>
      <c r="E94" s="14">
        <v>0</v>
      </c>
      <c r="F94" s="14">
        <v>0</v>
      </c>
      <c r="G94" s="14">
        <v>0</v>
      </c>
      <c r="H94" s="28" t="e">
        <f t="shared" si="12"/>
        <v>#DIV/0!</v>
      </c>
    </row>
    <row r="95" spans="2:8" hidden="1" x14ac:dyDescent="0.25">
      <c r="B95" s="2">
        <v>93</v>
      </c>
      <c r="C95" s="6" t="s">
        <v>171</v>
      </c>
      <c r="D95" s="15" t="s">
        <v>172</v>
      </c>
      <c r="E95" s="14">
        <v>0</v>
      </c>
      <c r="F95" s="14">
        <v>0</v>
      </c>
      <c r="G95" s="14">
        <v>0</v>
      </c>
      <c r="H95" s="28" t="e">
        <f t="shared" si="12"/>
        <v>#DIV/0!</v>
      </c>
    </row>
    <row r="96" spans="2:8" hidden="1" x14ac:dyDescent="0.25">
      <c r="B96" s="20">
        <v>94</v>
      </c>
      <c r="C96" s="25" t="s">
        <v>173</v>
      </c>
      <c r="D96" s="22" t="s">
        <v>174</v>
      </c>
      <c r="E96" s="23">
        <f>SUM(E87:E95)</f>
        <v>0</v>
      </c>
      <c r="F96" s="23">
        <f t="shared" ref="F96:G96" si="16">SUM(F87:F95)</f>
        <v>0</v>
      </c>
      <c r="G96" s="23">
        <f t="shared" si="16"/>
        <v>0</v>
      </c>
      <c r="H96" s="28" t="e">
        <f t="shared" si="12"/>
        <v>#DIV/0!</v>
      </c>
    </row>
    <row r="97" spans="2:8" s="10" customFormat="1" ht="19.5" hidden="1" customHeight="1" x14ac:dyDescent="0.25">
      <c r="B97" s="20">
        <v>95</v>
      </c>
      <c r="C97" s="12" t="s">
        <v>175</v>
      </c>
      <c r="D97" s="22" t="s">
        <v>176</v>
      </c>
      <c r="E97" s="23">
        <f>E21+E22+E47+E56+E73+E81+E86+E96</f>
        <v>24435070</v>
      </c>
      <c r="F97" s="23">
        <f t="shared" ref="F97:G97" si="17">F21+F22+F47+F56+F73+F81+F86+F96</f>
        <v>38060120</v>
      </c>
      <c r="G97" s="23">
        <f t="shared" si="17"/>
        <v>48533236</v>
      </c>
      <c r="H97" s="28">
        <f t="shared" si="12"/>
        <v>1.5576022495536128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2" fitToHeight="3" orientation="portrait" horizontalDpi="360" verticalDpi="360" r:id="rId1"/>
  <headerFooter alignWithMargins="0">
    <oddHeader>&amp;C&amp;"Times New Roman,Normál"&amp;13 1.2 melléklet
a 5/2020. (VII.13.)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2020-07-14T09:23:06Z</cp:lastPrinted>
  <dcterms:created xsi:type="dcterms:W3CDTF">2019-02-06T16:32:14Z</dcterms:created>
  <dcterms:modified xsi:type="dcterms:W3CDTF">2020-07-14T11:54:30Z</dcterms:modified>
</cp:coreProperties>
</file>