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995" yWindow="-405" windowWidth="12660" windowHeight="11640" tabRatio="727" activeTab="1"/>
  </bookViews>
  <sheets>
    <sheet name="ÖSSZEFÜGGÉSEK" sheetId="75" r:id="rId1"/>
    <sheet name="1.1.sz.mell." sheetId="1" r:id="rId2"/>
    <sheet name="1.2.sz.mell." sheetId="95" r:id="rId3"/>
    <sheet name="2.1.sz.mell  " sheetId="73" r:id="rId4"/>
    <sheet name="2.2.sz.mell  " sheetId="61" r:id="rId5"/>
    <sheet name="ELLENŐRZÉS-1.sz.2.a.sz.2.b.sz." sheetId="76" r:id="rId6"/>
    <sheet name="3.sz.mell.  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Munka1" sheetId="94" r:id="rId13"/>
  </sheets>
  <definedNames>
    <definedName name="_xlnm.Print_Area" localSheetId="1">'1.1.sz.mell.'!$A$1:$C$149</definedName>
    <definedName name="_xlnm.Print_Area" localSheetId="2">'1.2.sz.mell.'!$A$1:$C$149</definedName>
  </definedNames>
  <calcPr calcId="144525"/>
</workbook>
</file>

<file path=xl/calcChain.xml><?xml version="1.0" encoding="utf-8"?>
<calcChain xmlns="http://schemas.openxmlformats.org/spreadsheetml/2006/main">
  <c r="C61" i="95" l="1"/>
  <c r="C55" i="95"/>
  <c r="C50" i="95"/>
  <c r="C44" i="95"/>
  <c r="C33" i="95"/>
  <c r="C27" i="95"/>
  <c r="C26" i="95"/>
  <c r="C19" i="95"/>
  <c r="C12" i="95"/>
  <c r="C5" i="95"/>
  <c r="C60" i="95" l="1"/>
  <c r="C24" i="73"/>
  <c r="C19" i="73"/>
  <c r="C138" i="95"/>
  <c r="C133" i="95"/>
  <c r="C128" i="95"/>
  <c r="C124" i="95"/>
  <c r="C143" i="95" s="1"/>
  <c r="C120" i="95"/>
  <c r="C106" i="95"/>
  <c r="C90" i="95"/>
  <c r="C123" i="95" s="1"/>
  <c r="C77" i="95"/>
  <c r="C73" i="95"/>
  <c r="C70" i="95"/>
  <c r="C65" i="95"/>
  <c r="C83" i="95"/>
  <c r="C148" i="95"/>
  <c r="C18" i="73"/>
  <c r="E17" i="61"/>
  <c r="C17" i="61"/>
  <c r="C138" i="1"/>
  <c r="C133" i="1"/>
  <c r="C128" i="1"/>
  <c r="C124" i="1"/>
  <c r="C120" i="1"/>
  <c r="C106" i="1"/>
  <c r="C90" i="1"/>
  <c r="C123" i="1" s="1"/>
  <c r="B13" i="76" s="1"/>
  <c r="C77" i="1"/>
  <c r="C73" i="1"/>
  <c r="C70" i="1"/>
  <c r="C65" i="1"/>
  <c r="C61" i="1"/>
  <c r="C55" i="1"/>
  <c r="C50" i="1"/>
  <c r="C44" i="1"/>
  <c r="C33" i="1"/>
  <c r="C27" i="1"/>
  <c r="C26" i="1"/>
  <c r="C19" i="1"/>
  <c r="C12" i="1"/>
  <c r="C5" i="1"/>
  <c r="E30" i="61"/>
  <c r="C18" i="61"/>
  <c r="E27" i="73"/>
  <c r="D14" i="76" s="1"/>
  <c r="E18" i="73"/>
  <c r="D13" i="76" s="1"/>
  <c r="C24" i="61"/>
  <c r="C8" i="78"/>
  <c r="C11" i="77"/>
  <c r="C11" i="62"/>
  <c r="D11" i="62"/>
  <c r="E11" i="62"/>
  <c r="F8" i="62"/>
  <c r="F9" i="62"/>
  <c r="F10" i="62"/>
  <c r="F7" i="62"/>
  <c r="F6" i="62"/>
  <c r="F11" i="62" s="1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B24" i="63"/>
  <c r="D24" i="63"/>
  <c r="E24" i="63"/>
  <c r="C27" i="73"/>
  <c r="C30" i="61"/>
  <c r="C143" i="1"/>
  <c r="B14" i="76" s="1"/>
  <c r="C83" i="1"/>
  <c r="B7" i="76"/>
  <c r="E31" i="61"/>
  <c r="C32" i="61"/>
  <c r="D7" i="76"/>
  <c r="E7" i="76"/>
  <c r="C31" i="61"/>
  <c r="D6" i="76"/>
  <c r="C149" i="1"/>
  <c r="C60" i="1"/>
  <c r="B6" i="76" s="1"/>
  <c r="E33" i="61"/>
  <c r="C33" i="61"/>
  <c r="E32" i="61"/>
  <c r="F24" i="64" l="1"/>
  <c r="E45" i="71"/>
  <c r="E22" i="71"/>
  <c r="E12" i="71"/>
  <c r="C28" i="73"/>
  <c r="D8" i="76" s="1"/>
  <c r="E6" i="76"/>
  <c r="E29" i="73"/>
  <c r="E28" i="73"/>
  <c r="C29" i="73"/>
  <c r="C84" i="1"/>
  <c r="B8" i="76" s="1"/>
  <c r="E8" i="76" s="1"/>
  <c r="C144" i="1"/>
  <c r="B15" i="76" s="1"/>
  <c r="C148" i="1"/>
  <c r="C144" i="95"/>
  <c r="E14" i="76"/>
  <c r="E13" i="76"/>
  <c r="E35" i="71"/>
  <c r="C149" i="95"/>
  <c r="C84" i="95"/>
  <c r="D15" i="76" l="1"/>
  <c r="E15" i="76" s="1"/>
  <c r="C30" i="73"/>
  <c r="E30" i="73"/>
</calcChain>
</file>

<file path=xl/sharedStrings.xml><?xml version="1.0" encoding="utf-8"?>
<sst xmlns="http://schemas.openxmlformats.org/spreadsheetml/2006/main" count="879" uniqueCount="409">
  <si>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</si>
  <si>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</si>
  <si>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</si>
  <si>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</si>
  <si>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</si>
  <si>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</si>
  <si>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</si>
  <si>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</si>
  <si>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</si>
  <si>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</si>
  <si>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</si>
  <si>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</si>
  <si>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</si>
  <si>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</si>
  <si>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</si>
  <si>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</si>
  <si>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</si>
  <si>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</si>
  <si>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</si>
  <si>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</si>
  <si>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</si>
  <si>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</si>
  <si>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</si>
  <si>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</si>
  <si>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</si>
  <si>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</si>
  <si>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</si>
  <si>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</si>
  <si>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</si>
  <si>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</si>
  <si>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</si>
  <si>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</si>
  <si>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</si>
  <si>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</si>
  <si>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</si>
  <si>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</si>
  <si>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</si>
  <si>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</si>
  <si>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</si>
  <si>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</si>
  <si>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Ezer forintban !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</si>
  <si>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</si>
  <si>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</si>
  <si>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</si>
  <si>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</si>
  <si>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</si>
  <si>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</si>
  <si>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</si>
  <si>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</si>
  <si>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</si>
  <si>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</si>
  <si>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</si>
  <si>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</si>
  <si>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</si>
  <si>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</si>
  <si>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</si>
  <si>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</si>
  <si>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</si>
  <si>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</si>
  <si>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</si>
  <si>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</si>
  <si>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</si>
  <si>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</si>
  <si>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</si>
  <si>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</si>
  <si>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</si>
  <si>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</si>
  <si>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</si>
  <si>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</si>
  <si>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</si>
  <si>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</si>
  <si>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</si>
  <si>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</si>
  <si>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</si>
  <si>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</si>
  <si>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</si>
  <si>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</si>
  <si>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</si>
  <si>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</si>
  <si>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</si>
  <si>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</si>
  <si>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</si>
  <si>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</si>
  <si>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</si>
  <si>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</si>
  <si>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</si>
  <si>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</si>
  <si>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</si>
  <si>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</si>
  <si>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</si>
  <si>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</si>
  <si>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</si>
  <si>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</si>
  <si>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</si>
  <si>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</si>
  <si>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</si>
  <si>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</si>
  <si>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</si>
  <si>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</si>
  <si>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</si>
  <si>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</si>
  <si>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</si>
  <si>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</si>
  <si>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</si>
  <si>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</si>
  <si>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</si>
  <si>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</si>
  <si>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</si>
  <si>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</si>
  <si>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</si>
  <si>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</si>
  <si>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</si>
  <si>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</si>
  <si>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</si>
  <si>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</si>
  <si>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</si>
  <si>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</si>
  <si>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</si>
  <si>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</si>
  <si>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</si>
  <si>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</si>
  <si>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</si>
  <si>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</si>
  <si>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</si>
  <si>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</si>
  <si>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</si>
  <si>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</si>
  <si>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</si>
  <si>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</si>
  <si>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</si>
  <si>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</si>
  <si>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</si>
  <si>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</si>
  <si>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</si>
  <si>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</si>
  <si>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</si>
  <si>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</si>
  <si>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</si>
  <si>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</si>
  <si>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</si>
  <si>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</si>
  <si>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</si>
  <si>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</si>
  <si>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</si>
  <si>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</si>
  <si>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</si>
  <si>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</si>
  <si>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</si>
  <si>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</si>
  <si>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</si>
  <si>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</si>
  <si>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</si>
  <si>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</si>
  <si>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</si>
  <si>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</si>
  <si>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</si>
  <si>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</si>
  <si>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</si>
  <si>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</si>
  <si>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</si>
  <si>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</si>
  <si>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</si>
  <si>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</si>
  <si>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</si>
  <si>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</si>
  <si>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</si>
  <si>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</si>
  <si>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</si>
  <si>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</si>
  <si>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</si>
  <si>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</si>
  <si>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</si>
  <si>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</si>
  <si>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</si>
  <si>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</si>
  <si>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</si>
  <si>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</si>
  <si>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</si>
  <si>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</si>
  <si>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</si>
  <si>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</si>
  <si>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</si>
  <si>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</si>
  <si>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</si>
  <si>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</si>
  <si>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</si>
  <si>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</si>
  <si>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</si>
  <si>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</si>
  <si>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</si>
  <si>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</si>
  <si>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</si>
  <si>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</si>
  <si>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</si>
  <si>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</si>
  <si>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</si>
  <si>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</si>
  <si>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</si>
  <si>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</si>
  <si>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</si>
  <si>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</si>
  <si>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</si>
  <si>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</si>
  <si>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</si>
  <si>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</si>
  <si>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</si>
  <si>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</si>
  <si>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</si>
  <si>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</si>
  <si>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</si>
  <si>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</si>
  <si>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</si>
  <si>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</si>
  <si>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</si>
  <si>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</si>
  <si>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</si>
  <si>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</si>
  <si>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</si>
  <si>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</si>
  <si>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</si>
  <si>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</si>
  <si>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</si>
  <si>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</si>
  <si>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</si>
  <si>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</si>
  <si>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</si>
  <si>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</si>
  <si>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</si>
  <si>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</si>
  <si>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</si>
  <si>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</si>
  <si>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</si>
  <si>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</si>
  <si>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</si>
  <si>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</si>
  <si>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</si>
  <si>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</si>
  <si>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</si>
  <si>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</si>
  <si>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</si>
  <si>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</si>
  <si>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</si>
  <si>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</si>
  <si>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</si>
  <si>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</si>
  <si>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</si>
  <si>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</si>
  <si>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</si>
  <si>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</si>
  <si>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</si>
  <si>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</si>
  <si>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</si>
  <si>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</si>
  <si>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</si>
  <si>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</si>
  <si>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</si>
  <si>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</si>
  <si>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</si>
  <si>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</si>
  <si>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</si>
  <si>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</si>
  <si>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</si>
  <si>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</si>
  <si>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</si>
  <si>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</si>
  <si>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</si>
  <si>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</si>
  <si>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</si>
  <si>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</si>
  <si>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</si>
  <si>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</si>
  <si>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</si>
  <si>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</si>
  <si>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</si>
  <si>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</si>
  <si>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</si>
  <si>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</si>
  <si>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</si>
  <si>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</si>
  <si>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</si>
  <si>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</si>
  <si>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</si>
  <si>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</si>
  <si>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</si>
  <si>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</si>
  <si>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</si>
  <si>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</si>
  <si>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</si>
  <si>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</si>
  <si>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</si>
  <si>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</si>
  <si>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</si>
  <si>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</si>
  <si>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</si>
  <si>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</si>
  <si>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</si>
  <si>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</si>
  <si>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</si>
  <si>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</si>
  <si>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</si>
  <si>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</si>
  <si>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</si>
  <si>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</si>
  <si>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</si>
  <si>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</si>
  <si>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</si>
  <si>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</si>
  <si>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</si>
  <si>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</si>
  <si>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</si>
  <si>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</si>
  <si>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</si>
  <si>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</si>
  <si>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</si>
  <si>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</si>
  <si>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</si>
  <si>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</si>
  <si>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</si>
  <si>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</si>
  <si>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</si>
  <si>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</si>
  <si>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</si>
  <si>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</si>
  <si>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</si>
  <si>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</si>
  <si>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</si>
  <si>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</si>
  <si>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</si>
  <si>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</si>
  <si>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</si>
  <si>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</si>
  <si>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</si>
  <si>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</si>
  <si>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</si>
  <si>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</si>
  <si>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</si>
  <si>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</si>
  <si>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</si>
  <si>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</si>
  <si>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</si>
  <si>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</si>
  <si>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</si>
  <si>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</si>
  <si>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</si>
  <si>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</si>
  <si>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</si>
  <si>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</si>
  <si>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</si>
  <si>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</si>
  <si>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</si>
  <si>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</si>
  <si>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</si>
  <si>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</si>
  <si>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</si>
  <si>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</si>
  <si>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</si>
  <si>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</si>
  <si>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</si>
  <si>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</si>
  <si>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</si>
  <si>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</si>
  <si>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</si>
  <si>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</si>
  <si>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</si>
  <si>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</si>
  <si>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</si>
  <si>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</si>
  <si>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</si>
  <si>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</si>
  <si>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</si>
  <si>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</si>
  <si>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</si>
  <si>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</si>
  <si>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</si>
  <si>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</si>
  <si>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</si>
  <si>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</si>
  <si>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</si>
  <si>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</si>
  <si>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</si>
  <si>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</si>
  <si>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</si>
  <si>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</si>
  <si>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</si>
  <si>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</si>
  <si>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</si>
  <si>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Felhasználás
2013. XII.31-ig</t>
  </si>
  <si>
    <t xml:space="preserve">
2014. év utáni szükséglet
</t>
  </si>
  <si>
    <t>2014. év utáni szükséglet
(6=2 - 4 - 5)</t>
  </si>
  <si>
    <t>2015. után</t>
  </si>
  <si>
    <t>Önkormányzaton kívüli EU-s projektekhez történő hozzájárulás 2014. évi előirányzat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</si>
  <si>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</si>
  <si>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</si>
  <si>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</si>
  <si>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</si>
  <si>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</si>
  <si>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</si>
  <si>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</si>
  <si>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</si>
  <si>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</si>
  <si>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</si>
  <si>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</si>
  <si>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</si>
  <si>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Osztalék, a koncessziós díj és a hozambevétel</t>
  </si>
  <si>
    <t>Hejce  Önkormányzat adósságot keletkeztető ügyletekből és kezességvállalásokból fennálló kötelezettségei</t>
  </si>
  <si>
    <t>Hejce  Önkormányzat saját bevételeinek részletezése az adósságot keletkeztető ügyletből származó tárgyévi fizetési kötelezettség megállapításához</t>
  </si>
  <si>
    <t>Hejce Önkormányzat 2014. évi adósságot keletkeztető fejlesztési céljai</t>
  </si>
  <si>
    <t xml:space="preserve">2.1. melléklet a 1./2014. (II.17.) önkormányzati rendelethez     </t>
  </si>
  <si>
    <t xml:space="preserve">2.2. melléklet a 1./2014. (II.17.)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</si>
</sst>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06">
    <xf numFmtId="0" fontId="0" fillId="0" borderId="0" xfId="0"/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7" fillId="0" borderId="1" xfId="4" applyFont="1" applyFill="1" applyBorder="1" applyAlignment="1" applyProtection="1">
      <alignment horizontal="left" vertical="center" wrapText="1" indent="1"/>
    </xf>
    <xf numFmtId="0" fontId="17" fillId="0" borderId="2" xfId="4" applyFont="1" applyFill="1" applyBorder="1" applyAlignment="1" applyProtection="1">
      <alignment horizontal="lef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Alignment="1" applyProtection="1">
      <alignment horizontal="left" vertical="center" wrapText="1" indent="1"/>
    </xf>
    <xf numFmtId="0" fontId="17" fillId="0" borderId="5" xfId="4" applyFont="1" applyFill="1" applyBorder="1" applyAlignment="1" applyProtection="1">
      <alignment horizontal="left" vertical="center" wrapText="1" indent="1"/>
    </xf>
    <xf numFmtId="0" fontId="17" fillId="0" borderId="6" xfId="4" applyFont="1" applyFill="1" applyBorder="1" applyAlignment="1" applyProtection="1">
      <alignment horizontal="left" vertical="center" wrapText="1" indent="1"/>
    </xf>
    <xf numFmtId="49" fontId="17" fillId="0" borderId="7" xfId="4" applyNumberFormat="1" applyFont="1" applyFill="1" applyBorder="1" applyAlignment="1" applyProtection="1">
      <alignment horizontal="left" vertical="center" wrapText="1" indent="1"/>
    </xf>
    <xf numFmtId="49" fontId="17" fillId="0" borderId="8" xfId="4" applyNumberFormat="1" applyFont="1" applyFill="1" applyBorder="1" applyAlignment="1" applyProtection="1">
      <alignment horizontal="left" vertical="center" wrapText="1" indent="1"/>
    </xf>
    <xf numFmtId="49" fontId="17" fillId="0" borderId="9" xfId="4" applyNumberFormat="1" applyFont="1" applyFill="1" applyBorder="1" applyAlignment="1" applyProtection="1">
      <alignment horizontal="left" vertical="center" wrapText="1" indent="1"/>
    </xf>
    <xf numFmtId="49" fontId="17" fillId="0" borderId="10" xfId="4" applyNumberFormat="1" applyFont="1" applyFill="1" applyBorder="1" applyAlignment="1" applyProtection="1">
      <alignment horizontal="left" vertical="center" wrapText="1" indent="1"/>
    </xf>
    <xf numFmtId="49" fontId="17" fillId="0" borderId="11" xfId="4" applyNumberFormat="1" applyFont="1" applyFill="1" applyBorder="1" applyAlignment="1" applyProtection="1">
      <alignment horizontal="left" vertical="center" wrapText="1" indent="1"/>
    </xf>
    <xf numFmtId="49" fontId="17" fillId="0" borderId="12" xfId="4" applyNumberFormat="1" applyFont="1" applyFill="1" applyBorder="1" applyAlignment="1" applyProtection="1">
      <alignment horizontal="left" vertical="center" wrapText="1" indent="1"/>
    </xf>
    <xf numFmtId="0" fontId="17" fillId="0" borderId="0" xfId="4" applyFont="1" applyFill="1" applyBorder="1" applyAlignment="1" applyProtection="1">
      <alignment horizontal="left" vertical="center" wrapText="1" indent="1"/>
    </xf>
    <xf numFmtId="0" fontId="15" fillId="0" borderId="13" xfId="4" applyFont="1" applyFill="1" applyBorder="1" applyAlignment="1" applyProtection="1">
      <alignment horizontal="left" vertical="center" wrapText="1" indent="1"/>
    </xf>
    <xf numFmtId="0" fontId="15" fillId="0" borderId="14" xfId="4" applyFont="1" applyFill="1" applyBorder="1" applyAlignment="1" applyProtection="1">
      <alignment horizontal="left" vertical="center" wrapText="1" indent="1"/>
    </xf>
    <xf numFmtId="0" fontId="15" fillId="0" borderId="15" xfId="4" applyFont="1" applyFill="1" applyBorder="1" applyAlignment="1" applyProtection="1">
      <alignment horizontal="left" vertical="center" wrapText="1" indent="1"/>
    </xf>
    <xf numFmtId="0" fontId="7" fillId="0" borderId="13" xfId="4" applyFont="1" applyFill="1" applyBorder="1" applyAlignment="1" applyProtection="1">
      <alignment horizontal="center" vertical="center" wrapText="1"/>
    </xf>
    <xf numFmtId="0" fontId="7" fillId="0" borderId="14" xfId="4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5" fillId="0" borderId="14" xfId="4" applyFont="1" applyFill="1" applyBorder="1" applyAlignment="1" applyProtection="1">
      <alignment vertical="center" wrapText="1"/>
    </xf>
    <xf numFmtId="0" fontId="15" fillId="0" borderId="19" xfId="4" applyFont="1" applyFill="1" applyBorder="1" applyAlignment="1" applyProtection="1">
      <alignment vertical="center" wrapText="1"/>
    </xf>
    <xf numFmtId="0" fontId="15" fillId="0" borderId="13" xfId="4" applyFont="1" applyFill="1" applyBorder="1" applyAlignment="1" applyProtection="1">
      <alignment horizontal="center" vertical="center" wrapText="1"/>
    </xf>
    <xf numFmtId="0" fontId="15" fillId="0" borderId="14" xfId="4" applyFont="1" applyFill="1" applyBorder="1" applyAlignment="1" applyProtection="1">
      <alignment horizontal="center" vertical="center" wrapText="1"/>
    </xf>
    <xf numFmtId="0" fontId="15" fillId="0" borderId="21" xfId="4" applyFont="1" applyFill="1" applyBorder="1" applyAlignment="1" applyProtection="1">
      <alignment horizontal="center" vertical="center" wrapText="1"/>
    </xf>
    <xf numFmtId="0" fontId="7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center" vertical="center" wrapText="1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164" fontId="15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16" xfId="0" applyNumberFormat="1" applyFont="1" applyFill="1" applyBorder="1" applyAlignment="1" applyProtection="1">
      <alignment vertical="center" wrapText="1"/>
    </xf>
    <xf numFmtId="164" fontId="1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18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5" fillId="0" borderId="8" xfId="0" applyNumberFormat="1" applyFont="1" applyFill="1" applyBorder="1" applyAlignment="1" applyProtection="1">
      <alignment vertical="center"/>
      <protection locked="0"/>
    </xf>
    <xf numFmtId="164" fontId="15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4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 indent="1"/>
    </xf>
    <xf numFmtId="0" fontId="20" fillId="0" borderId="0" xfId="0" applyFont="1" applyAlignment="1">
      <alignment horizontal="center"/>
    </xf>
    <xf numFmtId="0" fontId="24" fillId="0" borderId="14" xfId="4" applyFont="1" applyFill="1" applyBorder="1" applyAlignment="1" applyProtection="1">
      <alignment horizontal="left" vertical="center" wrapText="1"/>
    </xf>
    <xf numFmtId="0" fontId="33" fillId="0" borderId="0" xfId="0" applyFont="1" applyFill="1"/>
    <xf numFmtId="3" fontId="33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indent="1"/>
    </xf>
    <xf numFmtId="0" fontId="33" fillId="0" borderId="0" xfId="0" applyFont="1" applyFill="1" applyAlignment="1">
      <alignment horizontal="right" indent="1"/>
    </xf>
    <xf numFmtId="0" fontId="5" fillId="0" borderId="33" xfId="0" applyFont="1" applyFill="1" applyBorder="1" applyAlignment="1" applyProtection="1">
      <alignment horizontal="right"/>
    </xf>
    <xf numFmtId="0" fontId="17" fillId="0" borderId="2" xfId="4" applyFont="1" applyFill="1" applyBorder="1" applyAlignment="1" applyProtection="1">
      <alignment horizontal="left" indent="6"/>
    </xf>
    <xf numFmtId="0" fontId="17" fillId="0" borderId="2" xfId="4" applyFont="1" applyFill="1" applyBorder="1" applyAlignment="1" applyProtection="1">
      <alignment horizontal="left" vertical="center" wrapText="1" indent="6"/>
    </xf>
    <xf numFmtId="0" fontId="17" fillId="0" borderId="6" xfId="4" applyFont="1" applyFill="1" applyBorder="1" applyAlignment="1" applyProtection="1">
      <alignment horizontal="left" vertical="center" wrapText="1" indent="6"/>
    </xf>
    <xf numFmtId="0" fontId="17" fillId="0" borderId="30" xfId="4" applyFont="1" applyFill="1" applyBorder="1" applyAlignment="1" applyProtection="1">
      <alignment horizontal="left" vertical="center" wrapText="1" indent="6"/>
    </xf>
    <xf numFmtId="0" fontId="35" fillId="0" borderId="0" xfId="0" applyFont="1" applyFill="1"/>
    <xf numFmtId="0" fontId="36" fillId="0" borderId="0" xfId="0" applyFont="1"/>
    <xf numFmtId="0" fontId="2" fillId="0" borderId="0" xfId="4" applyFont="1" applyFill="1"/>
    <xf numFmtId="164" fontId="4" fillId="0" borderId="0" xfId="4" applyNumberFormat="1" applyFont="1" applyFill="1" applyBorder="1" applyAlignment="1" applyProtection="1">
      <alignment horizontal="centerContinuous" vertical="center"/>
    </xf>
    <xf numFmtId="0" fontId="12" fillId="0" borderId="8" xfId="4" applyFont="1" applyFill="1" applyBorder="1" applyAlignment="1">
      <alignment horizontal="center" vertical="center"/>
    </xf>
    <xf numFmtId="0" fontId="27" fillId="0" borderId="6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/>
    <xf numFmtId="0" fontId="12" fillId="0" borderId="10" xfId="4" applyFont="1" applyFill="1" applyBorder="1" applyAlignment="1">
      <alignment horizontal="center" vertical="center"/>
    </xf>
    <xf numFmtId="0" fontId="27" fillId="0" borderId="14" xfId="4" applyFont="1" applyFill="1" applyBorder="1"/>
    <xf numFmtId="165" fontId="12" fillId="0" borderId="29" xfId="1" applyNumberFormat="1" applyFont="1" applyFill="1" applyBorder="1"/>
    <xf numFmtId="165" fontId="12" fillId="0" borderId="16" xfId="1" applyNumberFormat="1" applyFont="1" applyFill="1" applyBorder="1"/>
    <xf numFmtId="0" fontId="18" fillId="0" borderId="0" xfId="0" applyFont="1" applyFill="1" applyBorder="1" applyAlignment="1" applyProtection="1">
      <alignment horizontal="right"/>
    </xf>
    <xf numFmtId="0" fontId="12" fillId="0" borderId="3" xfId="4" applyFont="1" applyFill="1" applyBorder="1" applyProtection="1">
      <protection locked="0"/>
    </xf>
    <xf numFmtId="165" fontId="12" fillId="0" borderId="3" xfId="1" applyNumberFormat="1" applyFont="1" applyFill="1" applyBorder="1" applyProtection="1">
      <protection locked="0"/>
    </xf>
    <xf numFmtId="0" fontId="12" fillId="0" borderId="2" xfId="4" applyFont="1" applyFill="1" applyBorder="1" applyProtection="1">
      <protection locked="0"/>
    </xf>
    <xf numFmtId="165" fontId="12" fillId="0" borderId="2" xfId="1" applyNumberFormat="1" applyFont="1" applyFill="1" applyBorder="1" applyProtection="1">
      <protection locked="0"/>
    </xf>
    <xf numFmtId="0" fontId="12" fillId="0" borderId="6" xfId="4" applyFont="1" applyFill="1" applyBorder="1" applyProtection="1">
      <protection locked="0"/>
    </xf>
    <xf numFmtId="165" fontId="12" fillId="0" borderId="6" xfId="1" applyNumberFormat="1" applyFont="1" applyFill="1" applyBorder="1" applyProtection="1">
      <protection locked="0"/>
    </xf>
    <xf numFmtId="0" fontId="24" fillId="0" borderId="11" xfId="4" applyFont="1" applyFill="1" applyBorder="1" applyAlignment="1" applyProtection="1">
      <alignment horizontal="center" vertical="center" wrapText="1"/>
    </xf>
    <xf numFmtId="0" fontId="24" fillId="0" borderId="4" xfId="4" applyFont="1" applyFill="1" applyBorder="1" applyAlignment="1" applyProtection="1">
      <alignment horizontal="center" vertical="center" wrapText="1"/>
    </xf>
    <xf numFmtId="0" fontId="24" fillId="0" borderId="20" xfId="4" applyFont="1" applyFill="1" applyBorder="1" applyAlignment="1" applyProtection="1">
      <alignment horizontal="center" vertical="center" wrapText="1"/>
    </xf>
    <xf numFmtId="0" fontId="25" fillId="0" borderId="13" xfId="4" applyFont="1" applyFill="1" applyBorder="1" applyAlignment="1" applyProtection="1">
      <alignment horizontal="center" vertical="center"/>
    </xf>
    <xf numFmtId="0" fontId="25" fillId="0" borderId="14" xfId="4" applyFont="1" applyFill="1" applyBorder="1" applyAlignment="1" applyProtection="1">
      <alignment horizontal="center" vertical="center"/>
    </xf>
    <xf numFmtId="0" fontId="25" fillId="0" borderId="21" xfId="4" applyFont="1" applyFill="1" applyBorder="1" applyAlignment="1" applyProtection="1">
      <alignment horizontal="center" vertical="center"/>
    </xf>
    <xf numFmtId="0" fontId="25" fillId="0" borderId="11" xfId="4" applyFont="1" applyFill="1" applyBorder="1" applyAlignment="1" applyProtection="1">
      <alignment horizontal="center" vertical="center"/>
    </xf>
    <xf numFmtId="0" fontId="25" fillId="0" borderId="8" xfId="4" applyFont="1" applyFill="1" applyBorder="1" applyAlignment="1" applyProtection="1">
      <alignment horizontal="center" vertical="center"/>
    </xf>
    <xf numFmtId="0" fontId="25" fillId="0" borderId="10" xfId="4" applyFont="1" applyFill="1" applyBorder="1" applyAlignment="1" applyProtection="1">
      <alignment horizontal="center" vertical="center"/>
    </xf>
    <xf numFmtId="165" fontId="24" fillId="0" borderId="21" xfId="1" applyNumberFormat="1" applyFont="1" applyFill="1" applyBorder="1" applyProtection="1"/>
    <xf numFmtId="165" fontId="25" fillId="0" borderId="20" xfId="1" applyNumberFormat="1" applyFont="1" applyFill="1" applyBorder="1" applyProtection="1">
      <protection locked="0"/>
    </xf>
    <xf numFmtId="165" fontId="25" fillId="0" borderId="16" xfId="1" applyNumberFormat="1" applyFont="1" applyFill="1" applyBorder="1" applyProtection="1">
      <protection locked="0"/>
    </xf>
    <xf numFmtId="165" fontId="25" fillId="0" borderId="18" xfId="1" applyNumberFormat="1" applyFont="1" applyFill="1" applyBorder="1" applyProtection="1">
      <protection locked="0"/>
    </xf>
    <xf numFmtId="0" fontId="25" fillId="0" borderId="4" xfId="4" applyFont="1" applyFill="1" applyBorder="1" applyProtection="1">
      <protection locked="0"/>
    </xf>
    <xf numFmtId="0" fontId="25" fillId="0" borderId="2" xfId="4" applyFont="1" applyFill="1" applyBorder="1" applyProtection="1">
      <protection locked="0"/>
    </xf>
    <xf numFmtId="0" fontId="25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20" xfId="0" applyNumberFormat="1" applyFont="1" applyFill="1" applyBorder="1" applyAlignment="1" applyProtection="1">
      <alignment vertical="center"/>
    </xf>
    <xf numFmtId="49" fontId="29" fillId="0" borderId="8" xfId="0" quotePrefix="1" applyNumberFormat="1" applyFont="1" applyFill="1" applyBorder="1" applyAlignment="1" applyProtection="1">
      <alignment horizontal="left" vertical="center" indent="1"/>
    </xf>
    <xf numFmtId="3" fontId="29" fillId="0" borderId="16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16" xfId="0" applyNumberFormat="1" applyFont="1" applyFill="1" applyBorder="1" applyAlignment="1" applyProtection="1">
      <alignment vertical="center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21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17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5" fillId="0" borderId="32" xfId="4" applyNumberFormat="1" applyFont="1" applyFill="1" applyBorder="1" applyAlignment="1" applyProtection="1">
      <alignment horizontal="right" vertical="center" wrapText="1" indent="1"/>
    </xf>
    <xf numFmtId="164" fontId="15" fillId="0" borderId="21" xfId="4" applyNumberFormat="1" applyFont="1" applyFill="1" applyBorder="1" applyAlignment="1" applyProtection="1">
      <alignment horizontal="right" vertical="center" wrapText="1" indent="1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165" fontId="25" fillId="0" borderId="44" xfId="1" applyNumberFormat="1" applyFont="1" applyFill="1" applyBorder="1" applyProtection="1">
      <protection locked="0"/>
    </xf>
    <xf numFmtId="165" fontId="25" fillId="0" borderId="41" xfId="1" applyNumberFormat="1" applyFont="1" applyFill="1" applyBorder="1" applyProtection="1">
      <protection locked="0"/>
    </xf>
    <xf numFmtId="165" fontId="25" fillId="0" borderId="37" xfId="1" applyNumberFormat="1" applyFont="1" applyFill="1" applyBorder="1" applyProtection="1">
      <protection locked="0"/>
    </xf>
    <xf numFmtId="0" fontId="25" fillId="0" borderId="3" xfId="4" applyFont="1" applyFill="1" applyBorder="1" applyProtection="1"/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0" fontId="9" fillId="0" borderId="0" xfId="4" applyFont="1" applyFill="1" applyProtection="1"/>
    <xf numFmtId="0" fontId="9" fillId="0" borderId="0" xfId="4" applyFont="1" applyFill="1" applyAlignment="1" applyProtection="1">
      <alignment horizontal="right" vertical="center" indent="1"/>
    </xf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4" fillId="0" borderId="30" xfId="0" applyFont="1" applyBorder="1" applyAlignment="1">
      <alignment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15" fillId="0" borderId="32" xfId="4" applyFont="1" applyFill="1" applyBorder="1" applyAlignment="1" applyProtection="1">
      <alignment horizontal="center" vertical="center" wrapText="1"/>
    </xf>
    <xf numFmtId="164" fontId="17" fillId="0" borderId="29" xfId="4" applyNumberFormat="1" applyFont="1" applyFill="1" applyBorder="1" applyAlignment="1" applyProtection="1">
      <alignment horizontal="righ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6"/>
    </xf>
    <xf numFmtId="0" fontId="9" fillId="0" borderId="0" xfId="4" applyFill="1" applyProtection="1"/>
    <xf numFmtId="0" fontId="17" fillId="0" borderId="0" xfId="4" applyFont="1" applyFill="1" applyProtection="1"/>
    <xf numFmtId="0" fontId="12" fillId="0" borderId="0" xfId="4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9" fillId="0" borderId="0" xfId="4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4" applyFont="1" applyFill="1" applyProtection="1"/>
    <xf numFmtId="0" fontId="19" fillId="0" borderId="0" xfId="4" applyFont="1" applyFill="1" applyProtection="1"/>
    <xf numFmtId="0" fontId="9" fillId="0" borderId="0" xfId="4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4" applyFont="1" applyFill="1" applyBorder="1" applyAlignment="1">
      <alignment horizontal="center" vertical="center"/>
    </xf>
    <xf numFmtId="165" fontId="27" fillId="0" borderId="14" xfId="4" applyNumberFormat="1" applyFont="1" applyFill="1" applyBorder="1"/>
    <xf numFmtId="165" fontId="27" fillId="0" borderId="21" xfId="4" applyNumberFormat="1" applyFont="1" applyFill="1" applyBorder="1"/>
    <xf numFmtId="0" fontId="30" fillId="0" borderId="0" xfId="4" applyFont="1" applyFill="1"/>
    <xf numFmtId="0" fontId="24" fillId="0" borderId="13" xfId="4" applyFont="1" applyFill="1" applyBorder="1" applyAlignment="1" applyProtection="1">
      <alignment horizontal="center" vertical="center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31" fillId="0" borderId="33" xfId="4" applyNumberFormat="1" applyFont="1" applyFill="1" applyBorder="1" applyAlignment="1" applyProtection="1">
      <alignment horizontal="left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164" fontId="31" fillId="0" borderId="33" xfId="4" applyNumberFormat="1" applyFont="1" applyFill="1" applyBorder="1" applyAlignment="1" applyProtection="1">
      <alignment horizontal="left"/>
    </xf>
    <xf numFmtId="0" fontId="19" fillId="0" borderId="0" xfId="4" applyFont="1" applyFill="1" applyAlignment="1" applyProtection="1">
      <alignment horizontal="center"/>
    </xf>
    <xf numFmtId="164" fontId="26" fillId="0" borderId="48" xfId="0" applyNumberFormat="1" applyFont="1" applyFill="1" applyBorder="1" applyAlignment="1" applyProtection="1">
      <alignment horizontal="center" vertical="center" wrapText="1"/>
    </xf>
    <xf numFmtId="164" fontId="26" fillId="0" borderId="4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textRotation="180" wrapText="1"/>
    </xf>
    <xf numFmtId="164" fontId="37" fillId="0" borderId="45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center" vertical="center" wrapText="1"/>
    </xf>
    <xf numFmtId="164" fontId="26" fillId="0" borderId="51" xfId="0" applyNumberFormat="1" applyFont="1" applyFill="1" applyBorder="1" applyAlignment="1" applyProtection="1">
      <alignment horizontal="center" vertical="center" wrapText="1"/>
    </xf>
    <xf numFmtId="164" fontId="4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/>
    </xf>
    <xf numFmtId="0" fontId="27" fillId="0" borderId="20" xfId="4" applyFont="1" applyFill="1" applyBorder="1" applyAlignment="1">
      <alignment horizontal="center" vertical="center" wrapText="1"/>
    </xf>
    <xf numFmtId="0" fontId="27" fillId="0" borderId="18" xfId="4" applyFont="1" applyFill="1" applyBorder="1" applyAlignment="1">
      <alignment horizontal="center" vertical="center" wrapText="1"/>
    </xf>
    <xf numFmtId="0" fontId="27" fillId="0" borderId="11" xfId="4" applyFont="1" applyFill="1" applyBorder="1" applyAlignment="1">
      <alignment horizontal="center" vertical="center" wrapText="1"/>
    </xf>
    <xf numFmtId="0" fontId="27" fillId="0" borderId="10" xfId="4" applyFont="1" applyFill="1" applyBorder="1" applyAlignment="1">
      <alignment horizontal="center" vertical="center" wrapText="1"/>
    </xf>
    <xf numFmtId="0" fontId="27" fillId="0" borderId="4" xfId="4" applyFont="1" applyFill="1" applyBorder="1" applyAlignment="1">
      <alignment horizontal="center" vertical="center" wrapText="1"/>
    </xf>
    <xf numFmtId="0" fontId="27" fillId="0" borderId="6" xfId="4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right"/>
    </xf>
    <xf numFmtId="0" fontId="26" fillId="0" borderId="13" xfId="4" applyFont="1" applyFill="1" applyBorder="1" applyAlignment="1" applyProtection="1">
      <alignment horizontal="left"/>
    </xf>
    <xf numFmtId="0" fontId="26" fillId="0" borderId="14" xfId="4" applyFont="1" applyFill="1" applyBorder="1" applyAlignment="1" applyProtection="1">
      <alignment horizontal="left"/>
    </xf>
    <xf numFmtId="0" fontId="17" fillId="0" borderId="45" xfId="4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28" fillId="0" borderId="0" xfId="0" applyFont="1" applyFill="1" applyBorder="1" applyAlignment="1" applyProtection="1">
      <alignment horizontal="right"/>
    </xf>
    <xf numFmtId="0" fontId="26" fillId="0" borderId="39" xfId="0" applyFont="1" applyFill="1" applyBorder="1" applyAlignment="1" applyProtection="1">
      <alignment horizontal="left" indent="1"/>
    </xf>
    <xf numFmtId="0" fontId="26" fillId="0" borderId="40" xfId="0" applyFont="1" applyFill="1" applyBorder="1" applyAlignment="1" applyProtection="1">
      <alignment horizontal="left" indent="1"/>
    </xf>
    <xf numFmtId="0" fontId="26" fillId="0" borderId="38" xfId="0" applyFont="1" applyFill="1" applyBorder="1" applyAlignment="1" applyProtection="1">
      <alignment horizontal="left" indent="1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0" xfId="0" applyFont="1" applyFill="1" applyBorder="1" applyAlignment="1" applyProtection="1">
      <alignment horizontal="righ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18" xfId="0" applyFont="1" applyFill="1" applyBorder="1" applyAlignment="1" applyProtection="1">
      <alignment horizontal="right" inden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</xf>
    <xf numFmtId="0" fontId="24" fillId="0" borderId="14" xfId="0" applyFont="1" applyFill="1" applyBorder="1" applyAlignment="1" applyProtection="1">
      <alignment horizontal="right" indent="1"/>
    </xf>
    <xf numFmtId="0" fontId="24" fillId="0" borderId="21" xfId="0" applyFont="1" applyFill="1" applyBorder="1" applyAlignment="1" applyProtection="1">
      <alignment horizontal="right" indent="1"/>
    </xf>
    <xf numFmtId="0" fontId="26" fillId="0" borderId="19" xfId="0" applyFont="1" applyFill="1" applyBorder="1" applyAlignment="1" applyProtection="1">
      <alignment horizontal="center"/>
    </xf>
    <xf numFmtId="0" fontId="26" fillId="0" borderId="32" xfId="0" applyFont="1" applyFill="1" applyBorder="1" applyAlignment="1" applyProtection="1">
      <alignment horizontal="center"/>
    </xf>
    <xf numFmtId="0" fontId="26" fillId="0" borderId="52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6" fillId="0" borderId="53" xfId="0" applyFont="1" applyFill="1" applyBorder="1" applyAlignment="1" applyProtection="1">
      <alignment horizontal="center"/>
    </xf>
    <xf numFmtId="0" fontId="25" fillId="0" borderId="47" xfId="0" applyFont="1" applyFill="1" applyBorder="1" applyAlignment="1" applyProtection="1">
      <alignment horizontal="left" indent="1"/>
      <protection locked="0"/>
    </xf>
    <xf numFmtId="0" fontId="25" fillId="0" borderId="54" xfId="0" applyFont="1" applyFill="1" applyBorder="1" applyAlignment="1" applyProtection="1">
      <alignment horizontal="left" indent="1"/>
      <protection locked="0"/>
    </xf>
    <xf numFmtId="0" fontId="25" fillId="0" borderId="55" xfId="0" applyFont="1" applyFill="1" applyBorder="1" applyAlignment="1" applyProtection="1">
      <alignment horizontal="left" indent="1"/>
      <protection locked="0"/>
    </xf>
    <xf numFmtId="0" fontId="25" fillId="0" borderId="35" xfId="0" applyFont="1" applyFill="1" applyBorder="1" applyAlignment="1" applyProtection="1">
      <alignment horizontal="left" indent="1"/>
      <protection locked="0"/>
    </xf>
    <xf numFmtId="0" fontId="25" fillId="0" borderId="36" xfId="0" applyFont="1" applyFill="1" applyBorder="1" applyAlignment="1" applyProtection="1">
      <alignment horizontal="left" indent="1"/>
      <protection locked="0"/>
    </xf>
    <xf numFmtId="0" fontId="25" fillId="0" borderId="56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K30" sqref="K3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107</v>
      </c>
    </row>
    <row r="4" spans="1:2" x14ac:dyDescent="0.2">
      <c r="A4" s="75"/>
      <c r="B4" s="75"/>
    </row>
    <row r="5" spans="1:2" s="85" customFormat="1" ht="15.75" x14ac:dyDescent="0.25">
      <c r="A5" s="58" t="s">
        <v>372</v>
      </c>
      <c r="B5" s="84"/>
    </row>
    <row r="6" spans="1:2" x14ac:dyDescent="0.2">
      <c r="A6" s="75"/>
      <c r="B6" s="75"/>
    </row>
    <row r="7" spans="1:2" x14ac:dyDescent="0.2">
      <c r="A7" s="75" t="s">
        <v>374</v>
      </c>
      <c r="B7" s="75" t="s">
        <v>375</v>
      </c>
    </row>
    <row r="8" spans="1:2" x14ac:dyDescent="0.2">
      <c r="A8" s="75" t="s">
        <v>376</v>
      </c>
      <c r="B8" s="75" t="s">
        <v>377</v>
      </c>
    </row>
    <row r="9" spans="1:2" x14ac:dyDescent="0.2">
      <c r="A9" s="75" t="s">
        <v>378</v>
      </c>
      <c r="B9" s="75" t="s">
        <v>379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5" customFormat="1" ht="15.75" x14ac:dyDescent="0.25">
      <c r="A12" s="58" t="s">
        <v>373</v>
      </c>
      <c r="B12" s="84"/>
    </row>
    <row r="13" spans="1:2" x14ac:dyDescent="0.2">
      <c r="A13" s="75"/>
      <c r="B13" s="75"/>
    </row>
    <row r="14" spans="1:2" x14ac:dyDescent="0.2">
      <c r="A14" s="75" t="s">
        <v>383</v>
      </c>
      <c r="B14" s="75" t="s">
        <v>382</v>
      </c>
    </row>
    <row r="15" spans="1:2" x14ac:dyDescent="0.2">
      <c r="A15" s="75" t="s">
        <v>183</v>
      </c>
      <c r="B15" s="75" t="s">
        <v>381</v>
      </c>
    </row>
    <row r="16" spans="1:2" x14ac:dyDescent="0.2">
      <c r="A16" s="75" t="s">
        <v>384</v>
      </c>
      <c r="B16" s="75" t="s">
        <v>380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B2" sqref="B2"/>
    </sheetView>
  </sheetViews>
  <sheetFormatPr defaultRowHeight="12.75" x14ac:dyDescent="0.2"/>
  <cols>
    <col min="1" max="1" width="47.1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41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5.5" customHeight="1" x14ac:dyDescent="0.2">
      <c r="A1" s="282" t="s">
        <v>0</v>
      </c>
      <c r="B1" s="282"/>
      <c r="C1" s="282"/>
      <c r="D1" s="282"/>
      <c r="E1" s="282"/>
      <c r="F1" s="282"/>
    </row>
    <row r="2" spans="1:6" ht="22.5" customHeight="1" thickBot="1" x14ac:dyDescent="0.3">
      <c r="A2" s="122"/>
      <c r="B2" s="41"/>
      <c r="C2" s="41"/>
      <c r="D2" s="41"/>
      <c r="E2" s="41"/>
      <c r="F2" s="36" t="s">
        <v>46</v>
      </c>
    </row>
    <row r="3" spans="1:6" s="31" customFormat="1" ht="44.25" customHeight="1" thickBot="1" x14ac:dyDescent="0.25">
      <c r="A3" s="123" t="s">
        <v>50</v>
      </c>
      <c r="B3" s="124" t="s">
        <v>51</v>
      </c>
      <c r="C3" s="124" t="s">
        <v>52</v>
      </c>
      <c r="D3" s="124" t="s">
        <v>386</v>
      </c>
      <c r="E3" s="124" t="s">
        <v>185</v>
      </c>
      <c r="F3" s="37" t="s">
        <v>387</v>
      </c>
    </row>
    <row r="4" spans="1:6" s="41" customFormat="1" ht="12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39">
        <v>5</v>
      </c>
      <c r="F4" s="40" t="s">
        <v>55</v>
      </c>
    </row>
    <row r="5" spans="1:6" ht="15.95" customHeight="1" x14ac:dyDescent="0.2">
      <c r="A5" s="253"/>
      <c r="B5" s="21"/>
      <c r="C5" s="255"/>
      <c r="D5" s="21"/>
      <c r="E5" s="21"/>
      <c r="F5" s="42">
        <f t="shared" ref="F5:F23" si="0">B5-D5-E5</f>
        <v>0</v>
      </c>
    </row>
    <row r="6" spans="1:6" ht="15.95" customHeight="1" x14ac:dyDescent="0.2">
      <c r="A6" s="253"/>
      <c r="B6" s="21"/>
      <c r="C6" s="255"/>
      <c r="D6" s="21"/>
      <c r="E6" s="21"/>
      <c r="F6" s="42">
        <f t="shared" si="0"/>
        <v>0</v>
      </c>
    </row>
    <row r="7" spans="1:6" ht="15.95" customHeight="1" x14ac:dyDescent="0.2">
      <c r="A7" s="253"/>
      <c r="B7" s="21"/>
      <c r="C7" s="255"/>
      <c r="D7" s="21"/>
      <c r="E7" s="21"/>
      <c r="F7" s="42">
        <f t="shared" si="0"/>
        <v>0</v>
      </c>
    </row>
    <row r="8" spans="1:6" ht="15.95" customHeight="1" x14ac:dyDescent="0.2">
      <c r="A8" s="254"/>
      <c r="B8" s="21"/>
      <c r="C8" s="255"/>
      <c r="D8" s="21"/>
      <c r="E8" s="21"/>
      <c r="F8" s="42">
        <f t="shared" si="0"/>
        <v>0</v>
      </c>
    </row>
    <row r="9" spans="1:6" ht="15.95" customHeight="1" x14ac:dyDescent="0.2">
      <c r="A9" s="253"/>
      <c r="B9" s="21"/>
      <c r="C9" s="255"/>
      <c r="D9" s="21"/>
      <c r="E9" s="21"/>
      <c r="F9" s="42">
        <f t="shared" si="0"/>
        <v>0</v>
      </c>
    </row>
    <row r="10" spans="1:6" ht="15.95" customHeight="1" x14ac:dyDescent="0.2">
      <c r="A10" s="254"/>
      <c r="B10" s="21"/>
      <c r="C10" s="255"/>
      <c r="D10" s="21"/>
      <c r="E10" s="21"/>
      <c r="F10" s="42">
        <f t="shared" si="0"/>
        <v>0</v>
      </c>
    </row>
    <row r="11" spans="1:6" ht="15.95" customHeight="1" x14ac:dyDescent="0.2">
      <c r="A11" s="253"/>
      <c r="B11" s="21"/>
      <c r="C11" s="255"/>
      <c r="D11" s="21"/>
      <c r="E11" s="21"/>
      <c r="F11" s="42">
        <f t="shared" si="0"/>
        <v>0</v>
      </c>
    </row>
    <row r="12" spans="1:6" ht="15.95" customHeight="1" x14ac:dyDescent="0.2">
      <c r="A12" s="253"/>
      <c r="B12" s="21"/>
      <c r="C12" s="255"/>
      <c r="D12" s="21"/>
      <c r="E12" s="21"/>
      <c r="F12" s="42">
        <f t="shared" si="0"/>
        <v>0</v>
      </c>
    </row>
    <row r="13" spans="1:6" ht="15.95" customHeight="1" x14ac:dyDescent="0.2">
      <c r="A13" s="253"/>
      <c r="B13" s="21"/>
      <c r="C13" s="255"/>
      <c r="D13" s="21"/>
      <c r="E13" s="21"/>
      <c r="F13" s="42">
        <f t="shared" si="0"/>
        <v>0</v>
      </c>
    </row>
    <row r="14" spans="1:6" ht="15.95" customHeight="1" x14ac:dyDescent="0.2">
      <c r="A14" s="253"/>
      <c r="B14" s="21"/>
      <c r="C14" s="255"/>
      <c r="D14" s="21"/>
      <c r="E14" s="21"/>
      <c r="F14" s="42">
        <f t="shared" si="0"/>
        <v>0</v>
      </c>
    </row>
    <row r="15" spans="1:6" ht="15.95" customHeight="1" x14ac:dyDescent="0.2">
      <c r="A15" s="253"/>
      <c r="B15" s="21"/>
      <c r="C15" s="255"/>
      <c r="D15" s="21"/>
      <c r="E15" s="21"/>
      <c r="F15" s="42">
        <f t="shared" si="0"/>
        <v>0</v>
      </c>
    </row>
    <row r="16" spans="1:6" ht="15.95" customHeight="1" x14ac:dyDescent="0.2">
      <c r="A16" s="253"/>
      <c r="B16" s="21"/>
      <c r="C16" s="255"/>
      <c r="D16" s="21"/>
      <c r="E16" s="21"/>
      <c r="F16" s="42">
        <f t="shared" si="0"/>
        <v>0</v>
      </c>
    </row>
    <row r="17" spans="1:6" ht="15.95" customHeight="1" x14ac:dyDescent="0.2">
      <c r="A17" s="253"/>
      <c r="B17" s="21"/>
      <c r="C17" s="255"/>
      <c r="D17" s="21"/>
      <c r="E17" s="21"/>
      <c r="F17" s="42">
        <f t="shared" si="0"/>
        <v>0</v>
      </c>
    </row>
    <row r="18" spans="1:6" ht="15.95" customHeight="1" x14ac:dyDescent="0.2">
      <c r="A18" s="253"/>
      <c r="B18" s="21"/>
      <c r="C18" s="255"/>
      <c r="D18" s="21"/>
      <c r="E18" s="21"/>
      <c r="F18" s="42">
        <f t="shared" si="0"/>
        <v>0</v>
      </c>
    </row>
    <row r="19" spans="1:6" ht="15.95" customHeight="1" x14ac:dyDescent="0.2">
      <c r="A19" s="253"/>
      <c r="B19" s="21"/>
      <c r="C19" s="255"/>
      <c r="D19" s="21"/>
      <c r="E19" s="21"/>
      <c r="F19" s="42">
        <f t="shared" si="0"/>
        <v>0</v>
      </c>
    </row>
    <row r="20" spans="1:6" ht="15.95" customHeight="1" x14ac:dyDescent="0.2">
      <c r="A20" s="253"/>
      <c r="B20" s="21"/>
      <c r="C20" s="255"/>
      <c r="D20" s="21"/>
      <c r="E20" s="21"/>
      <c r="F20" s="42">
        <f t="shared" si="0"/>
        <v>0</v>
      </c>
    </row>
    <row r="21" spans="1:6" ht="15.95" customHeight="1" x14ac:dyDescent="0.2">
      <c r="A21" s="253"/>
      <c r="B21" s="21"/>
      <c r="C21" s="255"/>
      <c r="D21" s="21"/>
      <c r="E21" s="21"/>
      <c r="F21" s="42">
        <f t="shared" si="0"/>
        <v>0</v>
      </c>
    </row>
    <row r="22" spans="1:6" ht="15.95" customHeight="1" x14ac:dyDescent="0.2">
      <c r="A22" s="253"/>
      <c r="B22" s="21"/>
      <c r="C22" s="255"/>
      <c r="D22" s="21"/>
      <c r="E22" s="21"/>
      <c r="F22" s="42">
        <f t="shared" si="0"/>
        <v>0</v>
      </c>
    </row>
    <row r="23" spans="1:6" ht="15.95" customHeight="1" thickBot="1" x14ac:dyDescent="0.25">
      <c r="A23" s="43"/>
      <c r="B23" s="22"/>
      <c r="C23" s="256"/>
      <c r="D23" s="22"/>
      <c r="E23" s="22"/>
      <c r="F23" s="44">
        <f t="shared" si="0"/>
        <v>0</v>
      </c>
    </row>
    <row r="24" spans="1:6" s="47" customFormat="1" ht="18" customHeight="1" thickBot="1" x14ac:dyDescent="0.25">
      <c r="A24" s="125" t="s">
        <v>49</v>
      </c>
      <c r="B24" s="45">
        <f>SUM(B5:B23)</f>
        <v>0</v>
      </c>
      <c r="C24" s="65"/>
      <c r="D24" s="45">
        <f>SUM(D5:D23)</f>
        <v>0</v>
      </c>
      <c r="E24" s="45">
        <f>SUM(E5:E23)</f>
        <v>0</v>
      </c>
      <c r="F24" s="4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1/2014. (II.17.)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N20" sqref="N20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282" t="s">
        <v>1</v>
      </c>
      <c r="B1" s="282"/>
      <c r="C1" s="282"/>
      <c r="D1" s="282"/>
      <c r="E1" s="282"/>
      <c r="F1" s="282"/>
    </row>
    <row r="2" spans="1:6" ht="23.25" customHeight="1" thickBot="1" x14ac:dyDescent="0.3">
      <c r="A2" s="122"/>
      <c r="B2" s="41"/>
      <c r="C2" s="41"/>
      <c r="D2" s="41"/>
      <c r="E2" s="41"/>
      <c r="F2" s="36" t="s">
        <v>46</v>
      </c>
    </row>
    <row r="3" spans="1:6" s="31" customFormat="1" ht="48.75" customHeight="1" thickBot="1" x14ac:dyDescent="0.25">
      <c r="A3" s="123" t="s">
        <v>53</v>
      </c>
      <c r="B3" s="124" t="s">
        <v>51</v>
      </c>
      <c r="C3" s="124" t="s">
        <v>52</v>
      </c>
      <c r="D3" s="124" t="s">
        <v>386</v>
      </c>
      <c r="E3" s="124" t="s">
        <v>185</v>
      </c>
      <c r="F3" s="37" t="s">
        <v>388</v>
      </c>
    </row>
    <row r="4" spans="1:6" s="41" customFormat="1" ht="15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39">
        <v>5</v>
      </c>
      <c r="F4" s="40">
        <v>6</v>
      </c>
    </row>
    <row r="5" spans="1:6" ht="15.95" customHeight="1" x14ac:dyDescent="0.2">
      <c r="A5" s="48"/>
      <c r="B5" s="49"/>
      <c r="C5" s="257"/>
      <c r="D5" s="49"/>
      <c r="E5" s="49"/>
      <c r="F5" s="50">
        <f t="shared" ref="F5:F23" si="0">B5-D5-E5</f>
        <v>0</v>
      </c>
    </row>
    <row r="6" spans="1:6" ht="15.95" customHeight="1" x14ac:dyDescent="0.2">
      <c r="A6" s="48"/>
      <c r="B6" s="49"/>
      <c r="C6" s="257"/>
      <c r="D6" s="49"/>
      <c r="E6" s="49"/>
      <c r="F6" s="50">
        <f t="shared" si="0"/>
        <v>0</v>
      </c>
    </row>
    <row r="7" spans="1:6" ht="15.95" customHeight="1" x14ac:dyDescent="0.2">
      <c r="A7" s="48"/>
      <c r="B7" s="49"/>
      <c r="C7" s="257"/>
      <c r="D7" s="49"/>
      <c r="E7" s="49"/>
      <c r="F7" s="50">
        <f t="shared" si="0"/>
        <v>0</v>
      </c>
    </row>
    <row r="8" spans="1:6" ht="15.95" customHeight="1" x14ac:dyDescent="0.2">
      <c r="A8" s="48"/>
      <c r="B8" s="49"/>
      <c r="C8" s="257"/>
      <c r="D8" s="49"/>
      <c r="E8" s="49"/>
      <c r="F8" s="50">
        <f t="shared" si="0"/>
        <v>0</v>
      </c>
    </row>
    <row r="9" spans="1:6" ht="15.95" customHeight="1" x14ac:dyDescent="0.2">
      <c r="A9" s="48"/>
      <c r="B9" s="49"/>
      <c r="C9" s="257"/>
      <c r="D9" s="49"/>
      <c r="E9" s="49"/>
      <c r="F9" s="50">
        <f t="shared" si="0"/>
        <v>0</v>
      </c>
    </row>
    <row r="10" spans="1:6" ht="15.95" customHeight="1" x14ac:dyDescent="0.2">
      <c r="A10" s="48"/>
      <c r="B10" s="49"/>
      <c r="C10" s="257"/>
      <c r="D10" s="49"/>
      <c r="E10" s="49"/>
      <c r="F10" s="50">
        <f t="shared" si="0"/>
        <v>0</v>
      </c>
    </row>
    <row r="11" spans="1:6" ht="15.95" customHeight="1" x14ac:dyDescent="0.2">
      <c r="A11" s="48"/>
      <c r="B11" s="49"/>
      <c r="C11" s="257"/>
      <c r="D11" s="49"/>
      <c r="E11" s="49"/>
      <c r="F11" s="50">
        <f t="shared" si="0"/>
        <v>0</v>
      </c>
    </row>
    <row r="12" spans="1:6" ht="15.95" customHeight="1" x14ac:dyDescent="0.2">
      <c r="A12" s="48"/>
      <c r="B12" s="49"/>
      <c r="C12" s="257"/>
      <c r="D12" s="49"/>
      <c r="E12" s="49"/>
      <c r="F12" s="50">
        <f t="shared" si="0"/>
        <v>0</v>
      </c>
    </row>
    <row r="13" spans="1:6" ht="15.95" customHeight="1" x14ac:dyDescent="0.2">
      <c r="A13" s="48"/>
      <c r="B13" s="49"/>
      <c r="C13" s="257"/>
      <c r="D13" s="49"/>
      <c r="E13" s="49"/>
      <c r="F13" s="50">
        <f t="shared" si="0"/>
        <v>0</v>
      </c>
    </row>
    <row r="14" spans="1:6" ht="15.95" customHeight="1" x14ac:dyDescent="0.2">
      <c r="A14" s="48"/>
      <c r="B14" s="49"/>
      <c r="C14" s="257"/>
      <c r="D14" s="49"/>
      <c r="E14" s="49"/>
      <c r="F14" s="50">
        <f t="shared" si="0"/>
        <v>0</v>
      </c>
    </row>
    <row r="15" spans="1:6" ht="15.95" customHeight="1" x14ac:dyDescent="0.2">
      <c r="A15" s="48"/>
      <c r="B15" s="49"/>
      <c r="C15" s="257"/>
      <c r="D15" s="49"/>
      <c r="E15" s="49"/>
      <c r="F15" s="50">
        <f t="shared" si="0"/>
        <v>0</v>
      </c>
    </row>
    <row r="16" spans="1:6" ht="15.95" customHeight="1" x14ac:dyDescent="0.2">
      <c r="A16" s="48"/>
      <c r="B16" s="49"/>
      <c r="C16" s="257"/>
      <c r="D16" s="49"/>
      <c r="E16" s="49"/>
      <c r="F16" s="50">
        <f t="shared" si="0"/>
        <v>0</v>
      </c>
    </row>
    <row r="17" spans="1:6" ht="15.95" customHeight="1" x14ac:dyDescent="0.2">
      <c r="A17" s="48"/>
      <c r="B17" s="49"/>
      <c r="C17" s="257"/>
      <c r="D17" s="49"/>
      <c r="E17" s="49"/>
      <c r="F17" s="50">
        <f t="shared" si="0"/>
        <v>0</v>
      </c>
    </row>
    <row r="18" spans="1:6" ht="15.95" customHeight="1" x14ac:dyDescent="0.2">
      <c r="A18" s="48"/>
      <c r="B18" s="49"/>
      <c r="C18" s="257"/>
      <c r="D18" s="49"/>
      <c r="E18" s="49"/>
      <c r="F18" s="50">
        <f t="shared" si="0"/>
        <v>0</v>
      </c>
    </row>
    <row r="19" spans="1:6" ht="15.95" customHeight="1" x14ac:dyDescent="0.2">
      <c r="A19" s="48"/>
      <c r="B19" s="49"/>
      <c r="C19" s="257"/>
      <c r="D19" s="49"/>
      <c r="E19" s="49"/>
      <c r="F19" s="50">
        <f t="shared" si="0"/>
        <v>0</v>
      </c>
    </row>
    <row r="20" spans="1:6" ht="15.95" customHeight="1" x14ac:dyDescent="0.2">
      <c r="A20" s="48"/>
      <c r="B20" s="49"/>
      <c r="C20" s="257"/>
      <c r="D20" s="49"/>
      <c r="E20" s="49"/>
      <c r="F20" s="50">
        <f t="shared" si="0"/>
        <v>0</v>
      </c>
    </row>
    <row r="21" spans="1:6" ht="15.95" customHeight="1" x14ac:dyDescent="0.2">
      <c r="A21" s="48"/>
      <c r="B21" s="49"/>
      <c r="C21" s="257"/>
      <c r="D21" s="49"/>
      <c r="E21" s="49"/>
      <c r="F21" s="50">
        <f t="shared" si="0"/>
        <v>0</v>
      </c>
    </row>
    <row r="22" spans="1:6" ht="15.95" customHeight="1" x14ac:dyDescent="0.2">
      <c r="A22" s="48"/>
      <c r="B22" s="49"/>
      <c r="C22" s="257"/>
      <c r="D22" s="49"/>
      <c r="E22" s="49"/>
      <c r="F22" s="50">
        <f t="shared" si="0"/>
        <v>0</v>
      </c>
    </row>
    <row r="23" spans="1:6" ht="15.95" customHeight="1" thickBot="1" x14ac:dyDescent="0.25">
      <c r="A23" s="51"/>
      <c r="B23" s="52"/>
      <c r="C23" s="258"/>
      <c r="D23" s="52"/>
      <c r="E23" s="52"/>
      <c r="F23" s="53">
        <f t="shared" si="0"/>
        <v>0</v>
      </c>
    </row>
    <row r="24" spans="1:6" s="47" customFormat="1" ht="18" customHeight="1" thickBot="1" x14ac:dyDescent="0.25">
      <c r="A24" s="125" t="s">
        <v>49</v>
      </c>
      <c r="B24" s="126">
        <f>SUM(B5:B23)</f>
        <v>0</v>
      </c>
      <c r="C24" s="66"/>
      <c r="D24" s="126">
        <f>SUM(D5:D23)</f>
        <v>0</v>
      </c>
      <c r="E24" s="126">
        <f>SUM(E5:E23)</f>
        <v>0</v>
      </c>
      <c r="F24" s="54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1/2014. (II.17.)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topLeftCell="A2" zoomScaleNormal="100" workbookViewId="0">
      <selection activeCell="B12" sqref="B12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27"/>
      <c r="B1" s="127"/>
      <c r="C1" s="127"/>
      <c r="D1" s="127"/>
      <c r="E1" s="127"/>
    </row>
    <row r="2" spans="1:5" ht="15.75" x14ac:dyDescent="0.25">
      <c r="A2" s="128" t="s">
        <v>94</v>
      </c>
      <c r="B2" s="283"/>
      <c r="C2" s="283"/>
      <c r="D2" s="283"/>
      <c r="E2" s="283"/>
    </row>
    <row r="3" spans="1:5" ht="14.25" thickBot="1" x14ac:dyDescent="0.3">
      <c r="A3" s="127"/>
      <c r="B3" s="127"/>
      <c r="C3" s="127"/>
      <c r="D3" s="284" t="s">
        <v>87</v>
      </c>
      <c r="E3" s="284"/>
    </row>
    <row r="4" spans="1:5" ht="15" customHeight="1" thickBot="1" x14ac:dyDescent="0.25">
      <c r="A4" s="129" t="s">
        <v>86</v>
      </c>
      <c r="B4" s="130" t="s">
        <v>146</v>
      </c>
      <c r="C4" s="130" t="s">
        <v>177</v>
      </c>
      <c r="D4" s="130" t="s">
        <v>389</v>
      </c>
      <c r="E4" s="131" t="s">
        <v>38</v>
      </c>
    </row>
    <row r="5" spans="1:5" x14ac:dyDescent="0.2">
      <c r="A5" s="132" t="s">
        <v>88</v>
      </c>
      <c r="B5" s="59"/>
      <c r="C5" s="59"/>
      <c r="D5" s="59"/>
      <c r="E5" s="133">
        <f t="shared" ref="E5:E11" si="0">SUM(B5:D5)</f>
        <v>0</v>
      </c>
    </row>
    <row r="6" spans="1:5" x14ac:dyDescent="0.2">
      <c r="A6" s="134" t="s">
        <v>101</v>
      </c>
      <c r="B6" s="60"/>
      <c r="C6" s="60"/>
      <c r="D6" s="60"/>
      <c r="E6" s="135">
        <f t="shared" si="0"/>
        <v>0</v>
      </c>
    </row>
    <row r="7" spans="1:5" x14ac:dyDescent="0.2">
      <c r="A7" s="136" t="s">
        <v>89</v>
      </c>
      <c r="B7" s="61"/>
      <c r="C7" s="61"/>
      <c r="D7" s="61"/>
      <c r="E7" s="137">
        <f t="shared" si="0"/>
        <v>0</v>
      </c>
    </row>
    <row r="8" spans="1:5" x14ac:dyDescent="0.2">
      <c r="A8" s="136" t="s">
        <v>102</v>
      </c>
      <c r="B8" s="61"/>
      <c r="C8" s="61"/>
      <c r="D8" s="61"/>
      <c r="E8" s="137">
        <f t="shared" si="0"/>
        <v>0</v>
      </c>
    </row>
    <row r="9" spans="1:5" x14ac:dyDescent="0.2">
      <c r="A9" s="136" t="s">
        <v>90</v>
      </c>
      <c r="B9" s="61"/>
      <c r="C9" s="61"/>
      <c r="D9" s="61"/>
      <c r="E9" s="137">
        <f t="shared" si="0"/>
        <v>0</v>
      </c>
    </row>
    <row r="10" spans="1:5" x14ac:dyDescent="0.2">
      <c r="A10" s="136" t="s">
        <v>91</v>
      </c>
      <c r="B10" s="61"/>
      <c r="C10" s="61"/>
      <c r="D10" s="61"/>
      <c r="E10" s="137">
        <f t="shared" si="0"/>
        <v>0</v>
      </c>
    </row>
    <row r="11" spans="1:5" ht="13.5" thickBot="1" x14ac:dyDescent="0.25">
      <c r="A11" s="62"/>
      <c r="B11" s="63"/>
      <c r="C11" s="63"/>
      <c r="D11" s="63"/>
      <c r="E11" s="137">
        <f t="shared" si="0"/>
        <v>0</v>
      </c>
    </row>
    <row r="12" spans="1:5" ht="13.5" thickBot="1" x14ac:dyDescent="0.25">
      <c r="A12" s="138" t="s">
        <v>93</v>
      </c>
      <c r="B12" s="139">
        <f>B5+SUM(B7:B11)</f>
        <v>0</v>
      </c>
      <c r="C12" s="139">
        <f>C5+SUM(C7:C11)</f>
        <v>0</v>
      </c>
      <c r="D12" s="139">
        <f>D5+SUM(D7:D11)</f>
        <v>0</v>
      </c>
      <c r="E12" s="140">
        <f>E5+SUM(E7:E11)</f>
        <v>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29" t="s">
        <v>92</v>
      </c>
      <c r="B14" s="130" t="s">
        <v>146</v>
      </c>
      <c r="C14" s="130" t="s">
        <v>177</v>
      </c>
      <c r="D14" s="130" t="s">
        <v>389</v>
      </c>
      <c r="E14" s="131" t="s">
        <v>38</v>
      </c>
    </row>
    <row r="15" spans="1:5" x14ac:dyDescent="0.2">
      <c r="A15" s="132" t="s">
        <v>97</v>
      </c>
      <c r="B15" s="59"/>
      <c r="C15" s="59"/>
      <c r="D15" s="59"/>
      <c r="E15" s="133">
        <f t="shared" ref="E15:E21" si="1">SUM(B15:D15)</f>
        <v>0</v>
      </c>
    </row>
    <row r="16" spans="1:5" x14ac:dyDescent="0.2">
      <c r="A16" s="141" t="s">
        <v>98</v>
      </c>
      <c r="B16" s="61"/>
      <c r="C16" s="61"/>
      <c r="D16" s="61"/>
      <c r="E16" s="137">
        <f t="shared" si="1"/>
        <v>0</v>
      </c>
    </row>
    <row r="17" spans="1:5" x14ac:dyDescent="0.2">
      <c r="A17" s="136" t="s">
        <v>99</v>
      </c>
      <c r="B17" s="61"/>
      <c r="C17" s="61"/>
      <c r="D17" s="61"/>
      <c r="E17" s="137">
        <f t="shared" si="1"/>
        <v>0</v>
      </c>
    </row>
    <row r="18" spans="1:5" x14ac:dyDescent="0.2">
      <c r="A18" s="136" t="s">
        <v>100</v>
      </c>
      <c r="B18" s="61"/>
      <c r="C18" s="61"/>
      <c r="D18" s="61"/>
      <c r="E18" s="137">
        <f t="shared" si="1"/>
        <v>0</v>
      </c>
    </row>
    <row r="19" spans="1:5" x14ac:dyDescent="0.2">
      <c r="A19" s="64"/>
      <c r="B19" s="61"/>
      <c r="C19" s="61"/>
      <c r="D19" s="61"/>
      <c r="E19" s="137">
        <f t="shared" si="1"/>
        <v>0</v>
      </c>
    </row>
    <row r="20" spans="1:5" x14ac:dyDescent="0.2">
      <c r="A20" s="64"/>
      <c r="B20" s="61"/>
      <c r="C20" s="61"/>
      <c r="D20" s="61"/>
      <c r="E20" s="137">
        <f t="shared" si="1"/>
        <v>0</v>
      </c>
    </row>
    <row r="21" spans="1:5" ht="13.5" thickBot="1" x14ac:dyDescent="0.25">
      <c r="A21" s="62"/>
      <c r="B21" s="63"/>
      <c r="C21" s="63"/>
      <c r="D21" s="63"/>
      <c r="E21" s="137">
        <f t="shared" si="1"/>
        <v>0</v>
      </c>
    </row>
    <row r="22" spans="1:5" ht="13.5" thickBot="1" x14ac:dyDescent="0.25">
      <c r="A22" s="138" t="s">
        <v>39</v>
      </c>
      <c r="B22" s="139">
        <f>SUM(B15:B21)</f>
        <v>0</v>
      </c>
      <c r="C22" s="139">
        <f>SUM(C15:C21)</f>
        <v>0</v>
      </c>
      <c r="D22" s="139">
        <f>SUM(D15:D21)</f>
        <v>0</v>
      </c>
      <c r="E22" s="140">
        <f>SUM(E15:E21)</f>
        <v>0</v>
      </c>
    </row>
    <row r="23" spans="1:5" x14ac:dyDescent="0.2">
      <c r="A23" s="127"/>
      <c r="B23" s="127"/>
      <c r="C23" s="127"/>
      <c r="D23" s="127"/>
      <c r="E23" s="127"/>
    </row>
    <row r="24" spans="1:5" x14ac:dyDescent="0.2">
      <c r="A24" s="127"/>
      <c r="B24" s="127"/>
      <c r="C24" s="127"/>
      <c r="D24" s="127"/>
      <c r="E24" s="127"/>
    </row>
    <row r="25" spans="1:5" ht="15.75" x14ac:dyDescent="0.25">
      <c r="A25" s="128" t="s">
        <v>94</v>
      </c>
      <c r="B25" s="283"/>
      <c r="C25" s="283"/>
      <c r="D25" s="283"/>
      <c r="E25" s="283"/>
    </row>
    <row r="26" spans="1:5" ht="14.25" thickBot="1" x14ac:dyDescent="0.3">
      <c r="A26" s="127"/>
      <c r="B26" s="127"/>
      <c r="C26" s="127"/>
      <c r="D26" s="284" t="s">
        <v>87</v>
      </c>
      <c r="E26" s="284"/>
    </row>
    <row r="27" spans="1:5" ht="13.5" thickBot="1" x14ac:dyDescent="0.25">
      <c r="A27" s="129" t="s">
        <v>86</v>
      </c>
      <c r="B27" s="130" t="s">
        <v>146</v>
      </c>
      <c r="C27" s="130" t="s">
        <v>177</v>
      </c>
      <c r="D27" s="130" t="s">
        <v>389</v>
      </c>
      <c r="E27" s="131" t="s">
        <v>38</v>
      </c>
    </row>
    <row r="28" spans="1:5" x14ac:dyDescent="0.2">
      <c r="A28" s="132" t="s">
        <v>88</v>
      </c>
      <c r="B28" s="59"/>
      <c r="C28" s="59"/>
      <c r="D28" s="59"/>
      <c r="E28" s="133">
        <f t="shared" ref="E28:E34" si="2">SUM(B28:D28)</f>
        <v>0</v>
      </c>
    </row>
    <row r="29" spans="1:5" x14ac:dyDescent="0.2">
      <c r="A29" s="134" t="s">
        <v>101</v>
      </c>
      <c r="B29" s="60"/>
      <c r="C29" s="60"/>
      <c r="D29" s="60"/>
      <c r="E29" s="135">
        <f t="shared" si="2"/>
        <v>0</v>
      </c>
    </row>
    <row r="30" spans="1:5" x14ac:dyDescent="0.2">
      <c r="A30" s="136" t="s">
        <v>89</v>
      </c>
      <c r="B30" s="61"/>
      <c r="C30" s="61"/>
      <c r="D30" s="61"/>
      <c r="E30" s="137">
        <f t="shared" si="2"/>
        <v>0</v>
      </c>
    </row>
    <row r="31" spans="1:5" x14ac:dyDescent="0.2">
      <c r="A31" s="136" t="s">
        <v>102</v>
      </c>
      <c r="B31" s="61"/>
      <c r="C31" s="61"/>
      <c r="D31" s="61"/>
      <c r="E31" s="137">
        <f t="shared" si="2"/>
        <v>0</v>
      </c>
    </row>
    <row r="32" spans="1:5" x14ac:dyDescent="0.2">
      <c r="A32" s="136" t="s">
        <v>90</v>
      </c>
      <c r="B32" s="61"/>
      <c r="C32" s="61"/>
      <c r="D32" s="61"/>
      <c r="E32" s="137">
        <f t="shared" si="2"/>
        <v>0</v>
      </c>
    </row>
    <row r="33" spans="1:5" x14ac:dyDescent="0.2">
      <c r="A33" s="136" t="s">
        <v>91</v>
      </c>
      <c r="B33" s="61"/>
      <c r="C33" s="61"/>
      <c r="D33" s="61"/>
      <c r="E33" s="137">
        <f t="shared" si="2"/>
        <v>0</v>
      </c>
    </row>
    <row r="34" spans="1:5" ht="13.5" thickBot="1" x14ac:dyDescent="0.25">
      <c r="A34" s="62"/>
      <c r="B34" s="63"/>
      <c r="C34" s="63"/>
      <c r="D34" s="63"/>
      <c r="E34" s="137">
        <f t="shared" si="2"/>
        <v>0</v>
      </c>
    </row>
    <row r="35" spans="1:5" ht="13.5" thickBot="1" x14ac:dyDescent="0.25">
      <c r="A35" s="138" t="s">
        <v>93</v>
      </c>
      <c r="B35" s="139">
        <f>B28+SUM(B30:B34)</f>
        <v>0</v>
      </c>
      <c r="C35" s="139">
        <f>C28+SUM(C30:C34)</f>
        <v>0</v>
      </c>
      <c r="D35" s="139">
        <f>D28+SUM(D30:D34)</f>
        <v>0</v>
      </c>
      <c r="E35" s="140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29" t="s">
        <v>92</v>
      </c>
      <c r="B37" s="130" t="s">
        <v>146</v>
      </c>
      <c r="C37" s="130" t="s">
        <v>177</v>
      </c>
      <c r="D37" s="130" t="s">
        <v>389</v>
      </c>
      <c r="E37" s="131" t="s">
        <v>38</v>
      </c>
    </row>
    <row r="38" spans="1:5" x14ac:dyDescent="0.2">
      <c r="A38" s="132" t="s">
        <v>97</v>
      </c>
      <c r="B38" s="59"/>
      <c r="C38" s="59"/>
      <c r="D38" s="59"/>
      <c r="E38" s="133">
        <f t="shared" ref="E38:E44" si="3">SUM(B38:D38)</f>
        <v>0</v>
      </c>
    </row>
    <row r="39" spans="1:5" x14ac:dyDescent="0.2">
      <c r="A39" s="141" t="s">
        <v>98</v>
      </c>
      <c r="B39" s="61"/>
      <c r="C39" s="61"/>
      <c r="D39" s="61"/>
      <c r="E39" s="137">
        <f t="shared" si="3"/>
        <v>0</v>
      </c>
    </row>
    <row r="40" spans="1:5" x14ac:dyDescent="0.2">
      <c r="A40" s="136" t="s">
        <v>99</v>
      </c>
      <c r="B40" s="61"/>
      <c r="C40" s="61"/>
      <c r="D40" s="61"/>
      <c r="E40" s="137">
        <f t="shared" si="3"/>
        <v>0</v>
      </c>
    </row>
    <row r="41" spans="1:5" x14ac:dyDescent="0.2">
      <c r="A41" s="136" t="s">
        <v>100</v>
      </c>
      <c r="B41" s="61"/>
      <c r="C41" s="61"/>
      <c r="D41" s="61"/>
      <c r="E41" s="137">
        <f t="shared" si="3"/>
        <v>0</v>
      </c>
    </row>
    <row r="42" spans="1:5" x14ac:dyDescent="0.2">
      <c r="A42" s="64"/>
      <c r="B42" s="61"/>
      <c r="C42" s="61"/>
      <c r="D42" s="61"/>
      <c r="E42" s="137">
        <f t="shared" si="3"/>
        <v>0</v>
      </c>
    </row>
    <row r="43" spans="1:5" x14ac:dyDescent="0.2">
      <c r="A43" s="64"/>
      <c r="B43" s="61"/>
      <c r="C43" s="61"/>
      <c r="D43" s="61"/>
      <c r="E43" s="137">
        <f t="shared" si="3"/>
        <v>0</v>
      </c>
    </row>
    <row r="44" spans="1:5" ht="13.5" thickBot="1" x14ac:dyDescent="0.25">
      <c r="A44" s="62"/>
      <c r="B44" s="63"/>
      <c r="C44" s="63"/>
      <c r="D44" s="63"/>
      <c r="E44" s="137">
        <f t="shared" si="3"/>
        <v>0</v>
      </c>
    </row>
    <row r="45" spans="1:5" ht="13.5" thickBot="1" x14ac:dyDescent="0.25">
      <c r="A45" s="138" t="s">
        <v>39</v>
      </c>
      <c r="B45" s="139">
        <f>SUM(B38:B44)</f>
        <v>0</v>
      </c>
      <c r="C45" s="139">
        <f>SUM(C38:C44)</f>
        <v>0</v>
      </c>
      <c r="D45" s="139">
        <f>SUM(D38:D44)</f>
        <v>0</v>
      </c>
      <c r="E45" s="140">
        <f>SUM(E38:E44)</f>
        <v>0</v>
      </c>
    </row>
    <row r="46" spans="1:5" x14ac:dyDescent="0.2">
      <c r="A46" s="127"/>
      <c r="B46" s="127"/>
      <c r="C46" s="127"/>
      <c r="D46" s="127"/>
      <c r="E46" s="127"/>
    </row>
    <row r="47" spans="1:5" ht="15.75" x14ac:dyDescent="0.2">
      <c r="A47" s="292" t="s">
        <v>390</v>
      </c>
      <c r="B47" s="292"/>
      <c r="C47" s="292"/>
      <c r="D47" s="292"/>
      <c r="E47" s="292"/>
    </row>
    <row r="48" spans="1:5" ht="13.5" thickBot="1" x14ac:dyDescent="0.25">
      <c r="A48" s="127"/>
      <c r="B48" s="127"/>
      <c r="C48" s="127"/>
      <c r="D48" s="127"/>
      <c r="E48" s="127"/>
    </row>
    <row r="49" spans="1:8" ht="13.5" thickBot="1" x14ac:dyDescent="0.25">
      <c r="A49" s="297" t="s">
        <v>95</v>
      </c>
      <c r="B49" s="298"/>
      <c r="C49" s="299"/>
      <c r="D49" s="295" t="s">
        <v>103</v>
      </c>
      <c r="E49" s="296"/>
      <c r="H49" s="34"/>
    </row>
    <row r="50" spans="1:8" x14ac:dyDescent="0.2">
      <c r="A50" s="300"/>
      <c r="B50" s="301"/>
      <c r="C50" s="302"/>
      <c r="D50" s="288"/>
      <c r="E50" s="289"/>
    </row>
    <row r="51" spans="1:8" ht="13.5" thickBot="1" x14ac:dyDescent="0.25">
      <c r="A51" s="303"/>
      <c r="B51" s="304"/>
      <c r="C51" s="305"/>
      <c r="D51" s="290"/>
      <c r="E51" s="291"/>
    </row>
    <row r="52" spans="1:8" ht="13.5" thickBot="1" x14ac:dyDescent="0.25">
      <c r="A52" s="285" t="s">
        <v>39</v>
      </c>
      <c r="B52" s="286"/>
      <c r="C52" s="287"/>
      <c r="D52" s="293">
        <f>SUM(D50:E51)</f>
        <v>0</v>
      </c>
      <c r="E52" s="294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5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1/2014. (II.17.)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49"/>
  <sheetViews>
    <sheetView tabSelected="1" zoomScale="120" zoomScaleNormal="120" zoomScaleSheetLayoutView="100" workbookViewId="0">
      <selection activeCell="G12" sqref="G12:G15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17272</v>
      </c>
    </row>
    <row r="6" spans="1:3" s="227" customFormat="1" ht="12" customHeight="1" x14ac:dyDescent="0.2">
      <c r="A6" s="11" t="s">
        <v>67</v>
      </c>
      <c r="B6" s="228" t="s">
        <v>187</v>
      </c>
      <c r="C6" s="152">
        <v>8768</v>
      </c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>
        <v>3100</v>
      </c>
    </row>
    <row r="9" spans="1:3" s="227" customFormat="1" ht="12" customHeight="1" x14ac:dyDescent="0.2">
      <c r="A9" s="10" t="s">
        <v>70</v>
      </c>
      <c r="B9" s="229" t="s">
        <v>190</v>
      </c>
      <c r="C9" s="151">
        <v>296</v>
      </c>
    </row>
    <row r="10" spans="1:3" s="227" customFormat="1" ht="12" customHeight="1" x14ac:dyDescent="0.2">
      <c r="A10" s="10" t="s">
        <v>104</v>
      </c>
      <c r="B10" s="229" t="s">
        <v>191</v>
      </c>
      <c r="C10" s="151"/>
    </row>
    <row r="11" spans="1:3" s="227" customFormat="1" ht="12" customHeight="1" thickBot="1" x14ac:dyDescent="0.25">
      <c r="A11" s="12" t="s">
        <v>71</v>
      </c>
      <c r="B11" s="230" t="s">
        <v>192</v>
      </c>
      <c r="C11" s="151">
        <v>5108</v>
      </c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1291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>
        <v>1291</v>
      </c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7710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1136</v>
      </c>
    </row>
    <row r="28" spans="1:3" s="227" customFormat="1" ht="12" customHeight="1" x14ac:dyDescent="0.2">
      <c r="A28" s="10" t="s">
        <v>205</v>
      </c>
      <c r="B28" s="229" t="s">
        <v>211</v>
      </c>
      <c r="C28" s="151">
        <v>1136</v>
      </c>
    </row>
    <row r="29" spans="1:3" s="227" customFormat="1" ht="12" customHeight="1" x14ac:dyDescent="0.2">
      <c r="A29" s="10" t="s">
        <v>206</v>
      </c>
      <c r="B29" s="229" t="s">
        <v>212</v>
      </c>
      <c r="C29" s="151"/>
    </row>
    <row r="30" spans="1:3" s="227" customFormat="1" ht="12" customHeight="1" x14ac:dyDescent="0.2">
      <c r="A30" s="10" t="s">
        <v>207</v>
      </c>
      <c r="B30" s="229" t="s">
        <v>213</v>
      </c>
      <c r="C30" s="151">
        <v>6500</v>
      </c>
    </row>
    <row r="31" spans="1:3" s="227" customFormat="1" ht="12" customHeight="1" x14ac:dyDescent="0.2">
      <c r="A31" s="10" t="s">
        <v>208</v>
      </c>
      <c r="B31" s="229" t="s">
        <v>214</v>
      </c>
      <c r="C31" s="151">
        <v>74</v>
      </c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3000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>
        <v>3000</v>
      </c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/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0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400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/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29273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0</v>
      </c>
    </row>
    <row r="71" spans="1:3" s="227" customFormat="1" ht="12" customHeight="1" x14ac:dyDescent="0.2">
      <c r="A71" s="11" t="s">
        <v>288</v>
      </c>
      <c r="B71" s="228" t="s">
        <v>264</v>
      </c>
      <c r="C71" s="154"/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0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29273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29273</v>
      </c>
    </row>
    <row r="91" spans="1:3" ht="12" customHeight="1" x14ac:dyDescent="0.25">
      <c r="A91" s="13" t="s">
        <v>67</v>
      </c>
      <c r="B91" s="6" t="s">
        <v>36</v>
      </c>
      <c r="C91" s="150">
        <v>7127</v>
      </c>
    </row>
    <row r="92" spans="1:3" ht="12" customHeight="1" x14ac:dyDescent="0.25">
      <c r="A92" s="10" t="s">
        <v>68</v>
      </c>
      <c r="B92" s="4" t="s">
        <v>130</v>
      </c>
      <c r="C92" s="151">
        <v>1963</v>
      </c>
    </row>
    <row r="93" spans="1:3" ht="12" customHeight="1" x14ac:dyDescent="0.25">
      <c r="A93" s="10" t="s">
        <v>69</v>
      </c>
      <c r="B93" s="4" t="s">
        <v>96</v>
      </c>
      <c r="C93" s="153">
        <v>16210</v>
      </c>
    </row>
    <row r="94" spans="1:3" ht="12" customHeight="1" x14ac:dyDescent="0.25">
      <c r="A94" s="10" t="s">
        <v>70</v>
      </c>
      <c r="B94" s="7" t="s">
        <v>131</v>
      </c>
      <c r="C94" s="153">
        <v>2000</v>
      </c>
    </row>
    <row r="95" spans="1:3" ht="12" customHeight="1" x14ac:dyDescent="0.25">
      <c r="A95" s="10" t="s">
        <v>78</v>
      </c>
      <c r="B95" s="15" t="s">
        <v>132</v>
      </c>
      <c r="C95" s="153">
        <v>1973</v>
      </c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/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/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29273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29273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0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0</v>
      </c>
    </row>
  </sheetData>
  <mergeCells count="6">
    <mergeCell ref="A147:B147"/>
    <mergeCell ref="A86:C86"/>
    <mergeCell ref="A1:C1"/>
    <mergeCell ref="A2:B2"/>
    <mergeCell ref="A87:B87"/>
    <mergeCell ref="A146:C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Hejce község Önkormányzat
2014. ÉVI KÖLTSÉGVETÉSÉNEK ÖSSZEVONT MÉRLEGE&amp;10
&amp;R&amp;"Times New Roman CE,Félkövér dőlt"&amp;11 1.1. melléklet a 1/2014. (II.17.) önkormányzati rendelethez</oddHeader>
  </headerFooter>
  <rowBreaks count="1" manualBreakCount="1">
    <brk id="8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9"/>
  <sheetViews>
    <sheetView zoomScale="120" zoomScaleNormal="120" zoomScaleSheetLayoutView="100" workbookViewId="0">
      <selection activeCell="C12" sqref="C12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17272</v>
      </c>
    </row>
    <row r="6" spans="1:3" s="227" customFormat="1" ht="12" customHeight="1" x14ac:dyDescent="0.2">
      <c r="A6" s="11" t="s">
        <v>67</v>
      </c>
      <c r="B6" s="228" t="s">
        <v>187</v>
      </c>
      <c r="C6" s="152">
        <v>8768</v>
      </c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>
        <v>3100</v>
      </c>
    </row>
    <row r="9" spans="1:3" s="227" customFormat="1" ht="12" customHeight="1" x14ac:dyDescent="0.2">
      <c r="A9" s="10" t="s">
        <v>70</v>
      </c>
      <c r="B9" s="229" t="s">
        <v>190</v>
      </c>
      <c r="C9" s="151">
        <v>296</v>
      </c>
    </row>
    <row r="10" spans="1:3" s="227" customFormat="1" ht="12" customHeight="1" x14ac:dyDescent="0.2">
      <c r="A10" s="10" t="s">
        <v>104</v>
      </c>
      <c r="B10" s="229" t="s">
        <v>191</v>
      </c>
      <c r="C10" s="151"/>
    </row>
    <row r="11" spans="1:3" s="227" customFormat="1" ht="12" customHeight="1" thickBot="1" x14ac:dyDescent="0.25">
      <c r="A11" s="12" t="s">
        <v>71</v>
      </c>
      <c r="B11" s="230" t="s">
        <v>192</v>
      </c>
      <c r="C11" s="151">
        <v>5108</v>
      </c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1291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>
        <v>1291</v>
      </c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7710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1136</v>
      </c>
    </row>
    <row r="28" spans="1:3" s="227" customFormat="1" ht="12" customHeight="1" x14ac:dyDescent="0.2">
      <c r="A28" s="10" t="s">
        <v>205</v>
      </c>
      <c r="B28" s="229" t="s">
        <v>211</v>
      </c>
      <c r="C28" s="151">
        <v>1136</v>
      </c>
    </row>
    <row r="29" spans="1:3" s="227" customFormat="1" ht="12" customHeight="1" x14ac:dyDescent="0.2">
      <c r="A29" s="10" t="s">
        <v>206</v>
      </c>
      <c r="B29" s="229" t="s">
        <v>212</v>
      </c>
      <c r="C29" s="151"/>
    </row>
    <row r="30" spans="1:3" s="227" customFormat="1" ht="12" customHeight="1" x14ac:dyDescent="0.2">
      <c r="A30" s="10" t="s">
        <v>207</v>
      </c>
      <c r="B30" s="229" t="s">
        <v>213</v>
      </c>
      <c r="C30" s="151">
        <v>6500</v>
      </c>
    </row>
    <row r="31" spans="1:3" s="227" customFormat="1" ht="12" customHeight="1" x14ac:dyDescent="0.2">
      <c r="A31" s="10" t="s">
        <v>208</v>
      </c>
      <c r="B31" s="229" t="s">
        <v>214</v>
      </c>
      <c r="C31" s="151">
        <v>74</v>
      </c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3000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>
        <v>3000</v>
      </c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/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0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240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/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29273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0</v>
      </c>
    </row>
    <row r="71" spans="1:3" s="227" customFormat="1" ht="12" customHeight="1" x14ac:dyDescent="0.2">
      <c r="A71" s="11" t="s">
        <v>288</v>
      </c>
      <c r="B71" s="228" t="s">
        <v>264</v>
      </c>
      <c r="C71" s="154"/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0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29273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29273</v>
      </c>
    </row>
    <row r="91" spans="1:3" ht="12" customHeight="1" x14ac:dyDescent="0.25">
      <c r="A91" s="13" t="s">
        <v>67</v>
      </c>
      <c r="B91" s="6" t="s">
        <v>36</v>
      </c>
      <c r="C91" s="150">
        <v>7127</v>
      </c>
    </row>
    <row r="92" spans="1:3" ht="12" customHeight="1" x14ac:dyDescent="0.25">
      <c r="A92" s="10" t="s">
        <v>68</v>
      </c>
      <c r="B92" s="4" t="s">
        <v>130</v>
      </c>
      <c r="C92" s="151">
        <v>1963</v>
      </c>
    </row>
    <row r="93" spans="1:3" ht="12" customHeight="1" x14ac:dyDescent="0.25">
      <c r="A93" s="10" t="s">
        <v>69</v>
      </c>
      <c r="B93" s="4" t="s">
        <v>96</v>
      </c>
      <c r="C93" s="153">
        <v>16210</v>
      </c>
    </row>
    <row r="94" spans="1:3" ht="12" customHeight="1" x14ac:dyDescent="0.25">
      <c r="A94" s="10" t="s">
        <v>70</v>
      </c>
      <c r="B94" s="7" t="s">
        <v>131</v>
      </c>
      <c r="C94" s="153">
        <v>2000</v>
      </c>
    </row>
    <row r="95" spans="1:3" ht="12" customHeight="1" x14ac:dyDescent="0.25">
      <c r="A95" s="10" t="s">
        <v>78</v>
      </c>
      <c r="B95" s="15" t="s">
        <v>132</v>
      </c>
      <c r="C95" s="153">
        <v>1973</v>
      </c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/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/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29273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29273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0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0</v>
      </c>
    </row>
  </sheetData>
  <mergeCells count="6">
    <mergeCell ref="A146:C146"/>
    <mergeCell ref="A147:B147"/>
    <mergeCell ref="A1:C1"/>
    <mergeCell ref="A2:B2"/>
    <mergeCell ref="A86:C86"/>
    <mergeCell ref="A87:B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Hejce község Önkormányzat
2014. ÉVI KÖLTSÉGVETÉS
KÖTELEZŐ FELADATAINAK MÉRLEGE &amp;R&amp;"Times New Roman CE,Félkövér dőlt"&amp;11 1.2. melléklet a 1/2014. (II.17.)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zoomScale="115" zoomScaleNormal="115" zoomScaleSheetLayoutView="100" workbookViewId="0">
      <selection activeCell="C6" sqref="C6"/>
    </sheetView>
  </sheetViews>
  <sheetFormatPr defaultRowHeight="12.75" x14ac:dyDescent="0.2"/>
  <cols>
    <col min="1" max="1" width="6.83203125" style="41" customWidth="1"/>
    <col min="2" max="2" width="55.1640625" style="122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9.75" customHeight="1" x14ac:dyDescent="0.2">
      <c r="B1" s="171" t="s">
        <v>114</v>
      </c>
      <c r="C1" s="172"/>
      <c r="D1" s="172"/>
      <c r="E1" s="172"/>
      <c r="F1" s="266" t="s">
        <v>407</v>
      </c>
    </row>
    <row r="2" spans="1:6" ht="14.25" thickBot="1" x14ac:dyDescent="0.25">
      <c r="E2" s="173" t="s">
        <v>46</v>
      </c>
      <c r="F2" s="266"/>
    </row>
    <row r="3" spans="1:6" ht="18" customHeight="1" thickBot="1" x14ac:dyDescent="0.25">
      <c r="A3" s="264" t="s">
        <v>54</v>
      </c>
      <c r="B3" s="174" t="s">
        <v>41</v>
      </c>
      <c r="C3" s="175"/>
      <c r="D3" s="174" t="s">
        <v>43</v>
      </c>
      <c r="E3" s="176"/>
      <c r="F3" s="266"/>
    </row>
    <row r="4" spans="1:6" s="177" customFormat="1" ht="35.25" customHeight="1" thickBot="1" x14ac:dyDescent="0.25">
      <c r="A4" s="265"/>
      <c r="B4" s="123" t="s">
        <v>47</v>
      </c>
      <c r="C4" s="124" t="s">
        <v>185</v>
      </c>
      <c r="D4" s="123" t="s">
        <v>47</v>
      </c>
      <c r="E4" s="37" t="s">
        <v>185</v>
      </c>
      <c r="F4" s="266"/>
    </row>
    <row r="5" spans="1:6" s="182" customFormat="1" ht="12" customHeight="1" thickBot="1" x14ac:dyDescent="0.25">
      <c r="A5" s="178">
        <v>1</v>
      </c>
      <c r="B5" s="179">
        <v>2</v>
      </c>
      <c r="C5" s="180" t="s">
        <v>8</v>
      </c>
      <c r="D5" s="179" t="s">
        <v>9</v>
      </c>
      <c r="E5" s="181" t="s">
        <v>10</v>
      </c>
      <c r="F5" s="266"/>
    </row>
    <row r="6" spans="1:6" ht="12.95" customHeight="1" x14ac:dyDescent="0.2">
      <c r="A6" s="183" t="s">
        <v>6</v>
      </c>
      <c r="B6" s="184" t="s">
        <v>346</v>
      </c>
      <c r="C6" s="160">
        <v>17272</v>
      </c>
      <c r="D6" s="184" t="s">
        <v>48</v>
      </c>
      <c r="E6" s="166">
        <v>7127</v>
      </c>
      <c r="F6" s="266"/>
    </row>
    <row r="7" spans="1:6" ht="12.95" customHeight="1" x14ac:dyDescent="0.2">
      <c r="A7" s="185" t="s">
        <v>7</v>
      </c>
      <c r="B7" s="186" t="s">
        <v>347</v>
      </c>
      <c r="C7" s="161">
        <v>1291</v>
      </c>
      <c r="D7" s="186" t="s">
        <v>130</v>
      </c>
      <c r="E7" s="167">
        <v>1963</v>
      </c>
      <c r="F7" s="266"/>
    </row>
    <row r="8" spans="1:6" ht="12.95" customHeight="1" x14ac:dyDescent="0.2">
      <c r="A8" s="185" t="s">
        <v>8</v>
      </c>
      <c r="B8" s="186" t="s">
        <v>392</v>
      </c>
      <c r="C8" s="161"/>
      <c r="D8" s="186" t="s">
        <v>161</v>
      </c>
      <c r="E8" s="167">
        <v>16210</v>
      </c>
      <c r="F8" s="266"/>
    </row>
    <row r="9" spans="1:6" ht="12.95" customHeight="1" x14ac:dyDescent="0.2">
      <c r="A9" s="185" t="s">
        <v>9</v>
      </c>
      <c r="B9" s="186" t="s">
        <v>121</v>
      </c>
      <c r="C9" s="161">
        <v>7710</v>
      </c>
      <c r="D9" s="186" t="s">
        <v>131</v>
      </c>
      <c r="E9" s="167">
        <v>2000</v>
      </c>
      <c r="F9" s="266"/>
    </row>
    <row r="10" spans="1:6" ht="12.95" customHeight="1" x14ac:dyDescent="0.2">
      <c r="A10" s="185" t="s">
        <v>10</v>
      </c>
      <c r="B10" s="187" t="s">
        <v>348</v>
      </c>
      <c r="C10" s="161"/>
      <c r="D10" s="186" t="s">
        <v>132</v>
      </c>
      <c r="E10" s="167">
        <v>1973</v>
      </c>
      <c r="F10" s="266"/>
    </row>
    <row r="11" spans="1:6" ht="12.95" customHeight="1" x14ac:dyDescent="0.2">
      <c r="A11" s="185" t="s">
        <v>11</v>
      </c>
      <c r="B11" s="186" t="s">
        <v>349</v>
      </c>
      <c r="C11" s="162"/>
      <c r="D11" s="186" t="s">
        <v>37</v>
      </c>
      <c r="E11" s="167"/>
      <c r="F11" s="266"/>
    </row>
    <row r="12" spans="1:6" ht="12.95" customHeight="1" x14ac:dyDescent="0.2">
      <c r="A12" s="185" t="s">
        <v>12</v>
      </c>
      <c r="B12" s="186" t="s">
        <v>228</v>
      </c>
      <c r="C12" s="161">
        <v>3000</v>
      </c>
      <c r="D12" s="32"/>
      <c r="E12" s="167"/>
      <c r="F12" s="266"/>
    </row>
    <row r="13" spans="1:6" ht="12.95" customHeight="1" x14ac:dyDescent="0.2">
      <c r="A13" s="185" t="s">
        <v>13</v>
      </c>
      <c r="B13" s="32"/>
      <c r="C13" s="161"/>
      <c r="D13" s="32"/>
      <c r="E13" s="167"/>
      <c r="F13" s="266"/>
    </row>
    <row r="14" spans="1:6" ht="12.95" customHeight="1" x14ac:dyDescent="0.2">
      <c r="A14" s="185" t="s">
        <v>14</v>
      </c>
      <c r="B14" s="244"/>
      <c r="C14" s="162"/>
      <c r="D14" s="32"/>
      <c r="E14" s="167"/>
      <c r="F14" s="266"/>
    </row>
    <row r="15" spans="1:6" ht="12.95" customHeight="1" x14ac:dyDescent="0.2">
      <c r="A15" s="185" t="s">
        <v>15</v>
      </c>
      <c r="B15" s="32"/>
      <c r="C15" s="161"/>
      <c r="D15" s="32"/>
      <c r="E15" s="167"/>
      <c r="F15" s="266"/>
    </row>
    <row r="16" spans="1:6" ht="12.95" customHeight="1" x14ac:dyDescent="0.2">
      <c r="A16" s="185" t="s">
        <v>16</v>
      </c>
      <c r="B16" s="32"/>
      <c r="C16" s="161"/>
      <c r="D16" s="32"/>
      <c r="E16" s="167"/>
      <c r="F16" s="266"/>
    </row>
    <row r="17" spans="1:6" ht="12.95" customHeight="1" thickBot="1" x14ac:dyDescent="0.25">
      <c r="A17" s="185" t="s">
        <v>17</v>
      </c>
      <c r="B17" s="43"/>
      <c r="C17" s="163"/>
      <c r="D17" s="32"/>
      <c r="E17" s="168"/>
      <c r="F17" s="266"/>
    </row>
    <row r="18" spans="1:6" ht="15.95" customHeight="1" thickBot="1" x14ac:dyDescent="0.25">
      <c r="A18" s="188" t="s">
        <v>18</v>
      </c>
      <c r="B18" s="69" t="s">
        <v>393</v>
      </c>
      <c r="C18" s="164">
        <f>+C6+C7+C9+C10+C12+C13+C14+C15+C16+C17</f>
        <v>29273</v>
      </c>
      <c r="D18" s="69" t="s">
        <v>357</v>
      </c>
      <c r="E18" s="169">
        <f>SUM(E6:E17)</f>
        <v>29273</v>
      </c>
      <c r="F18" s="266"/>
    </row>
    <row r="19" spans="1:6" ht="12.95" customHeight="1" x14ac:dyDescent="0.2">
      <c r="A19" s="189" t="s">
        <v>19</v>
      </c>
      <c r="B19" s="190" t="s">
        <v>352</v>
      </c>
      <c r="C19" s="259">
        <f>+C20+C21+C22+C23</f>
        <v>0</v>
      </c>
      <c r="D19" s="191" t="s">
        <v>138</v>
      </c>
      <c r="E19" s="170"/>
      <c r="F19" s="266"/>
    </row>
    <row r="20" spans="1:6" ht="12.95" customHeight="1" x14ac:dyDescent="0.2">
      <c r="A20" s="192" t="s">
        <v>20</v>
      </c>
      <c r="B20" s="191" t="s">
        <v>153</v>
      </c>
      <c r="C20" s="56"/>
      <c r="D20" s="191" t="s">
        <v>356</v>
      </c>
      <c r="E20" s="57"/>
      <c r="F20" s="266"/>
    </row>
    <row r="21" spans="1:6" ht="12.95" customHeight="1" x14ac:dyDescent="0.2">
      <c r="A21" s="192" t="s">
        <v>21</v>
      </c>
      <c r="B21" s="191" t="s">
        <v>154</v>
      </c>
      <c r="C21" s="56"/>
      <c r="D21" s="191" t="s">
        <v>112</v>
      </c>
      <c r="E21" s="57"/>
      <c r="F21" s="266"/>
    </row>
    <row r="22" spans="1:6" ht="12.95" customHeight="1" x14ac:dyDescent="0.2">
      <c r="A22" s="192" t="s">
        <v>22</v>
      </c>
      <c r="B22" s="191" t="s">
        <v>159</v>
      </c>
      <c r="C22" s="56"/>
      <c r="D22" s="191" t="s">
        <v>113</v>
      </c>
      <c r="E22" s="57"/>
      <c r="F22" s="266"/>
    </row>
    <row r="23" spans="1:6" ht="12.95" customHeight="1" x14ac:dyDescent="0.2">
      <c r="A23" s="192" t="s">
        <v>23</v>
      </c>
      <c r="B23" s="191" t="s">
        <v>160</v>
      </c>
      <c r="C23" s="56"/>
      <c r="D23" s="190" t="s">
        <v>162</v>
      </c>
      <c r="E23" s="57"/>
      <c r="F23" s="266"/>
    </row>
    <row r="24" spans="1:6" ht="12.95" customHeight="1" x14ac:dyDescent="0.2">
      <c r="A24" s="192" t="s">
        <v>24</v>
      </c>
      <c r="B24" s="191" t="s">
        <v>353</v>
      </c>
      <c r="C24" s="193">
        <f>+C25+C26</f>
        <v>0</v>
      </c>
      <c r="D24" s="191" t="s">
        <v>139</v>
      </c>
      <c r="E24" s="57"/>
      <c r="F24" s="266"/>
    </row>
    <row r="25" spans="1:6" ht="12.95" customHeight="1" x14ac:dyDescent="0.2">
      <c r="A25" s="189" t="s">
        <v>25</v>
      </c>
      <c r="B25" s="190" t="s">
        <v>350</v>
      </c>
      <c r="C25" s="165"/>
      <c r="D25" s="184" t="s">
        <v>140</v>
      </c>
      <c r="E25" s="170"/>
      <c r="F25" s="266"/>
    </row>
    <row r="26" spans="1:6" ht="12.95" customHeight="1" thickBot="1" x14ac:dyDescent="0.25">
      <c r="A26" s="192" t="s">
        <v>26</v>
      </c>
      <c r="B26" s="191" t="s">
        <v>351</v>
      </c>
      <c r="C26" s="56"/>
      <c r="D26" s="32"/>
      <c r="E26" s="57"/>
      <c r="F26" s="266"/>
    </row>
    <row r="27" spans="1:6" ht="15.95" customHeight="1" thickBot="1" x14ac:dyDescent="0.25">
      <c r="A27" s="188" t="s">
        <v>27</v>
      </c>
      <c r="B27" s="69" t="s">
        <v>354</v>
      </c>
      <c r="C27" s="164">
        <f>+C19+C24</f>
        <v>0</v>
      </c>
      <c r="D27" s="69" t="s">
        <v>358</v>
      </c>
      <c r="E27" s="169">
        <f>SUM(E19:E26)</f>
        <v>0</v>
      </c>
      <c r="F27" s="266"/>
    </row>
    <row r="28" spans="1:6" ht="13.5" thickBot="1" x14ac:dyDescent="0.25">
      <c r="A28" s="188" t="s">
        <v>28</v>
      </c>
      <c r="B28" s="194" t="s">
        <v>355</v>
      </c>
      <c r="C28" s="195">
        <f>+C18+C27</f>
        <v>29273</v>
      </c>
      <c r="D28" s="194" t="s">
        <v>359</v>
      </c>
      <c r="E28" s="195">
        <f>+E18+E27</f>
        <v>29273</v>
      </c>
      <c r="F28" s="266"/>
    </row>
    <row r="29" spans="1:6" ht="13.5" thickBot="1" x14ac:dyDescent="0.25">
      <c r="A29" s="188" t="s">
        <v>29</v>
      </c>
      <c r="B29" s="194" t="s">
        <v>116</v>
      </c>
      <c r="C29" s="195" t="str">
        <f>IF(C18-E18&lt;0,E18-C18,"-")</f>
        <v>-</v>
      </c>
      <c r="D29" s="194" t="s">
        <v>117</v>
      </c>
      <c r="E29" s="195" t="str">
        <f>IF(C18-E18&gt;0,C18-E18,"-")</f>
        <v>-</v>
      </c>
      <c r="F29" s="266"/>
    </row>
    <row r="30" spans="1:6" ht="13.5" thickBot="1" x14ac:dyDescent="0.25">
      <c r="A30" s="188" t="s">
        <v>30</v>
      </c>
      <c r="B30" s="194" t="s">
        <v>163</v>
      </c>
      <c r="C30" s="195" t="str">
        <f>IF(C18+C19-E28&lt;0,E28-(C18+C19),"-")</f>
        <v>-</v>
      </c>
      <c r="D30" s="194" t="s">
        <v>164</v>
      </c>
      <c r="E30" s="195" t="str">
        <f>IF(C18+C19-E28&gt;0,C18+C19-E28,"-")</f>
        <v>-</v>
      </c>
      <c r="F30" s="266"/>
    </row>
    <row r="31" spans="1:6" ht="18.75" x14ac:dyDescent="0.2">
      <c r="B31" s="267"/>
      <c r="C31" s="267"/>
      <c r="D31" s="267"/>
    </row>
  </sheetData>
  <mergeCells count="3">
    <mergeCell ref="A3:A4"/>
    <mergeCell ref="F1:F30"/>
    <mergeCell ref="B31:D31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Normal="100" zoomScaleSheetLayoutView="115" workbookViewId="0">
      <selection activeCell="E1" sqref="E1"/>
    </sheetView>
  </sheetViews>
  <sheetFormatPr defaultRowHeight="12.75" x14ac:dyDescent="0.2"/>
  <cols>
    <col min="1" max="1" width="6.83203125" style="41" customWidth="1"/>
    <col min="2" max="2" width="55.1640625" style="122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1.5" x14ac:dyDescent="0.2">
      <c r="B1" s="171" t="s">
        <v>115</v>
      </c>
      <c r="C1" s="172"/>
      <c r="D1" s="172"/>
      <c r="E1" s="172"/>
      <c r="F1" s="266" t="s">
        <v>408</v>
      </c>
    </row>
    <row r="2" spans="1:6" ht="14.25" thickBot="1" x14ac:dyDescent="0.25">
      <c r="E2" s="173" t="s">
        <v>46</v>
      </c>
      <c r="F2" s="266"/>
    </row>
    <row r="3" spans="1:6" ht="13.5" thickBot="1" x14ac:dyDescent="0.25">
      <c r="A3" s="268" t="s">
        <v>54</v>
      </c>
      <c r="B3" s="174" t="s">
        <v>41</v>
      </c>
      <c r="C3" s="175"/>
      <c r="D3" s="174" t="s">
        <v>43</v>
      </c>
      <c r="E3" s="176"/>
      <c r="F3" s="266"/>
    </row>
    <row r="4" spans="1:6" s="177" customFormat="1" ht="24.75" thickBot="1" x14ac:dyDescent="0.25">
      <c r="A4" s="269"/>
      <c r="B4" s="123" t="s">
        <v>47</v>
      </c>
      <c r="C4" s="124" t="s">
        <v>185</v>
      </c>
      <c r="D4" s="123" t="s">
        <v>47</v>
      </c>
      <c r="E4" s="124" t="s">
        <v>185</v>
      </c>
      <c r="F4" s="266"/>
    </row>
    <row r="5" spans="1:6" s="177" customFormat="1" ht="13.5" thickBot="1" x14ac:dyDescent="0.25">
      <c r="A5" s="178">
        <v>1</v>
      </c>
      <c r="B5" s="179">
        <v>2</v>
      </c>
      <c r="C5" s="180">
        <v>3</v>
      </c>
      <c r="D5" s="179">
        <v>4</v>
      </c>
      <c r="E5" s="181">
        <v>5</v>
      </c>
      <c r="F5" s="266"/>
    </row>
    <row r="6" spans="1:6" ht="12.95" customHeight="1" x14ac:dyDescent="0.2">
      <c r="A6" s="183" t="s">
        <v>6</v>
      </c>
      <c r="B6" s="184" t="s">
        <v>360</v>
      </c>
      <c r="C6" s="160"/>
      <c r="D6" s="184" t="s">
        <v>155</v>
      </c>
      <c r="E6" s="166"/>
      <c r="F6" s="266"/>
    </row>
    <row r="7" spans="1:6" x14ac:dyDescent="0.2">
      <c r="A7" s="185" t="s">
        <v>7</v>
      </c>
      <c r="B7" s="186" t="s">
        <v>361</v>
      </c>
      <c r="C7" s="161"/>
      <c r="D7" s="186" t="s">
        <v>366</v>
      </c>
      <c r="E7" s="167"/>
      <c r="F7" s="266"/>
    </row>
    <row r="8" spans="1:6" ht="12.95" customHeight="1" x14ac:dyDescent="0.2">
      <c r="A8" s="185" t="s">
        <v>8</v>
      </c>
      <c r="B8" s="186" t="s">
        <v>2</v>
      </c>
      <c r="C8" s="161"/>
      <c r="D8" s="186" t="s">
        <v>134</v>
      </c>
      <c r="E8" s="167"/>
      <c r="F8" s="266"/>
    </row>
    <row r="9" spans="1:6" ht="12.95" customHeight="1" x14ac:dyDescent="0.2">
      <c r="A9" s="185" t="s">
        <v>9</v>
      </c>
      <c r="B9" s="186" t="s">
        <v>362</v>
      </c>
      <c r="C9" s="161"/>
      <c r="D9" s="186" t="s">
        <v>367</v>
      </c>
      <c r="E9" s="167"/>
      <c r="F9" s="266"/>
    </row>
    <row r="10" spans="1:6" ht="12.75" customHeight="1" x14ac:dyDescent="0.2">
      <c r="A10" s="185" t="s">
        <v>10</v>
      </c>
      <c r="B10" s="186" t="s">
        <v>363</v>
      </c>
      <c r="C10" s="161"/>
      <c r="D10" s="186" t="s">
        <v>158</v>
      </c>
      <c r="E10" s="167"/>
      <c r="F10" s="266"/>
    </row>
    <row r="11" spans="1:6" ht="12.95" customHeight="1" x14ac:dyDescent="0.2">
      <c r="A11" s="185" t="s">
        <v>11</v>
      </c>
      <c r="B11" s="186" t="s">
        <v>364</v>
      </c>
      <c r="C11" s="162"/>
      <c r="D11" s="32"/>
      <c r="E11" s="167"/>
      <c r="F11" s="266"/>
    </row>
    <row r="12" spans="1:6" ht="12.95" customHeight="1" x14ac:dyDescent="0.2">
      <c r="A12" s="185" t="s">
        <v>12</v>
      </c>
      <c r="B12" s="32"/>
      <c r="C12" s="161"/>
      <c r="D12" s="32"/>
      <c r="E12" s="167"/>
      <c r="F12" s="266"/>
    </row>
    <row r="13" spans="1:6" ht="12.95" customHeight="1" x14ac:dyDescent="0.2">
      <c r="A13" s="185" t="s">
        <v>13</v>
      </c>
      <c r="B13" s="32"/>
      <c r="C13" s="161"/>
      <c r="D13" s="32"/>
      <c r="E13" s="167"/>
      <c r="F13" s="266"/>
    </row>
    <row r="14" spans="1:6" ht="12.95" customHeight="1" x14ac:dyDescent="0.2">
      <c r="A14" s="185" t="s">
        <v>14</v>
      </c>
      <c r="B14" s="32"/>
      <c r="C14" s="162"/>
      <c r="D14" s="32"/>
      <c r="E14" s="167"/>
      <c r="F14" s="266"/>
    </row>
    <row r="15" spans="1:6" x14ac:dyDescent="0.2">
      <c r="A15" s="185" t="s">
        <v>15</v>
      </c>
      <c r="B15" s="32"/>
      <c r="C15" s="162"/>
      <c r="D15" s="32"/>
      <c r="E15" s="167"/>
      <c r="F15" s="266"/>
    </row>
    <row r="16" spans="1:6" ht="12.95" customHeight="1" thickBot="1" x14ac:dyDescent="0.25">
      <c r="A16" s="216" t="s">
        <v>16</v>
      </c>
      <c r="B16" s="245"/>
      <c r="C16" s="218"/>
      <c r="D16" s="217" t="s">
        <v>37</v>
      </c>
      <c r="E16" s="209"/>
      <c r="F16" s="266"/>
    </row>
    <row r="17" spans="1:6" ht="15.95" customHeight="1" thickBot="1" x14ac:dyDescent="0.25">
      <c r="A17" s="188" t="s">
        <v>17</v>
      </c>
      <c r="B17" s="69" t="s">
        <v>394</v>
      </c>
      <c r="C17" s="164">
        <f>+C6+C8+C9+C11+C12+C13+C14+C15+C16</f>
        <v>0</v>
      </c>
      <c r="D17" s="69" t="s">
        <v>395</v>
      </c>
      <c r="E17" s="169">
        <f>+E6+E8+E10+E11+E12+E13+E14+E15+E16</f>
        <v>0</v>
      </c>
      <c r="F17" s="266"/>
    </row>
    <row r="18" spans="1:6" ht="12.95" customHeight="1" x14ac:dyDescent="0.2">
      <c r="A18" s="183" t="s">
        <v>18</v>
      </c>
      <c r="B18" s="197" t="s">
        <v>176</v>
      </c>
      <c r="C18" s="204">
        <f>+C19+C20+C21+C22+C23</f>
        <v>0</v>
      </c>
      <c r="D18" s="191" t="s">
        <v>138</v>
      </c>
      <c r="E18" s="55"/>
      <c r="F18" s="266"/>
    </row>
    <row r="19" spans="1:6" ht="12.95" customHeight="1" x14ac:dyDescent="0.2">
      <c r="A19" s="185" t="s">
        <v>19</v>
      </c>
      <c r="B19" s="198" t="s">
        <v>165</v>
      </c>
      <c r="C19" s="56"/>
      <c r="D19" s="191" t="s">
        <v>141</v>
      </c>
      <c r="E19" s="57"/>
      <c r="F19" s="266"/>
    </row>
    <row r="20" spans="1:6" ht="12.95" customHeight="1" x14ac:dyDescent="0.2">
      <c r="A20" s="183" t="s">
        <v>20</v>
      </c>
      <c r="B20" s="198" t="s">
        <v>166</v>
      </c>
      <c r="C20" s="56"/>
      <c r="D20" s="191" t="s">
        <v>112</v>
      </c>
      <c r="E20" s="57"/>
      <c r="F20" s="266"/>
    </row>
    <row r="21" spans="1:6" ht="12.95" customHeight="1" x14ac:dyDescent="0.2">
      <c r="A21" s="185" t="s">
        <v>21</v>
      </c>
      <c r="B21" s="198" t="s">
        <v>167</v>
      </c>
      <c r="C21" s="56"/>
      <c r="D21" s="191" t="s">
        <v>113</v>
      </c>
      <c r="E21" s="57"/>
      <c r="F21" s="266"/>
    </row>
    <row r="22" spans="1:6" ht="12.95" customHeight="1" x14ac:dyDescent="0.2">
      <c r="A22" s="183" t="s">
        <v>22</v>
      </c>
      <c r="B22" s="198" t="s">
        <v>168</v>
      </c>
      <c r="C22" s="56"/>
      <c r="D22" s="190" t="s">
        <v>162</v>
      </c>
      <c r="E22" s="57"/>
      <c r="F22" s="266"/>
    </row>
    <row r="23" spans="1:6" ht="12.95" customHeight="1" x14ac:dyDescent="0.2">
      <c r="A23" s="185" t="s">
        <v>23</v>
      </c>
      <c r="B23" s="199" t="s">
        <v>169</v>
      </c>
      <c r="C23" s="56"/>
      <c r="D23" s="191" t="s">
        <v>142</v>
      </c>
      <c r="E23" s="57"/>
      <c r="F23" s="266"/>
    </row>
    <row r="24" spans="1:6" ht="12.95" customHeight="1" x14ac:dyDescent="0.2">
      <c r="A24" s="183" t="s">
        <v>24</v>
      </c>
      <c r="B24" s="200" t="s">
        <v>170</v>
      </c>
      <c r="C24" s="193">
        <f>+C25+C26+C27+C28+C29</f>
        <v>0</v>
      </c>
      <c r="D24" s="201" t="s">
        <v>140</v>
      </c>
      <c r="E24" s="57"/>
      <c r="F24" s="266"/>
    </row>
    <row r="25" spans="1:6" ht="12.95" customHeight="1" x14ac:dyDescent="0.2">
      <c r="A25" s="185" t="s">
        <v>25</v>
      </c>
      <c r="B25" s="199" t="s">
        <v>171</v>
      </c>
      <c r="C25" s="56"/>
      <c r="D25" s="201" t="s">
        <v>368</v>
      </c>
      <c r="E25" s="57"/>
      <c r="F25" s="266"/>
    </row>
    <row r="26" spans="1:6" ht="12.95" customHeight="1" x14ac:dyDescent="0.2">
      <c r="A26" s="183" t="s">
        <v>26</v>
      </c>
      <c r="B26" s="199" t="s">
        <v>172</v>
      </c>
      <c r="C26" s="56"/>
      <c r="D26" s="196"/>
      <c r="E26" s="57"/>
      <c r="F26" s="266"/>
    </row>
    <row r="27" spans="1:6" ht="12.95" customHeight="1" x14ac:dyDescent="0.2">
      <c r="A27" s="185" t="s">
        <v>27</v>
      </c>
      <c r="B27" s="198" t="s">
        <v>173</v>
      </c>
      <c r="C27" s="56"/>
      <c r="D27" s="67"/>
      <c r="E27" s="57"/>
      <c r="F27" s="266"/>
    </row>
    <row r="28" spans="1:6" ht="12.95" customHeight="1" x14ac:dyDescent="0.2">
      <c r="A28" s="183" t="s">
        <v>28</v>
      </c>
      <c r="B28" s="202" t="s">
        <v>174</v>
      </c>
      <c r="C28" s="56"/>
      <c r="D28" s="32"/>
      <c r="E28" s="57"/>
      <c r="F28" s="266"/>
    </row>
    <row r="29" spans="1:6" ht="12.95" customHeight="1" thickBot="1" x14ac:dyDescent="0.25">
      <c r="A29" s="185" t="s">
        <v>29</v>
      </c>
      <c r="B29" s="203" t="s">
        <v>175</v>
      </c>
      <c r="C29" s="56"/>
      <c r="D29" s="67"/>
      <c r="E29" s="57"/>
      <c r="F29" s="266"/>
    </row>
    <row r="30" spans="1:6" ht="21.75" customHeight="1" thickBot="1" x14ac:dyDescent="0.25">
      <c r="A30" s="188" t="s">
        <v>30</v>
      </c>
      <c r="B30" s="69" t="s">
        <v>365</v>
      </c>
      <c r="C30" s="164">
        <f>+C18+C24</f>
        <v>0</v>
      </c>
      <c r="D30" s="69" t="s">
        <v>369</v>
      </c>
      <c r="E30" s="169">
        <f>SUM(E18:E29)</f>
        <v>0</v>
      </c>
      <c r="F30" s="266"/>
    </row>
    <row r="31" spans="1:6" ht="13.5" thickBot="1" x14ac:dyDescent="0.25">
      <c r="A31" s="188" t="s">
        <v>31</v>
      </c>
      <c r="B31" s="194" t="s">
        <v>370</v>
      </c>
      <c r="C31" s="195">
        <f>+C17+C30</f>
        <v>0</v>
      </c>
      <c r="D31" s="194" t="s">
        <v>371</v>
      </c>
      <c r="E31" s="195">
        <f>+E17+E30</f>
        <v>0</v>
      </c>
      <c r="F31" s="266"/>
    </row>
    <row r="32" spans="1:6" ht="13.5" thickBot="1" x14ac:dyDescent="0.25">
      <c r="A32" s="188" t="s">
        <v>32</v>
      </c>
      <c r="B32" s="194" t="s">
        <v>116</v>
      </c>
      <c r="C32" s="195" t="str">
        <f>IF(C17-E17&lt;0,E17-C17,"-")</f>
        <v>-</v>
      </c>
      <c r="D32" s="194" t="s">
        <v>117</v>
      </c>
      <c r="E32" s="195" t="str">
        <f>IF(C17-E17&gt;0,C17-E17,"-")</f>
        <v>-</v>
      </c>
      <c r="F32" s="266"/>
    </row>
    <row r="33" spans="1:6" ht="13.5" thickBot="1" x14ac:dyDescent="0.25">
      <c r="A33" s="188" t="s">
        <v>33</v>
      </c>
      <c r="B33" s="194" t="s">
        <v>163</v>
      </c>
      <c r="C33" s="195" t="str">
        <f>IF(C17+C18-E31&lt;0,E31-(C17+C18),"-")</f>
        <v>-</v>
      </c>
      <c r="D33" s="194" t="s">
        <v>164</v>
      </c>
      <c r="E33" s="195" t="str">
        <f>IF(C17+C18-E31&gt;0,C17+C18-E31,"-")</f>
        <v>-</v>
      </c>
      <c r="F33" s="266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0" t="s">
        <v>107</v>
      </c>
      <c r="E1" s="73" t="s">
        <v>111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8" t="s">
        <v>372</v>
      </c>
      <c r="B4" s="77"/>
      <c r="C4" s="84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374</v>
      </c>
      <c r="B6" s="76">
        <f>+'1.1.sz.mell.'!C60</f>
        <v>29273</v>
      </c>
      <c r="C6" s="75" t="s">
        <v>375</v>
      </c>
      <c r="D6" s="78">
        <f>+'2.1.sz.mell  '!C18+'2.2.sz.mell  '!C17</f>
        <v>29273</v>
      </c>
      <c r="E6" s="76">
        <f t="shared" ref="E6:E15" si="0">+B6-D6</f>
        <v>0</v>
      </c>
    </row>
    <row r="7" spans="1:5" x14ac:dyDescent="0.2">
      <c r="A7" s="75" t="s">
        <v>376</v>
      </c>
      <c r="B7" s="76">
        <f>+'1.1.sz.mell.'!C83</f>
        <v>0</v>
      </c>
      <c r="C7" s="75" t="s">
        <v>377</v>
      </c>
      <c r="D7" s="78">
        <f>+'2.1.sz.mell  '!C27+'2.2.sz.mell  '!C30</f>
        <v>0</v>
      </c>
      <c r="E7" s="76">
        <f t="shared" si="0"/>
        <v>0</v>
      </c>
    </row>
    <row r="8" spans="1:5" x14ac:dyDescent="0.2">
      <c r="A8" s="75" t="s">
        <v>378</v>
      </c>
      <c r="B8" s="76">
        <f>+'1.1.sz.mell.'!C84</f>
        <v>29273</v>
      </c>
      <c r="C8" s="75" t="s">
        <v>379</v>
      </c>
      <c r="D8" s="78">
        <f>+'2.1.sz.mell  '!C28+'2.2.sz.mell  '!C31</f>
        <v>29273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8" t="s">
        <v>373</v>
      </c>
      <c r="B11" s="77"/>
      <c r="C11" s="84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383</v>
      </c>
      <c r="B13" s="76">
        <f>+'1.1.sz.mell.'!C123</f>
        <v>29273</v>
      </c>
      <c r="C13" s="75" t="s">
        <v>382</v>
      </c>
      <c r="D13" s="78">
        <f>+'2.1.sz.mell  '!E18+'2.2.sz.mell  '!E17</f>
        <v>29273</v>
      </c>
      <c r="E13" s="76">
        <f t="shared" si="0"/>
        <v>0</v>
      </c>
    </row>
    <row r="14" spans="1:5" x14ac:dyDescent="0.2">
      <c r="A14" s="75" t="s">
        <v>183</v>
      </c>
      <c r="B14" s="76">
        <f>+'1.1.sz.mell.'!C143</f>
        <v>0</v>
      </c>
      <c r="C14" s="75" t="s">
        <v>381</v>
      </c>
      <c r="D14" s="78">
        <f>+'2.1.sz.mell  '!E27+'2.2.sz.mell  '!E30</f>
        <v>0</v>
      </c>
      <c r="E14" s="76">
        <f t="shared" si="0"/>
        <v>0</v>
      </c>
    </row>
    <row r="15" spans="1:5" x14ac:dyDescent="0.2">
      <c r="A15" s="75" t="s">
        <v>384</v>
      </c>
      <c r="B15" s="76">
        <f>+'1.1.sz.mell.'!C144</f>
        <v>29273</v>
      </c>
      <c r="C15" s="75" t="s">
        <v>380</v>
      </c>
      <c r="D15" s="78">
        <f>+'2.1.sz.mell  '!E28+'2.2.sz.mell  '!E31</f>
        <v>29273</v>
      </c>
      <c r="E15" s="76">
        <f t="shared" si="0"/>
        <v>0</v>
      </c>
    </row>
    <row r="16" spans="1:5" x14ac:dyDescent="0.2">
      <c r="A16" s="71"/>
      <c r="B16" s="71"/>
      <c r="C16" s="75"/>
      <c r="D16" s="78"/>
      <c r="E16" s="72"/>
    </row>
    <row r="17" spans="1:5" x14ac:dyDescent="0.2">
      <c r="A17" s="71"/>
      <c r="B17" s="71"/>
      <c r="C17" s="71"/>
      <c r="D17" s="71"/>
      <c r="E17" s="71"/>
    </row>
    <row r="18" spans="1:5" x14ac:dyDescent="0.2">
      <c r="A18" s="71"/>
      <c r="B18" s="71"/>
      <c r="C18" s="71"/>
      <c r="D18" s="71"/>
      <c r="E18" s="71"/>
    </row>
    <row r="19" spans="1:5" x14ac:dyDescent="0.2">
      <c r="A19" s="71"/>
      <c r="B19" s="71"/>
      <c r="C19" s="71"/>
      <c r="D19" s="71"/>
      <c r="E19" s="71"/>
    </row>
  </sheetData>
  <sheetProtection sheet="1"/>
  <phoneticPr fontId="25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120" zoomScaleNormal="120" workbookViewId="0">
      <selection sqref="A1:F1"/>
    </sheetView>
  </sheetViews>
  <sheetFormatPr defaultRowHeight="15" x14ac:dyDescent="0.25"/>
  <cols>
    <col min="1" max="1" width="5.6640625" style="86" customWidth="1"/>
    <col min="2" max="2" width="35.6640625" style="86" customWidth="1"/>
    <col min="3" max="6" width="14" style="86" customWidth="1"/>
    <col min="7" max="16384" width="9.33203125" style="86"/>
  </cols>
  <sheetData>
    <row r="1" spans="1:7" ht="33" customHeight="1" x14ac:dyDescent="0.25">
      <c r="A1" s="270" t="s">
        <v>404</v>
      </c>
      <c r="B1" s="270"/>
      <c r="C1" s="270"/>
      <c r="D1" s="270"/>
      <c r="E1" s="270"/>
      <c r="F1" s="270"/>
    </row>
    <row r="2" spans="1:7" ht="15.95" customHeight="1" thickBot="1" x14ac:dyDescent="0.3">
      <c r="A2" s="87"/>
      <c r="B2" s="87"/>
      <c r="C2" s="271"/>
      <c r="D2" s="271"/>
      <c r="E2" s="278" t="s">
        <v>40</v>
      </c>
      <c r="F2" s="278"/>
      <c r="G2" s="94"/>
    </row>
    <row r="3" spans="1:7" ht="63" customHeight="1" x14ac:dyDescent="0.25">
      <c r="A3" s="274" t="s">
        <v>4</v>
      </c>
      <c r="B3" s="276" t="s">
        <v>145</v>
      </c>
      <c r="C3" s="276" t="s">
        <v>184</v>
      </c>
      <c r="D3" s="276"/>
      <c r="E3" s="276"/>
      <c r="F3" s="272" t="s">
        <v>179</v>
      </c>
    </row>
    <row r="4" spans="1:7" ht="15.75" thickBot="1" x14ac:dyDescent="0.3">
      <c r="A4" s="275"/>
      <c r="B4" s="277"/>
      <c r="C4" s="89" t="s">
        <v>177</v>
      </c>
      <c r="D4" s="89" t="s">
        <v>178</v>
      </c>
      <c r="E4" s="89" t="s">
        <v>385</v>
      </c>
      <c r="F4" s="273"/>
    </row>
    <row r="5" spans="1:7" ht="15.75" thickBot="1" x14ac:dyDescent="0.3">
      <c r="A5" s="91">
        <v>1</v>
      </c>
      <c r="B5" s="92">
        <v>2</v>
      </c>
      <c r="C5" s="92">
        <v>3</v>
      </c>
      <c r="D5" s="92">
        <v>4</v>
      </c>
      <c r="E5" s="92">
        <v>5</v>
      </c>
      <c r="F5" s="93">
        <v>6</v>
      </c>
    </row>
    <row r="6" spans="1:7" x14ac:dyDescent="0.25">
      <c r="A6" s="90" t="s">
        <v>6</v>
      </c>
      <c r="B6" s="100"/>
      <c r="C6" s="101"/>
      <c r="D6" s="101"/>
      <c r="E6" s="101"/>
      <c r="F6" s="97">
        <f>SUM(C6:E6)</f>
        <v>0</v>
      </c>
    </row>
    <row r="7" spans="1:7" x14ac:dyDescent="0.25">
      <c r="A7" s="88" t="s">
        <v>7</v>
      </c>
      <c r="B7" s="102"/>
      <c r="C7" s="103"/>
      <c r="D7" s="103"/>
      <c r="E7" s="103"/>
      <c r="F7" s="98">
        <f>SUM(C7:E7)</f>
        <v>0</v>
      </c>
    </row>
    <row r="8" spans="1:7" x14ac:dyDescent="0.25">
      <c r="A8" s="88" t="s">
        <v>8</v>
      </c>
      <c r="B8" s="102"/>
      <c r="C8" s="103"/>
      <c r="D8" s="103"/>
      <c r="E8" s="103"/>
      <c r="F8" s="98">
        <f>SUM(C8:E8)</f>
        <v>0</v>
      </c>
    </row>
    <row r="9" spans="1:7" x14ac:dyDescent="0.25">
      <c r="A9" s="88" t="s">
        <v>9</v>
      </c>
      <c r="B9" s="102"/>
      <c r="C9" s="103"/>
      <c r="D9" s="103"/>
      <c r="E9" s="103"/>
      <c r="F9" s="98">
        <f>SUM(C9:E9)</f>
        <v>0</v>
      </c>
    </row>
    <row r="10" spans="1:7" ht="15.75" thickBot="1" x14ac:dyDescent="0.3">
      <c r="A10" s="95" t="s">
        <v>10</v>
      </c>
      <c r="B10" s="104"/>
      <c r="C10" s="105"/>
      <c r="D10" s="105"/>
      <c r="E10" s="105"/>
      <c r="F10" s="98">
        <f>SUM(C10:E10)</f>
        <v>0</v>
      </c>
    </row>
    <row r="11" spans="1:7" s="251" customFormat="1" thickBot="1" x14ac:dyDescent="0.25">
      <c r="A11" s="248" t="s">
        <v>11</v>
      </c>
      <c r="B11" s="96" t="s">
        <v>147</v>
      </c>
      <c r="C11" s="249">
        <f>SUM(C6:C10)</f>
        <v>0</v>
      </c>
      <c r="D11" s="249">
        <f>SUM(D6:D10)</f>
        <v>0</v>
      </c>
      <c r="E11" s="249">
        <f>SUM(E6:E10)</f>
        <v>0</v>
      </c>
      <c r="F11" s="250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1/2014. (II.17.)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sqref="A1:C1"/>
    </sheetView>
  </sheetViews>
  <sheetFormatPr defaultRowHeight="15" x14ac:dyDescent="0.25"/>
  <cols>
    <col min="1" max="1" width="5.6640625" style="86" customWidth="1"/>
    <col min="2" max="2" width="68.6640625" style="86" customWidth="1"/>
    <col min="3" max="3" width="19.5" style="86" customWidth="1"/>
    <col min="4" max="16384" width="9.33203125" style="86"/>
  </cols>
  <sheetData>
    <row r="1" spans="1:4" ht="33" customHeight="1" x14ac:dyDescent="0.25">
      <c r="A1" s="270" t="s">
        <v>405</v>
      </c>
      <c r="B1" s="270"/>
      <c r="C1" s="270"/>
    </row>
    <row r="2" spans="1:4" ht="15.95" customHeight="1" thickBot="1" x14ac:dyDescent="0.3">
      <c r="A2" s="87"/>
      <c r="B2" s="87"/>
      <c r="C2" s="99" t="s">
        <v>40</v>
      </c>
      <c r="D2" s="94"/>
    </row>
    <row r="3" spans="1:4" ht="26.25" customHeight="1" thickBot="1" x14ac:dyDescent="0.3">
      <c r="A3" s="106" t="s">
        <v>4</v>
      </c>
      <c r="B3" s="107" t="s">
        <v>143</v>
      </c>
      <c r="C3" s="108" t="s">
        <v>185</v>
      </c>
    </row>
    <row r="4" spans="1:4" ht="15.75" thickBot="1" x14ac:dyDescent="0.3">
      <c r="A4" s="109">
        <v>1</v>
      </c>
      <c r="B4" s="110">
        <v>2</v>
      </c>
      <c r="C4" s="111">
        <v>3</v>
      </c>
    </row>
    <row r="5" spans="1:4" x14ac:dyDescent="0.25">
      <c r="A5" s="112" t="s">
        <v>6</v>
      </c>
      <c r="B5" s="208" t="s">
        <v>42</v>
      </c>
      <c r="C5" s="205"/>
    </row>
    <row r="6" spans="1:4" ht="24.75" x14ac:dyDescent="0.25">
      <c r="A6" s="113" t="s">
        <v>7</v>
      </c>
      <c r="B6" s="213" t="s">
        <v>180</v>
      </c>
      <c r="C6" s="206"/>
    </row>
    <row r="7" spans="1:4" x14ac:dyDescent="0.25">
      <c r="A7" s="113" t="s">
        <v>8</v>
      </c>
      <c r="B7" s="214" t="s">
        <v>403</v>
      </c>
      <c r="C7" s="206"/>
    </row>
    <row r="8" spans="1:4" ht="24.75" x14ac:dyDescent="0.25">
      <c r="A8" s="113" t="s">
        <v>9</v>
      </c>
      <c r="B8" s="214" t="s">
        <v>182</v>
      </c>
      <c r="C8" s="206"/>
    </row>
    <row r="9" spans="1:4" x14ac:dyDescent="0.25">
      <c r="A9" s="114" t="s">
        <v>10</v>
      </c>
      <c r="B9" s="214" t="s">
        <v>181</v>
      </c>
      <c r="C9" s="207"/>
    </row>
    <row r="10" spans="1:4" ht="15.75" thickBot="1" x14ac:dyDescent="0.3">
      <c r="A10" s="113" t="s">
        <v>11</v>
      </c>
      <c r="B10" s="215" t="s">
        <v>144</v>
      </c>
      <c r="C10" s="206"/>
    </row>
    <row r="11" spans="1:4" ht="15.75" thickBot="1" x14ac:dyDescent="0.3">
      <c r="A11" s="279" t="s">
        <v>148</v>
      </c>
      <c r="B11" s="280"/>
      <c r="C11" s="115">
        <f>SUM(C5:C10)</f>
        <v>0</v>
      </c>
    </row>
    <row r="12" spans="1:4" ht="23.25" customHeight="1" x14ac:dyDescent="0.25">
      <c r="A12" s="281" t="s">
        <v>152</v>
      </c>
      <c r="B12" s="281"/>
      <c r="C12" s="281"/>
    </row>
  </sheetData>
  <mergeCells count="3">
    <mergeCell ref="A1:C1"/>
    <mergeCell ref="A11:B11"/>
    <mergeCell ref="A12:C12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1./2014. (II.17.)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sqref="A1:C1"/>
    </sheetView>
  </sheetViews>
  <sheetFormatPr defaultRowHeight="15" x14ac:dyDescent="0.25"/>
  <cols>
    <col min="1" max="1" width="5.6640625" style="86" customWidth="1"/>
    <col min="2" max="2" width="66.83203125" style="86" customWidth="1"/>
    <col min="3" max="3" width="27" style="86" customWidth="1"/>
    <col min="4" max="16384" width="9.33203125" style="86"/>
  </cols>
  <sheetData>
    <row r="1" spans="1:4" ht="33" customHeight="1" x14ac:dyDescent="0.25">
      <c r="A1" s="270" t="s">
        <v>406</v>
      </c>
      <c r="B1" s="270"/>
      <c r="C1" s="270"/>
    </row>
    <row r="2" spans="1:4" ht="15.95" customHeight="1" thickBot="1" x14ac:dyDescent="0.3">
      <c r="A2" s="87"/>
      <c r="B2" s="87"/>
      <c r="C2" s="99" t="s">
        <v>40</v>
      </c>
      <c r="D2" s="94"/>
    </row>
    <row r="3" spans="1:4" ht="26.25" customHeight="1" thickBot="1" x14ac:dyDescent="0.3">
      <c r="A3" s="106" t="s">
        <v>4</v>
      </c>
      <c r="B3" s="107" t="s">
        <v>149</v>
      </c>
      <c r="C3" s="108" t="s">
        <v>151</v>
      </c>
    </row>
    <row r="4" spans="1:4" ht="15.75" thickBot="1" x14ac:dyDescent="0.3">
      <c r="A4" s="109">
        <v>1</v>
      </c>
      <c r="B4" s="110">
        <v>2</v>
      </c>
      <c r="C4" s="111">
        <v>3</v>
      </c>
    </row>
    <row r="5" spans="1:4" x14ac:dyDescent="0.25">
      <c r="A5" s="112" t="s">
        <v>6</v>
      </c>
      <c r="B5" s="119"/>
      <c r="C5" s="116"/>
    </row>
    <row r="6" spans="1:4" x14ac:dyDescent="0.25">
      <c r="A6" s="113" t="s">
        <v>7</v>
      </c>
      <c r="B6" s="120"/>
      <c r="C6" s="117"/>
    </row>
    <row r="7" spans="1:4" ht="15.75" thickBot="1" x14ac:dyDescent="0.3">
      <c r="A7" s="114" t="s">
        <v>8</v>
      </c>
      <c r="B7" s="121"/>
      <c r="C7" s="118"/>
    </row>
    <row r="8" spans="1:4" s="251" customFormat="1" ht="17.25" customHeight="1" thickBot="1" x14ac:dyDescent="0.25">
      <c r="A8" s="252" t="s">
        <v>9</v>
      </c>
      <c r="B8" s="74" t="s">
        <v>150</v>
      </c>
      <c r="C8" s="115">
        <f>SUM(C5:C7)</f>
        <v>0</v>
      </c>
    </row>
  </sheetData>
  <mergeCells count="1">
    <mergeCell ref="A1:C1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1./2014. (II.17.)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2</vt:i4>
      </vt:variant>
    </vt:vector>
  </HeadingPairs>
  <TitlesOfParts>
    <vt:vector size="15" baseType="lpstr">
      <vt:lpstr>ÖSSZEFÜGGÉSEK</vt:lpstr>
      <vt:lpstr>1.1.sz.mell.</vt:lpstr>
      <vt:lpstr>1.2.sz.mell.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Munka1</vt:lpstr>
      <vt:lpstr>'1.1.sz.mell.'!Nyomtatási_terület</vt:lpstr>
      <vt:lpstr>'1.2.sz.mell.'!Nyomtatási_terület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Fony7</cp:lastModifiedBy>
  <cp:lastPrinted>2014-02-20T09:51:03Z</cp:lastPrinted>
  <dcterms:created xsi:type="dcterms:W3CDTF">1999-10-30T10:30:45Z</dcterms:created>
  <dcterms:modified xsi:type="dcterms:W3CDTF">2014-02-20T12:04:25Z</dcterms:modified>
</cp:coreProperties>
</file>