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Testületik 2019\szeptember 25\"/>
    </mc:Choice>
  </mc:AlternateContent>
  <bookViews>
    <workbookView xWindow="0" yWindow="0" windowWidth="28800" windowHeight="11535"/>
  </bookViews>
  <sheets>
    <sheet name="2019,2" sheetId="3" r:id="rId1"/>
    <sheet name="egyéb szolg." sheetId="2" r:id="rId2"/>
    <sheet name="Adósság" sheetId="4" r:id="rId3"/>
    <sheet name="mérleg" sheetId="5" r:id="rId4"/>
    <sheet name="kiemelt" sheetId="9" r:id="rId5"/>
  </sheets>
  <calcPr calcId="152511"/>
</workbook>
</file>

<file path=xl/calcChain.xml><?xml version="1.0" encoding="utf-8"?>
<calcChain xmlns="http://schemas.openxmlformats.org/spreadsheetml/2006/main">
  <c r="B42" i="2" l="1"/>
  <c r="D83" i="3" l="1"/>
  <c r="D46" i="3" l="1"/>
  <c r="D43" i="3"/>
  <c r="D39" i="3"/>
  <c r="D34" i="3"/>
  <c r="D30" i="3"/>
  <c r="D28" i="3"/>
  <c r="D79" i="3"/>
  <c r="D77" i="3"/>
  <c r="D69" i="3"/>
  <c r="D61" i="3"/>
  <c r="D58" i="3"/>
  <c r="D47" i="3" l="1"/>
  <c r="F16" i="9"/>
  <c r="C82" i="3" l="1"/>
  <c r="C79" i="3"/>
  <c r="C77" i="3"/>
  <c r="C69" i="3"/>
  <c r="C61" i="3"/>
  <c r="C58" i="3"/>
  <c r="C46" i="3"/>
  <c r="C43" i="3"/>
  <c r="C39" i="3"/>
  <c r="C34" i="3"/>
  <c r="C30" i="3"/>
  <c r="C28" i="3"/>
  <c r="C47" i="3" l="1"/>
  <c r="C83" i="3"/>
  <c r="B82" i="3"/>
  <c r="B79" i="3"/>
  <c r="B77" i="3"/>
  <c r="B69" i="3"/>
  <c r="B61" i="3"/>
  <c r="B58" i="3"/>
  <c r="B46" i="3"/>
  <c r="B43" i="3"/>
  <c r="B39" i="3"/>
  <c r="B34" i="3"/>
  <c r="B30" i="3"/>
  <c r="B28" i="3"/>
  <c r="B47" i="3" l="1"/>
  <c r="B83" i="3"/>
  <c r="G16" i="9" l="1"/>
  <c r="C16" i="9"/>
  <c r="B16" i="9"/>
  <c r="D16" i="9"/>
  <c r="E16" i="9"/>
  <c r="H16" i="9"/>
  <c r="B27" i="2" l="1"/>
  <c r="B17" i="2" l="1"/>
</calcChain>
</file>

<file path=xl/sharedStrings.xml><?xml version="1.0" encoding="utf-8"?>
<sst xmlns="http://schemas.openxmlformats.org/spreadsheetml/2006/main" count="208" uniqueCount="177">
  <si>
    <t>Személyi juttatások</t>
  </si>
  <si>
    <t>Dologi kiadások</t>
  </si>
  <si>
    <t>Ellátottak pénzbeli juttatásai</t>
  </si>
  <si>
    <t>Egyéb működési célú kiadások</t>
  </si>
  <si>
    <t>Beruházások</t>
  </si>
  <si>
    <t>Felújítások</t>
  </si>
  <si>
    <t>Finanszírozási kiadások</t>
  </si>
  <si>
    <t>Kiadás összesen</t>
  </si>
  <si>
    <t>Vásárolt élelmezés</t>
  </si>
  <si>
    <t>Biztosítási díjak</t>
  </si>
  <si>
    <t>Egyéb szolgáltatások</t>
  </si>
  <si>
    <t>Egyéb dologi kiadások</t>
  </si>
  <si>
    <t>Ingatlanok beszerzése, létesítése</t>
  </si>
  <si>
    <t>Egyéb tárgyi eszközök beszerzése, létesítése</t>
  </si>
  <si>
    <t>Közhatalmi bevételek</t>
  </si>
  <si>
    <t>Működési bevételek</t>
  </si>
  <si>
    <t>Finanszírozási bevételek</t>
  </si>
  <si>
    <t>Bevétel összesen</t>
  </si>
  <si>
    <t xml:space="preserve">Elszámolásból származó bevételek </t>
  </si>
  <si>
    <t>Építményadó</t>
  </si>
  <si>
    <t>Magánszemélyek kommunális adója</t>
  </si>
  <si>
    <t>Tartózkodás után fizetett idegenforgalmi adó</t>
  </si>
  <si>
    <t>Egyéb közhatalmi bevételek</t>
  </si>
  <si>
    <t>Közvetített szolgáltatások ellenértéke</t>
  </si>
  <si>
    <t>Ellátási díjak</t>
  </si>
  <si>
    <t xml:space="preserve">Gyógyszer </t>
  </si>
  <si>
    <t xml:space="preserve">Könyv, folyóirat </t>
  </si>
  <si>
    <t xml:space="preserve">Irodaszer, nyomtatvány </t>
  </si>
  <si>
    <t xml:space="preserve">Hajtó és kenőanyag </t>
  </si>
  <si>
    <t xml:space="preserve">Munka és védőruha </t>
  </si>
  <si>
    <t xml:space="preserve">Villamos energia </t>
  </si>
  <si>
    <t xml:space="preserve">Gázdíj </t>
  </si>
  <si>
    <t xml:space="preserve">Víz- és csatornadíj </t>
  </si>
  <si>
    <t xml:space="preserve">Postaköltség </t>
  </si>
  <si>
    <t xml:space="preserve">Szállítás </t>
  </si>
  <si>
    <t>Késedelmi és önellenőrzési pótlék</t>
  </si>
  <si>
    <t>Települési Támogatás</t>
  </si>
  <si>
    <t>Tartalék</t>
  </si>
  <si>
    <t>fenntartási és egyéb anyag</t>
  </si>
  <si>
    <t>Egyéb működési bevétel NAV</t>
  </si>
  <si>
    <t>Egyéb szolgáltatások:</t>
  </si>
  <si>
    <t>Konténerek űrítése</t>
  </si>
  <si>
    <t xml:space="preserve">Telefon, telefax, telex internet, mobíl díj </t>
  </si>
  <si>
    <t>kistérségi nemzeti ünnep</t>
  </si>
  <si>
    <t>szúnyogirtás</t>
  </si>
  <si>
    <t>hóeltakarítás</t>
  </si>
  <si>
    <t>tereprendezés</t>
  </si>
  <si>
    <t>hídverő napok ktgei</t>
  </si>
  <si>
    <t>egyéb önkormányzati rendezvény</t>
  </si>
  <si>
    <t>ügyvédi,szakértői díj</t>
  </si>
  <si>
    <t>bank költség</t>
  </si>
  <si>
    <t>műv ház</t>
  </si>
  <si>
    <t>Útak, átereszek, árkok karbantartása</t>
  </si>
  <si>
    <t>Közvetített szolgáltatás (vizfelület bérleti díja)</t>
  </si>
  <si>
    <t>Béleti díj ÉDV Zrt</t>
  </si>
  <si>
    <t>Ft-ban</t>
  </si>
  <si>
    <t>1.sz. melléklet</t>
  </si>
  <si>
    <t xml:space="preserve">Államházt.belüli megelőleg. </t>
  </si>
  <si>
    <t>Előző év pénzmaradvány igényb.</t>
  </si>
  <si>
    <t>Működési célú átvett pénzeszk.</t>
  </si>
  <si>
    <t>2.sz. melléklet</t>
  </si>
  <si>
    <t>Összesen:</t>
  </si>
  <si>
    <t>3.sz. melléklet</t>
  </si>
  <si>
    <t>Felújítási c.előzetesen felszám. Áfa</t>
  </si>
  <si>
    <t>Államházt.belüli megelőlegezések visszafiz.</t>
  </si>
  <si>
    <t>Központi, irányító szervi támogatás ÓVODA</t>
  </si>
  <si>
    <t>Települési ök. egyes köznevelési fel. Tám.</t>
  </si>
  <si>
    <t>Települési ök.kulturális fel.tám.</t>
  </si>
  <si>
    <t xml:space="preserve">Működési c. költségvetési tám. és kieg.tám. </t>
  </si>
  <si>
    <t>Felhalmozási c. ök. támogatások</t>
  </si>
  <si>
    <t>Tárgyi eszk.bérbeadásából szárm.bev.</t>
  </si>
  <si>
    <t>Egyéb kapott  kamatjellegű bevételek</t>
  </si>
  <si>
    <t>Beruházási célú előzetesen felszámított áfa</t>
  </si>
  <si>
    <t>Működési célú előzetesen felszám.áfa</t>
  </si>
  <si>
    <t>Egyéb műk.célú tám. Áht.belülre TATA</t>
  </si>
  <si>
    <t>Egyéb műk.célú tám.államházt. Kív. Civil szerv.tám.</t>
  </si>
  <si>
    <t>Felhalmozási c.tám. államháztartáson belülről</t>
  </si>
  <si>
    <t>Iparűzési tevékenység után fizetett helyi adó</t>
  </si>
  <si>
    <t>Adósságot keletkeztető ügylet (saját bevétel)</t>
  </si>
  <si>
    <t>Előirányzat megnevezése</t>
  </si>
  <si>
    <t>Előirányzat összege</t>
  </si>
  <si>
    <t>Összesen</t>
  </si>
  <si>
    <t>Költségvetési hiány belső finanszirozása</t>
  </si>
  <si>
    <t>Költségvetési hiány külső finanszirozása</t>
  </si>
  <si>
    <t>Éves létszámkeret meghatározása</t>
  </si>
  <si>
    <t>Cseperedő Napköziotthonos Óvoda</t>
  </si>
  <si>
    <t>6 fő</t>
  </si>
  <si>
    <t>Tatai Közös Önkormányzati Hivatal Neszmélyi Kir.</t>
  </si>
  <si>
    <t>Neszmély Község Önkormányzata</t>
  </si>
  <si>
    <t>5 fő</t>
  </si>
  <si>
    <t>Önkormányzatnál foglakoztatott Közfoglalkoztatottak</t>
  </si>
  <si>
    <t>-</t>
  </si>
  <si>
    <t>A</t>
  </si>
  <si>
    <t>B</t>
  </si>
  <si>
    <t>C</t>
  </si>
  <si>
    <t>D</t>
  </si>
  <si>
    <t>Működési célú bevételek</t>
  </si>
  <si>
    <t>Működési célú kiadások</t>
  </si>
  <si>
    <t>Felhalmozási célú bevételek</t>
  </si>
  <si>
    <t>Felhalmozási célú kiadások</t>
  </si>
  <si>
    <t>4.sz. melléklet</t>
  </si>
  <si>
    <t xml:space="preserve">5.sz. melléklet </t>
  </si>
  <si>
    <t>Ingatlanok felújítása( Iskola, Orvosi Rendelő )</t>
  </si>
  <si>
    <t>áfa</t>
  </si>
  <si>
    <t>egyéb tárgyi eszköz beszerzés</t>
  </si>
  <si>
    <t>Karbantartás,kisjavítás</t>
  </si>
  <si>
    <t>Zöldterület ápolása</t>
  </si>
  <si>
    <t>ÖK gépek karbantartása</t>
  </si>
  <si>
    <t>számítógépek karbantartása</t>
  </si>
  <si>
    <t>Művelődési ház karbantartása</t>
  </si>
  <si>
    <t>Temető karbantartása</t>
  </si>
  <si>
    <t>Fénymásoló gép karbantartása</t>
  </si>
  <si>
    <t>Munkaadókat terhelő jár. és szociális hozzáj. adó</t>
  </si>
  <si>
    <t>Működési célú tám.államháztartáson belülről</t>
  </si>
  <si>
    <t>Települési ök szoc., gyermekjóléti .fel.tám.</t>
  </si>
  <si>
    <t>Civil szervezetek támogatása</t>
  </si>
  <si>
    <t>Tata Kistérségi</t>
  </si>
  <si>
    <t>TÖOSZ</t>
  </si>
  <si>
    <t xml:space="preserve">Tata Tourist </t>
  </si>
  <si>
    <t>Rákóczi Duna VK</t>
  </si>
  <si>
    <t>Vértes Gerecse</t>
  </si>
  <si>
    <t>Magyar Limes Szövetség</t>
  </si>
  <si>
    <t>Komáromi Vizitársulat</t>
  </si>
  <si>
    <t>Duna Vértes Köze</t>
  </si>
  <si>
    <t>Megnevezés</t>
  </si>
  <si>
    <t>Dologi</t>
  </si>
  <si>
    <t>Bevételek</t>
  </si>
  <si>
    <t>Közutak-hidak fennt.</t>
  </si>
  <si>
    <t>közvilágítás</t>
  </si>
  <si>
    <t>zöldterület kezelés</t>
  </si>
  <si>
    <t>E Ft-ban</t>
  </si>
  <si>
    <t>összesen:</t>
  </si>
  <si>
    <t>Kiadások</t>
  </si>
  <si>
    <t>Bér+jár.</t>
  </si>
  <si>
    <t>ÖK fel.tám.</t>
  </si>
  <si>
    <t>Kiemelt fel.tám.</t>
  </si>
  <si>
    <t>p.átad</t>
  </si>
  <si>
    <t>tartalék</t>
  </si>
  <si>
    <t>saját forrás</t>
  </si>
  <si>
    <t>Közművelődési fel.</t>
  </si>
  <si>
    <t>egyéb szociális fel.</t>
  </si>
  <si>
    <t>Üdülőhelyi fel.</t>
  </si>
  <si>
    <t>Lakott külter.tám.</t>
  </si>
  <si>
    <t>Köznevelési fel.</t>
  </si>
  <si>
    <t>köztemető fennt.</t>
  </si>
  <si>
    <t xml:space="preserve">6.sz. melléklet </t>
  </si>
  <si>
    <t>Az Önkormányzat kötelező és önként vállalt feladatellátása</t>
  </si>
  <si>
    <t>Immateriális javak beszerzése, létesítése</t>
  </si>
  <si>
    <t>2019 évben</t>
  </si>
  <si>
    <t>Költségvetési egyenleg működési és felhalmozási cél szerinti bontásban 2019 évben</t>
  </si>
  <si>
    <t>Az európai uniós forrásból finanszirozott támogatással megvalosuló programok 2019 évben</t>
  </si>
  <si>
    <t>Az Önkormányzat 2019 évi felújítási kiadásai ( bontásban )</t>
  </si>
  <si>
    <t>Az Önkormányzat 2019 évi beruházási kiadásai ( bontásban )</t>
  </si>
  <si>
    <t>Ingatlanok felújítása (Faluközpont,Orvosi R.)</t>
  </si>
  <si>
    <t>2019 évi költségvetés tervezet ÖK</t>
  </si>
  <si>
    <t>Előirányzat</t>
  </si>
  <si>
    <t>MEI</t>
  </si>
  <si>
    <t>Helyi ÖK.műk. általános támogatása</t>
  </si>
  <si>
    <t>MEI 2</t>
  </si>
  <si>
    <t>Viziköz. Rendsz.műk.k. (ÉDV Zrt.víz és szennyvíz)</t>
  </si>
  <si>
    <t>Karb.szolg.(ép,zöldt,műv.ház,tech. eszk,autók)</t>
  </si>
  <si>
    <t xml:space="preserve">Gépjármű adó  </t>
  </si>
  <si>
    <t>Egyéb felh. c.tám.bev.áht. Bel.helyi ök.és ktgv. Sz.</t>
  </si>
  <si>
    <t>Egyéb műk.c. tám. Bev. Áht. Bel.-közp. Ktgv.Sz.</t>
  </si>
  <si>
    <t>Egyéb tárgyi eszk.felújítása</t>
  </si>
  <si>
    <t>Bérleti és lizing díj</t>
  </si>
  <si>
    <t>kamat kiadások</t>
  </si>
  <si>
    <t>Egyéb műk. célú átvett pénze</t>
  </si>
  <si>
    <t>Óvoda tetőszerkezet felújítása (testületi döntés)</t>
  </si>
  <si>
    <t>Bölcsödei feladatok (testületi döntés)</t>
  </si>
  <si>
    <t>hídverő napok ktgei  (testületi döntés)</t>
  </si>
  <si>
    <t>Óvodai konyha üzemeltetése (testületi döntés)</t>
  </si>
  <si>
    <t>Medicopter Alapítvány (testületi döntés)</t>
  </si>
  <si>
    <t>NESZE támogatása (testületi döntés)</t>
  </si>
  <si>
    <t>immateriális javak</t>
  </si>
  <si>
    <t>Egyéb tárgyi eszköz felújítása (ÉDV Zrt)</t>
  </si>
  <si>
    <t>Kiadások visszatéritései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</si>
</sst>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rgb="FF000000"/>
      <name val="Calibri"/>
      <family val="2"/>
      <scheme val="minor"/>
    </font>
    <font>
      <sz val="11"/>
      <name val="Calibri"/>
      <family val="2"/>
      <charset val="238"/>
    </font>
    <font>
      <sz val="11"/>
      <color rgb="FF000000"/>
      <name val="Calibri"/>
      <family val="2"/>
      <scheme val="minor"/>
    </font>
    <font>
      <sz val="12"/>
      <name val="Calibri"/>
      <family val="2"/>
      <charset val="238"/>
    </font>
    <font>
      <sz val="12"/>
      <name val="Arial"/>
      <family val="2"/>
      <charset val="238"/>
    </font>
    <font>
      <sz val="12"/>
      <name val="Arial Unicode MS"/>
      <family val="2"/>
      <charset val="238"/>
    </font>
    <font>
      <sz val="11"/>
      <name val="Arial Unicode MS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11"/>
      <name val="Arial"/>
      <family val="2"/>
      <charset val="238"/>
    </font>
    <font>
      <sz val="11"/>
      <color rgb="FF00000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2"/>
      <name val="Arial"/>
      <family val="2"/>
      <charset val="238"/>
    </font>
    <font>
      <b/>
      <sz val="11"/>
      <name val="Calibri"/>
      <family val="2"/>
      <charset val="238"/>
    </font>
    <font>
      <b/>
      <sz val="10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i/>
      <sz val="10"/>
      <color rgb="FF000000"/>
      <name val="Arial"/>
      <family val="2"/>
      <charset val="238"/>
    </font>
    <font>
      <sz val="10"/>
      <name val="Calibri"/>
      <family val="2"/>
      <charset val="238"/>
    </font>
    <font>
      <b/>
      <sz val="11"/>
      <color rgb="FF00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DCDCDC"/>
        <bgColor rgb="FFDCDCDC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8" fillId="0" borderId="0"/>
  </cellStyleXfs>
  <cellXfs count="85">
    <xf numFmtId="0" fontId="1" fillId="0" borderId="0" xfId="0" applyFont="1" applyFill="1" applyBorder="1"/>
    <xf numFmtId="0" fontId="1" fillId="0" borderId="0" xfId="0" applyFont="1" applyFill="1" applyBorder="1"/>
    <xf numFmtId="0" fontId="1" fillId="0" borderId="0" xfId="0" applyFont="1" applyFill="1" applyBorder="1"/>
    <xf numFmtId="0" fontId="3" fillId="0" borderId="0" xfId="0" applyFont="1" applyFill="1" applyBorder="1"/>
    <xf numFmtId="0" fontId="5" fillId="0" borderId="0" xfId="0" applyFont="1" applyFill="1" applyBorder="1"/>
    <xf numFmtId="0" fontId="6" fillId="0" borderId="0" xfId="0" applyFont="1" applyFill="1" applyBorder="1"/>
    <xf numFmtId="0" fontId="4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vertical="center"/>
    </xf>
    <xf numFmtId="0" fontId="0" fillId="0" borderId="0" xfId="0"/>
    <xf numFmtId="0" fontId="8" fillId="0" borderId="0" xfId="2" applyFont="1"/>
    <xf numFmtId="0" fontId="8" fillId="0" borderId="0" xfId="2" applyFont="1" applyFill="1"/>
    <xf numFmtId="0" fontId="9" fillId="0" borderId="0" xfId="0" applyFont="1" applyFill="1" applyBorder="1"/>
    <xf numFmtId="0" fontId="7" fillId="0" borderId="1" xfId="0" applyFont="1" applyFill="1" applyBorder="1" applyAlignment="1">
      <alignment horizontal="right"/>
    </xf>
    <xf numFmtId="0" fontId="10" fillId="0" borderId="0" xfId="0" applyFont="1"/>
    <xf numFmtId="0" fontId="10" fillId="0" borderId="1" xfId="0" applyFont="1" applyBorder="1"/>
    <xf numFmtId="0" fontId="11" fillId="0" borderId="1" xfId="0" applyFont="1" applyBorder="1" applyAlignment="1">
      <alignment horizontal="center"/>
    </xf>
    <xf numFmtId="0" fontId="10" fillId="0" borderId="1" xfId="0" applyFont="1" applyBorder="1" applyAlignment="1">
      <alignment horizontal="right"/>
    </xf>
    <xf numFmtId="0" fontId="10" fillId="0" borderId="1" xfId="0" applyFont="1" applyBorder="1" applyAlignment="1">
      <alignment horizontal="center"/>
    </xf>
    <xf numFmtId="0" fontId="12" fillId="0" borderId="0" xfId="2" applyFont="1" applyFill="1"/>
    <xf numFmtId="0" fontId="12" fillId="0" borderId="0" xfId="2" applyFont="1"/>
    <xf numFmtId="0" fontId="12" fillId="0" borderId="1" xfId="2" applyFont="1" applyFill="1" applyBorder="1" applyAlignment="1">
      <alignment horizontal="center"/>
    </xf>
    <xf numFmtId="0" fontId="12" fillId="0" borderId="1" xfId="2" applyFont="1" applyFill="1" applyBorder="1"/>
    <xf numFmtId="0" fontId="11" fillId="0" borderId="1" xfId="2" applyFont="1" applyFill="1" applyBorder="1" applyAlignment="1">
      <alignment horizontal="center" vertical="top" wrapText="1"/>
    </xf>
    <xf numFmtId="0" fontId="8" fillId="0" borderId="1" xfId="2" applyFont="1" applyFill="1" applyBorder="1" applyAlignment="1">
      <alignment vertical="top" wrapText="1"/>
    </xf>
    <xf numFmtId="0" fontId="8" fillId="0" borderId="1" xfId="2" applyFont="1" applyFill="1" applyBorder="1" applyAlignment="1">
      <alignment horizontal="right" vertical="top" wrapText="1"/>
    </xf>
    <xf numFmtId="3" fontId="8" fillId="0" borderId="1" xfId="2" applyNumberFormat="1" applyFont="1" applyFill="1" applyBorder="1" applyAlignment="1">
      <alignment horizontal="right" vertical="top" wrapText="1"/>
    </xf>
    <xf numFmtId="0" fontId="1" fillId="0" borderId="0" xfId="0" applyFont="1" applyFill="1" applyBorder="1"/>
    <xf numFmtId="0" fontId="4" fillId="0" borderId="1" xfId="0" applyFont="1" applyFill="1" applyBorder="1"/>
    <xf numFmtId="0" fontId="11" fillId="0" borderId="1" xfId="0" applyFont="1" applyBorder="1" applyAlignment="1">
      <alignment horizontal="right"/>
    </xf>
    <xf numFmtId="0" fontId="13" fillId="0" borderId="1" xfId="0" applyFont="1" applyFill="1" applyBorder="1" applyAlignment="1">
      <alignment vertical="center"/>
    </xf>
    <xf numFmtId="0" fontId="13" fillId="0" borderId="1" xfId="0" applyFont="1" applyFill="1" applyBorder="1"/>
    <xf numFmtId="0" fontId="7" fillId="0" borderId="1" xfId="0" applyFont="1" applyFill="1" applyBorder="1"/>
    <xf numFmtId="0" fontId="1" fillId="0" borderId="1" xfId="0" applyFont="1" applyFill="1" applyBorder="1"/>
    <xf numFmtId="0" fontId="1" fillId="0" borderId="1" xfId="0" applyFont="1" applyFill="1" applyBorder="1"/>
    <xf numFmtId="0" fontId="1" fillId="0" borderId="0" xfId="0" applyFont="1" applyFill="1" applyBorder="1"/>
    <xf numFmtId="0" fontId="1" fillId="0" borderId="0" xfId="0" applyFont="1" applyFill="1" applyBorder="1"/>
    <xf numFmtId="0" fontId="1" fillId="0" borderId="1" xfId="0" applyFont="1" applyFill="1" applyBorder="1"/>
    <xf numFmtId="0" fontId="1" fillId="0" borderId="1" xfId="0" applyFont="1" applyFill="1" applyBorder="1"/>
    <xf numFmtId="0" fontId="1" fillId="0" borderId="0" xfId="0" applyFont="1" applyFill="1" applyBorder="1"/>
    <xf numFmtId="0" fontId="11" fillId="0" borderId="0" xfId="2" applyFont="1" applyFill="1" applyAlignment="1"/>
    <xf numFmtId="0" fontId="14" fillId="0" borderId="0" xfId="0" applyFont="1" applyFill="1" applyBorder="1"/>
    <xf numFmtId="3" fontId="1" fillId="0" borderId="0" xfId="0" applyNumberFormat="1" applyFont="1" applyFill="1" applyBorder="1"/>
    <xf numFmtId="0" fontId="15" fillId="0" borderId="5" xfId="1" applyNumberFormat="1" applyFont="1" applyFill="1" applyBorder="1" applyAlignment="1">
      <alignment horizontal="center" vertical="center" wrapText="1" readingOrder="1"/>
    </xf>
    <xf numFmtId="3" fontId="16" fillId="0" borderId="8" xfId="1" applyNumberFormat="1" applyFont="1" applyFill="1" applyBorder="1" applyAlignment="1">
      <alignment vertical="center" wrapText="1" readingOrder="1"/>
    </xf>
    <xf numFmtId="0" fontId="11" fillId="0" borderId="6" xfId="1" applyNumberFormat="1" applyFont="1" applyFill="1" applyBorder="1" applyAlignment="1">
      <alignment horizontal="left" vertical="top" wrapText="1"/>
    </xf>
    <xf numFmtId="3" fontId="11" fillId="0" borderId="1" xfId="1" applyNumberFormat="1" applyFont="1" applyFill="1" applyBorder="1" applyAlignment="1">
      <alignment horizontal="right" vertical="top" wrapText="1"/>
    </xf>
    <xf numFmtId="0" fontId="17" fillId="3" borderId="2" xfId="1" applyNumberFormat="1" applyFont="1" applyFill="1" applyBorder="1" applyAlignment="1">
      <alignment vertical="center" wrapText="1" readingOrder="1"/>
    </xf>
    <xf numFmtId="3" fontId="8" fillId="0" borderId="7" xfId="1" applyNumberFormat="1" applyFont="1" applyFill="1" applyBorder="1" applyAlignment="1">
      <alignment vertical="top" wrapText="1"/>
    </xf>
    <xf numFmtId="3" fontId="8" fillId="0" borderId="1" xfId="1" applyNumberFormat="1" applyFont="1" applyFill="1" applyBorder="1" applyAlignment="1">
      <alignment vertical="top" wrapText="1"/>
    </xf>
    <xf numFmtId="0" fontId="16" fillId="0" borderId="2" xfId="1" applyNumberFormat="1" applyFont="1" applyFill="1" applyBorder="1" applyAlignment="1">
      <alignment vertical="center" wrapText="1" readingOrder="1"/>
    </xf>
    <xf numFmtId="0" fontId="16" fillId="0" borderId="2" xfId="1" applyNumberFormat="1" applyFont="1" applyFill="1" applyBorder="1" applyAlignment="1">
      <alignment horizontal="left" vertical="center" wrapText="1" readingOrder="1"/>
    </xf>
    <xf numFmtId="0" fontId="16" fillId="0" borderId="1" xfId="1" applyNumberFormat="1" applyFont="1" applyFill="1" applyBorder="1" applyAlignment="1">
      <alignment horizontal="left" vertical="center" wrapText="1" readingOrder="1"/>
    </xf>
    <xf numFmtId="3" fontId="16" fillId="0" borderId="4" xfId="1" applyNumberFormat="1" applyFont="1" applyFill="1" applyBorder="1" applyAlignment="1">
      <alignment horizontal="right" vertical="center" wrapText="1" readingOrder="1"/>
    </xf>
    <xf numFmtId="0" fontId="16" fillId="0" borderId="1" xfId="1" applyNumberFormat="1" applyFont="1" applyFill="1" applyBorder="1" applyAlignment="1">
      <alignment vertical="center" wrapText="1" readingOrder="1"/>
    </xf>
    <xf numFmtId="3" fontId="16" fillId="0" borderId="4" xfId="1" applyNumberFormat="1" applyFont="1" applyFill="1" applyBorder="1" applyAlignment="1">
      <alignment horizontal="right" wrapText="1" readingOrder="1"/>
    </xf>
    <xf numFmtId="0" fontId="8" fillId="0" borderId="0" xfId="0" applyFont="1" applyFill="1" applyBorder="1"/>
    <xf numFmtId="3" fontId="8" fillId="0" borderId="0" xfId="0" applyNumberFormat="1" applyFont="1" applyFill="1" applyBorder="1"/>
    <xf numFmtId="3" fontId="18" fillId="0" borderId="0" xfId="0" applyNumberFormat="1" applyFont="1" applyFill="1" applyBorder="1"/>
    <xf numFmtId="3" fontId="8" fillId="0" borderId="4" xfId="1" applyNumberFormat="1" applyFont="1" applyFill="1" applyBorder="1" applyAlignment="1">
      <alignment vertical="top" wrapText="1"/>
    </xf>
    <xf numFmtId="3" fontId="8" fillId="0" borderId="1" xfId="1" applyNumberFormat="1" applyFont="1" applyFill="1" applyBorder="1" applyAlignment="1">
      <alignment wrapText="1" readingOrder="1"/>
    </xf>
    <xf numFmtId="0" fontId="17" fillId="2" borderId="2" xfId="1" applyNumberFormat="1" applyFont="1" applyFill="1" applyBorder="1" applyAlignment="1">
      <alignment vertical="center" wrapText="1" readingOrder="1"/>
    </xf>
    <xf numFmtId="0" fontId="18" fillId="0" borderId="0" xfId="0" applyFont="1" applyFill="1" applyBorder="1"/>
    <xf numFmtId="0" fontId="1" fillId="0" borderId="0" xfId="0" applyFont="1" applyFill="1" applyBorder="1"/>
    <xf numFmtId="3" fontId="8" fillId="0" borderId="8" xfId="1" applyNumberFormat="1" applyFont="1" applyFill="1" applyBorder="1" applyAlignment="1">
      <alignment vertical="center" wrapText="1" readingOrder="1"/>
    </xf>
    <xf numFmtId="3" fontId="8" fillId="0" borderId="4" xfId="1" applyNumberFormat="1" applyFont="1" applyFill="1" applyBorder="1" applyAlignment="1">
      <alignment horizontal="right" vertical="center" wrapText="1" readingOrder="1"/>
    </xf>
    <xf numFmtId="3" fontId="8" fillId="0" borderId="4" xfId="1" applyNumberFormat="1" applyFont="1" applyFill="1" applyBorder="1" applyAlignment="1">
      <alignment horizontal="right" wrapText="1" readingOrder="1"/>
    </xf>
    <xf numFmtId="0" fontId="10" fillId="0" borderId="0" xfId="0" applyFont="1" applyAlignment="1">
      <alignment horizontal="center"/>
    </xf>
    <xf numFmtId="0" fontId="10" fillId="0" borderId="2" xfId="0" applyFont="1" applyBorder="1" applyAlignment="1">
      <alignment horizontal="left"/>
    </xf>
    <xf numFmtId="0" fontId="10" fillId="0" borderId="4" xfId="0" applyFont="1" applyBorder="1" applyAlignment="1">
      <alignment horizontal="left"/>
    </xf>
    <xf numFmtId="0" fontId="10" fillId="0" borderId="2" xfId="0" applyFont="1" applyBorder="1" applyAlignment="1">
      <alignment horizontal="right"/>
    </xf>
    <xf numFmtId="0" fontId="10" fillId="0" borderId="4" xfId="0" applyFont="1" applyBorder="1" applyAlignment="1">
      <alignment horizontal="right"/>
    </xf>
    <xf numFmtId="0" fontId="12" fillId="0" borderId="0" xfId="2" applyFont="1" applyFill="1" applyAlignment="1">
      <alignment horizontal="left"/>
    </xf>
    <xf numFmtId="0" fontId="11" fillId="0" borderId="1" xfId="2" applyFont="1" applyFill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9" fillId="0" borderId="2" xfId="0" applyFont="1" applyBorder="1" applyAlignment="1">
      <alignment horizontal="left"/>
    </xf>
    <xf numFmtId="0" fontId="19" fillId="0" borderId="4" xfId="0" applyFont="1" applyBorder="1" applyAlignment="1">
      <alignment horizontal="left"/>
    </xf>
    <xf numFmtId="0" fontId="19" fillId="0" borderId="2" xfId="0" applyFont="1" applyBorder="1" applyAlignment="1">
      <alignment horizontal="right"/>
    </xf>
    <xf numFmtId="0" fontId="19" fillId="0" borderId="4" xfId="0" applyFont="1" applyBorder="1" applyAlignment="1">
      <alignment horizontal="right"/>
    </xf>
    <xf numFmtId="0" fontId="10" fillId="0" borderId="2" xfId="0" applyFont="1" applyBorder="1" applyAlignment="1"/>
    <xf numFmtId="0" fontId="10" fillId="0" borderId="4" xfId="0" applyFont="1" applyBorder="1" applyAlignment="1"/>
    <xf numFmtId="0" fontId="8" fillId="0" borderId="0" xfId="2" applyFont="1" applyFill="1" applyAlignment="1">
      <alignment horizontal="left"/>
    </xf>
  </cellXfs>
  <cellStyles count="3">
    <cellStyle name="Normal" xfId="1"/>
    <cellStyle name="Normál" xfId="0" builtinId="0"/>
    <cellStyle name="Normál_2013.m ei" xfId="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C0C0C0"/>
      <rgbColor rgb="00DCDCDC"/>
      <rgbColor rgb="00D3D3D3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FFFFFF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4"/>
  <sheetViews>
    <sheetView tabSelected="1" zoomScaleNormal="100" workbookViewId="0">
      <pane ySplit="1" topLeftCell="A65" activePane="bottomLeft" state="frozen"/>
      <selection pane="bottomLeft" activeCell="A76" sqref="A76"/>
    </sheetView>
  </sheetViews>
  <sheetFormatPr defaultRowHeight="15" x14ac:dyDescent="0.25"/>
  <cols>
    <col min="1" max="1" width="51.140625" style="1" customWidth="1"/>
    <col min="2" max="2" width="15.42578125" style="41" customWidth="1"/>
    <col min="3" max="4" width="15.85546875" style="41" customWidth="1"/>
    <col min="5" max="16384" width="9.140625" style="1"/>
  </cols>
  <sheetData>
    <row r="1" spans="1:4" ht="17.45" customHeight="1" x14ac:dyDescent="0.25">
      <c r="A1" s="42" t="s">
        <v>154</v>
      </c>
      <c r="B1" s="43"/>
      <c r="C1" s="43"/>
      <c r="D1" s="63"/>
    </row>
    <row r="2" spans="1:4" s="3" customFormat="1" ht="17.45" customHeight="1" x14ac:dyDescent="0.25">
      <c r="A2" s="44" t="s">
        <v>60</v>
      </c>
      <c r="B2" s="45" t="s">
        <v>155</v>
      </c>
      <c r="C2" s="45" t="s">
        <v>156</v>
      </c>
      <c r="D2" s="45" t="s">
        <v>158</v>
      </c>
    </row>
    <row r="3" spans="1:4" s="3" customFormat="1" ht="17.45" customHeight="1" x14ac:dyDescent="0.25">
      <c r="A3" s="46" t="s">
        <v>0</v>
      </c>
      <c r="B3" s="47">
        <v>22639000</v>
      </c>
      <c r="C3" s="47">
        <v>22639000</v>
      </c>
      <c r="D3" s="47">
        <v>22639000</v>
      </c>
    </row>
    <row r="4" spans="1:4" s="3" customFormat="1" ht="18.75" customHeight="1" x14ac:dyDescent="0.25">
      <c r="A4" s="46" t="s">
        <v>112</v>
      </c>
      <c r="B4" s="48">
        <v>4100000</v>
      </c>
      <c r="C4" s="48">
        <v>4100000</v>
      </c>
      <c r="D4" s="48">
        <v>4100000</v>
      </c>
    </row>
    <row r="5" spans="1:4" s="3" customFormat="1" ht="17.45" customHeight="1" x14ac:dyDescent="0.25">
      <c r="A5" s="49" t="s">
        <v>25</v>
      </c>
      <c r="B5" s="48">
        <v>10000</v>
      </c>
      <c r="C5" s="48">
        <v>10000</v>
      </c>
      <c r="D5" s="48">
        <v>10000</v>
      </c>
    </row>
    <row r="6" spans="1:4" s="3" customFormat="1" ht="17.45" customHeight="1" x14ac:dyDescent="0.25">
      <c r="A6" s="49" t="s">
        <v>26</v>
      </c>
      <c r="B6" s="48">
        <v>100000</v>
      </c>
      <c r="C6" s="48">
        <v>100000</v>
      </c>
      <c r="D6" s="48">
        <v>100000</v>
      </c>
    </row>
    <row r="7" spans="1:4" s="3" customFormat="1" ht="17.45" customHeight="1" x14ac:dyDescent="0.25">
      <c r="A7" s="49" t="s">
        <v>27</v>
      </c>
      <c r="B7" s="48">
        <v>100000</v>
      </c>
      <c r="C7" s="48">
        <v>100000</v>
      </c>
      <c r="D7" s="48">
        <v>250000</v>
      </c>
    </row>
    <row r="8" spans="1:4" s="3" customFormat="1" ht="17.45" customHeight="1" x14ac:dyDescent="0.25">
      <c r="A8" s="49" t="s">
        <v>28</v>
      </c>
      <c r="B8" s="48">
        <v>880000</v>
      </c>
      <c r="C8" s="48">
        <v>880000</v>
      </c>
      <c r="D8" s="48">
        <v>880000</v>
      </c>
    </row>
    <row r="9" spans="1:4" s="3" customFormat="1" ht="17.45" customHeight="1" x14ac:dyDescent="0.25">
      <c r="A9" s="49" t="s">
        <v>29</v>
      </c>
      <c r="B9" s="48">
        <v>50000</v>
      </c>
      <c r="C9" s="48">
        <v>50000</v>
      </c>
      <c r="D9" s="48">
        <v>50000</v>
      </c>
    </row>
    <row r="10" spans="1:4" s="3" customFormat="1" ht="17.45" customHeight="1" x14ac:dyDescent="0.25">
      <c r="A10" s="49" t="s">
        <v>38</v>
      </c>
      <c r="B10" s="48">
        <v>900000</v>
      </c>
      <c r="C10" s="48">
        <v>900000</v>
      </c>
      <c r="D10" s="48">
        <v>900000</v>
      </c>
    </row>
    <row r="11" spans="1:4" s="3" customFormat="1" ht="17.45" customHeight="1" x14ac:dyDescent="0.25">
      <c r="A11" s="49" t="s">
        <v>42</v>
      </c>
      <c r="B11" s="48">
        <v>500000</v>
      </c>
      <c r="C11" s="48">
        <v>500000</v>
      </c>
      <c r="D11" s="48">
        <v>500000</v>
      </c>
    </row>
    <row r="12" spans="1:4" s="3" customFormat="1" ht="17.45" customHeight="1" x14ac:dyDescent="0.25">
      <c r="A12" s="49" t="s">
        <v>30</v>
      </c>
      <c r="B12" s="48">
        <v>2500000</v>
      </c>
      <c r="C12" s="48">
        <v>2500000</v>
      </c>
      <c r="D12" s="48">
        <v>2500000</v>
      </c>
    </row>
    <row r="13" spans="1:4" s="3" customFormat="1" ht="17.45" customHeight="1" x14ac:dyDescent="0.25">
      <c r="A13" s="49" t="s">
        <v>31</v>
      </c>
      <c r="B13" s="48">
        <v>850000</v>
      </c>
      <c r="C13" s="48">
        <v>850000</v>
      </c>
      <c r="D13" s="48">
        <v>850000</v>
      </c>
    </row>
    <row r="14" spans="1:4" s="3" customFormat="1" ht="17.45" customHeight="1" x14ac:dyDescent="0.25">
      <c r="A14" s="49" t="s">
        <v>32</v>
      </c>
      <c r="B14" s="48">
        <v>280000</v>
      </c>
      <c r="C14" s="48">
        <v>280000</v>
      </c>
      <c r="D14" s="48">
        <v>280000</v>
      </c>
    </row>
    <row r="15" spans="1:4" s="3" customFormat="1" ht="17.45" customHeight="1" x14ac:dyDescent="0.25">
      <c r="A15" s="49" t="s">
        <v>8</v>
      </c>
      <c r="B15" s="48">
        <v>900000</v>
      </c>
      <c r="C15" s="48">
        <v>900000</v>
      </c>
      <c r="D15" s="48">
        <v>1200000</v>
      </c>
    </row>
    <row r="16" spans="1:4" s="3" customFormat="1" ht="17.45" customHeight="1" x14ac:dyDescent="0.25">
      <c r="A16" s="49" t="s">
        <v>165</v>
      </c>
      <c r="B16" s="48">
        <v>0</v>
      </c>
      <c r="C16" s="48">
        <v>0</v>
      </c>
      <c r="D16" s="48">
        <v>73000</v>
      </c>
    </row>
    <row r="17" spans="1:4" s="3" customFormat="1" ht="17.45" customHeight="1" x14ac:dyDescent="0.25">
      <c r="A17" s="49" t="s">
        <v>159</v>
      </c>
      <c r="B17" s="48">
        <v>4000000</v>
      </c>
      <c r="C17" s="48">
        <v>4000000</v>
      </c>
      <c r="D17" s="48">
        <v>0</v>
      </c>
    </row>
    <row r="18" spans="1:4" s="3" customFormat="1" ht="17.45" customHeight="1" x14ac:dyDescent="0.25">
      <c r="A18" s="49" t="s">
        <v>160</v>
      </c>
      <c r="B18" s="48">
        <v>2488000</v>
      </c>
      <c r="C18" s="48">
        <v>2488000</v>
      </c>
      <c r="D18" s="48">
        <v>2488000</v>
      </c>
    </row>
    <row r="19" spans="1:4" s="3" customFormat="1" ht="17.45" customHeight="1" x14ac:dyDescent="0.25">
      <c r="A19" s="50" t="s">
        <v>52</v>
      </c>
      <c r="B19" s="48">
        <v>2000000</v>
      </c>
      <c r="C19" s="48">
        <v>2000000</v>
      </c>
      <c r="D19" s="48">
        <v>2000000</v>
      </c>
    </row>
    <row r="20" spans="1:4" s="3" customFormat="1" ht="17.45" customHeight="1" x14ac:dyDescent="0.25">
      <c r="A20" s="51" t="s">
        <v>53</v>
      </c>
      <c r="B20" s="52">
        <v>1050000</v>
      </c>
      <c r="C20" s="52">
        <v>1050000</v>
      </c>
      <c r="D20" s="64">
        <v>1050000</v>
      </c>
    </row>
    <row r="21" spans="1:4" s="3" customFormat="1" ht="17.45" customHeight="1" x14ac:dyDescent="0.25">
      <c r="A21" s="49" t="s">
        <v>33</v>
      </c>
      <c r="B21" s="48">
        <v>500000</v>
      </c>
      <c r="C21" s="48">
        <v>500000</v>
      </c>
      <c r="D21" s="48">
        <v>500000</v>
      </c>
    </row>
    <row r="22" spans="1:4" s="3" customFormat="1" ht="17.45" customHeight="1" x14ac:dyDescent="0.25">
      <c r="A22" s="49" t="s">
        <v>9</v>
      </c>
      <c r="B22" s="48">
        <v>700000</v>
      </c>
      <c r="C22" s="48">
        <v>700000</v>
      </c>
      <c r="D22" s="48">
        <v>700000</v>
      </c>
    </row>
    <row r="23" spans="1:4" s="3" customFormat="1" ht="17.45" customHeight="1" x14ac:dyDescent="0.25">
      <c r="A23" s="49" t="s">
        <v>10</v>
      </c>
      <c r="B23" s="48">
        <v>7420000</v>
      </c>
      <c r="C23" s="48">
        <v>7420000</v>
      </c>
      <c r="D23" s="48">
        <v>12814000</v>
      </c>
    </row>
    <row r="24" spans="1:4" s="3" customFormat="1" ht="17.45" customHeight="1" x14ac:dyDescent="0.25">
      <c r="A24" s="49" t="s">
        <v>34</v>
      </c>
      <c r="B24" s="48">
        <v>300000</v>
      </c>
      <c r="C24" s="48">
        <v>300000</v>
      </c>
      <c r="D24" s="48">
        <v>300000</v>
      </c>
    </row>
    <row r="25" spans="1:4" s="3" customFormat="1" ht="17.45" customHeight="1" x14ac:dyDescent="0.25">
      <c r="A25" s="49" t="s">
        <v>73</v>
      </c>
      <c r="B25" s="48">
        <v>6527000</v>
      </c>
      <c r="C25" s="48">
        <v>6527000</v>
      </c>
      <c r="D25" s="48">
        <v>6527000</v>
      </c>
    </row>
    <row r="26" spans="1:4" s="3" customFormat="1" ht="17.45" customHeight="1" x14ac:dyDescent="0.25">
      <c r="A26" s="49" t="s">
        <v>166</v>
      </c>
      <c r="B26" s="48">
        <v>0</v>
      </c>
      <c r="C26" s="48">
        <v>0</v>
      </c>
      <c r="D26" s="48">
        <v>7000</v>
      </c>
    </row>
    <row r="27" spans="1:4" s="3" customFormat="1" ht="17.45" customHeight="1" x14ac:dyDescent="0.25">
      <c r="A27" s="49" t="s">
        <v>11</v>
      </c>
      <c r="B27" s="48">
        <v>200000</v>
      </c>
      <c r="C27" s="48">
        <v>300000</v>
      </c>
      <c r="D27" s="48">
        <v>300000</v>
      </c>
    </row>
    <row r="28" spans="1:4" s="3" customFormat="1" ht="17.45" customHeight="1" x14ac:dyDescent="0.25">
      <c r="A28" s="46" t="s">
        <v>1</v>
      </c>
      <c r="B28" s="48">
        <f>SUM(B5:B27)</f>
        <v>32255000</v>
      </c>
      <c r="C28" s="48">
        <f>SUM(C5:C27)</f>
        <v>32355000</v>
      </c>
      <c r="D28" s="48">
        <f>SUM(D5:D27)</f>
        <v>34279000</v>
      </c>
    </row>
    <row r="29" spans="1:4" s="3" customFormat="1" ht="17.45" customHeight="1" x14ac:dyDescent="0.25">
      <c r="A29" s="49" t="s">
        <v>36</v>
      </c>
      <c r="B29" s="48">
        <v>2500000</v>
      </c>
      <c r="C29" s="48">
        <v>2500000</v>
      </c>
      <c r="D29" s="48">
        <v>2500000</v>
      </c>
    </row>
    <row r="30" spans="1:4" s="3" customFormat="1" ht="17.45" customHeight="1" x14ac:dyDescent="0.25">
      <c r="A30" s="46" t="s">
        <v>2</v>
      </c>
      <c r="B30" s="48">
        <f>SUM(B29)</f>
        <v>2500000</v>
      </c>
      <c r="C30" s="48">
        <f>SUM(C29)</f>
        <v>2500000</v>
      </c>
      <c r="D30" s="48">
        <f>SUM(D29)</f>
        <v>2500000</v>
      </c>
    </row>
    <row r="31" spans="1:4" s="3" customFormat="1" ht="17.45" customHeight="1" x14ac:dyDescent="0.25">
      <c r="A31" s="49" t="s">
        <v>74</v>
      </c>
      <c r="B31" s="48">
        <v>17572000</v>
      </c>
      <c r="C31" s="48">
        <v>19176000</v>
      </c>
      <c r="D31" s="48">
        <v>19176000</v>
      </c>
    </row>
    <row r="32" spans="1:4" s="3" customFormat="1" ht="17.45" customHeight="1" x14ac:dyDescent="0.25">
      <c r="A32" s="53" t="s">
        <v>75</v>
      </c>
      <c r="B32" s="54">
        <v>1900000</v>
      </c>
      <c r="C32" s="54">
        <v>2400000</v>
      </c>
      <c r="D32" s="65">
        <v>2800000</v>
      </c>
    </row>
    <row r="33" spans="1:4" s="3" customFormat="1" ht="17.45" customHeight="1" x14ac:dyDescent="0.25">
      <c r="A33" s="51" t="s">
        <v>37</v>
      </c>
      <c r="B33" s="54">
        <v>105864200</v>
      </c>
      <c r="C33" s="54">
        <v>104255503</v>
      </c>
      <c r="D33" s="65">
        <v>38964550</v>
      </c>
    </row>
    <row r="34" spans="1:4" s="3" customFormat="1" ht="17.45" customHeight="1" x14ac:dyDescent="0.25">
      <c r="A34" s="46" t="s">
        <v>3</v>
      </c>
      <c r="B34" s="48">
        <f>SUM(B31:B33)</f>
        <v>125336200</v>
      </c>
      <c r="C34" s="48">
        <f>SUM(C31:C33)</f>
        <v>125831503</v>
      </c>
      <c r="D34" s="48">
        <f>SUM(D31:D33)</f>
        <v>60940550</v>
      </c>
    </row>
    <row r="35" spans="1:4" s="3" customFormat="1" ht="17.45" customHeight="1" x14ac:dyDescent="0.25">
      <c r="A35" s="49" t="s">
        <v>12</v>
      </c>
      <c r="B35" s="48">
        <v>13200000</v>
      </c>
      <c r="C35" s="48">
        <v>13200000</v>
      </c>
      <c r="D35" s="48">
        <v>13200000</v>
      </c>
    </row>
    <row r="36" spans="1:4" s="3" customFormat="1" ht="17.45" customHeight="1" x14ac:dyDescent="0.25">
      <c r="A36" s="49" t="s">
        <v>147</v>
      </c>
      <c r="B36" s="48">
        <v>0</v>
      </c>
      <c r="C36" s="48">
        <v>27000</v>
      </c>
      <c r="D36" s="48">
        <v>27000</v>
      </c>
    </row>
    <row r="37" spans="1:4" s="3" customFormat="1" ht="17.45" customHeight="1" x14ac:dyDescent="0.25">
      <c r="A37" s="49" t="s">
        <v>13</v>
      </c>
      <c r="B37" s="48">
        <v>1000000</v>
      </c>
      <c r="C37" s="48">
        <v>1000000</v>
      </c>
      <c r="D37" s="48">
        <v>1000000</v>
      </c>
    </row>
    <row r="38" spans="1:4" s="3" customFormat="1" ht="17.45" customHeight="1" x14ac:dyDescent="0.25">
      <c r="A38" s="49" t="s">
        <v>72</v>
      </c>
      <c r="B38" s="48">
        <v>270000</v>
      </c>
      <c r="C38" s="48">
        <v>278000</v>
      </c>
      <c r="D38" s="48">
        <v>278000</v>
      </c>
    </row>
    <row r="39" spans="1:4" s="3" customFormat="1" ht="17.45" customHeight="1" x14ac:dyDescent="0.25">
      <c r="A39" s="46" t="s">
        <v>4</v>
      </c>
      <c r="B39" s="48">
        <f>SUM(B35:B38)</f>
        <v>14470000</v>
      </c>
      <c r="C39" s="48">
        <f>SUM(C35:C38)</f>
        <v>14505000</v>
      </c>
      <c r="D39" s="48">
        <f>SUM(D35:D38)</f>
        <v>14505000</v>
      </c>
    </row>
    <row r="40" spans="1:4" s="3" customFormat="1" ht="17.45" customHeight="1" x14ac:dyDescent="0.25">
      <c r="A40" s="49" t="s">
        <v>102</v>
      </c>
      <c r="B40" s="48">
        <v>186280000</v>
      </c>
      <c r="C40" s="48">
        <v>186280000</v>
      </c>
      <c r="D40" s="48">
        <v>186280000</v>
      </c>
    </row>
    <row r="41" spans="1:4" s="3" customFormat="1" ht="17.45" customHeight="1" x14ac:dyDescent="0.25">
      <c r="A41" s="49" t="s">
        <v>164</v>
      </c>
      <c r="B41" s="48">
        <v>0</v>
      </c>
      <c r="C41" s="48">
        <v>0</v>
      </c>
      <c r="D41" s="48">
        <v>4000000</v>
      </c>
    </row>
    <row r="42" spans="1:4" s="3" customFormat="1" ht="17.45" customHeight="1" x14ac:dyDescent="0.25">
      <c r="A42" s="49" t="s">
        <v>63</v>
      </c>
      <c r="B42" s="48">
        <v>50295000</v>
      </c>
      <c r="C42" s="48">
        <v>50295000</v>
      </c>
      <c r="D42" s="48">
        <v>50295000</v>
      </c>
    </row>
    <row r="43" spans="1:4" s="3" customFormat="1" ht="17.45" customHeight="1" x14ac:dyDescent="0.25">
      <c r="A43" s="46" t="s">
        <v>5</v>
      </c>
      <c r="B43" s="48">
        <f>SUM(B40:B42)</f>
        <v>236575000</v>
      </c>
      <c r="C43" s="48">
        <f>SUM(C40:C42)</f>
        <v>236575000</v>
      </c>
      <c r="D43" s="48">
        <f>SUM(D40:D42)</f>
        <v>240575000</v>
      </c>
    </row>
    <row r="44" spans="1:4" s="3" customFormat="1" ht="17.45" customHeight="1" x14ac:dyDescent="0.25">
      <c r="A44" s="49" t="s">
        <v>64</v>
      </c>
      <c r="B44" s="48">
        <v>0</v>
      </c>
      <c r="C44" s="48">
        <v>0</v>
      </c>
      <c r="D44" s="48">
        <v>1508433</v>
      </c>
    </row>
    <row r="45" spans="1:4" s="3" customFormat="1" ht="17.45" customHeight="1" x14ac:dyDescent="0.25">
      <c r="A45" s="49" t="s">
        <v>65</v>
      </c>
      <c r="B45" s="48">
        <v>30945000</v>
      </c>
      <c r="C45" s="48">
        <v>30945000</v>
      </c>
      <c r="D45" s="48">
        <v>30945000</v>
      </c>
    </row>
    <row r="46" spans="1:4" s="3" customFormat="1" ht="17.45" customHeight="1" x14ac:dyDescent="0.25">
      <c r="A46" s="46" t="s">
        <v>6</v>
      </c>
      <c r="B46" s="48">
        <f>SUM(B44:B45)</f>
        <v>30945000</v>
      </c>
      <c r="C46" s="48">
        <f>SUM(C44:C45)</f>
        <v>30945000</v>
      </c>
      <c r="D46" s="48">
        <f>SUM(D44:D45)</f>
        <v>32453433</v>
      </c>
    </row>
    <row r="47" spans="1:4" s="3" customFormat="1" ht="17.45" customHeight="1" x14ac:dyDescent="0.25">
      <c r="A47" s="46" t="s">
        <v>7</v>
      </c>
      <c r="B47" s="48">
        <f>SUM(B3+B4+B28+B30+B34+B39+B43+B46)</f>
        <v>468820200</v>
      </c>
      <c r="C47" s="48">
        <f>SUM(C3+C4+C28+C30+C34+C39+C43+C46)</f>
        <v>469450503</v>
      </c>
      <c r="D47" s="48">
        <f>SUM(D3+D4+D28+D30+D34+D39+D43+D46)</f>
        <v>411991983</v>
      </c>
    </row>
    <row r="48" spans="1:4" s="3" customFormat="1" ht="17.45" customHeight="1" x14ac:dyDescent="0.25">
      <c r="A48" s="55"/>
      <c r="B48" s="56"/>
      <c r="C48" s="57"/>
      <c r="D48" s="57"/>
    </row>
    <row r="49" spans="1:4" s="3" customFormat="1" ht="17.45" customHeight="1" x14ac:dyDescent="0.25">
      <c r="A49" s="55"/>
      <c r="B49" s="56"/>
      <c r="C49" s="57"/>
      <c r="D49" s="57"/>
    </row>
    <row r="50" spans="1:4" s="3" customFormat="1" ht="17.45" customHeight="1" x14ac:dyDescent="0.25">
      <c r="A50" s="44" t="s">
        <v>56</v>
      </c>
      <c r="B50" s="45" t="s">
        <v>155</v>
      </c>
      <c r="C50" s="45" t="s">
        <v>156</v>
      </c>
      <c r="D50" s="45" t="s">
        <v>158</v>
      </c>
    </row>
    <row r="51" spans="1:4" s="3" customFormat="1" ht="17.45" customHeight="1" x14ac:dyDescent="0.25">
      <c r="A51" s="49" t="s">
        <v>157</v>
      </c>
      <c r="B51" s="48">
        <v>13770334</v>
      </c>
      <c r="C51" s="48">
        <v>13770334</v>
      </c>
      <c r="D51" s="48">
        <v>13770334</v>
      </c>
    </row>
    <row r="52" spans="1:4" s="3" customFormat="1" ht="17.45" customHeight="1" x14ac:dyDescent="0.25">
      <c r="A52" s="49" t="s">
        <v>66</v>
      </c>
      <c r="B52" s="48">
        <v>19458183</v>
      </c>
      <c r="C52" s="48">
        <v>19458183</v>
      </c>
      <c r="D52" s="48">
        <v>19458183</v>
      </c>
    </row>
    <row r="53" spans="1:4" s="3" customFormat="1" ht="18" customHeight="1" x14ac:dyDescent="0.25">
      <c r="A53" s="49" t="s">
        <v>114</v>
      </c>
      <c r="B53" s="48">
        <v>8300440</v>
      </c>
      <c r="C53" s="48">
        <v>8930743</v>
      </c>
      <c r="D53" s="48">
        <v>8930783</v>
      </c>
    </row>
    <row r="54" spans="1:4" s="3" customFormat="1" ht="17.45" customHeight="1" x14ac:dyDescent="0.25">
      <c r="A54" s="49" t="s">
        <v>67</v>
      </c>
      <c r="B54" s="48">
        <v>1800000</v>
      </c>
      <c r="C54" s="48">
        <v>1800000</v>
      </c>
      <c r="D54" s="48">
        <v>1800000</v>
      </c>
    </row>
    <row r="55" spans="1:4" s="3" customFormat="1" ht="17.45" customHeight="1" x14ac:dyDescent="0.25">
      <c r="A55" s="49" t="s">
        <v>68</v>
      </c>
      <c r="B55" s="48">
        <v>0</v>
      </c>
      <c r="C55" s="48">
        <v>0</v>
      </c>
      <c r="D55" s="48">
        <v>1165860</v>
      </c>
    </row>
    <row r="56" spans="1:4" s="3" customFormat="1" ht="17.45" customHeight="1" x14ac:dyDescent="0.25">
      <c r="A56" s="49" t="s">
        <v>18</v>
      </c>
      <c r="B56" s="48">
        <v>0</v>
      </c>
      <c r="C56" s="48">
        <v>0</v>
      </c>
      <c r="D56" s="48">
        <v>400640</v>
      </c>
    </row>
    <row r="57" spans="1:4" s="3" customFormat="1" ht="19.5" customHeight="1" x14ac:dyDescent="0.25">
      <c r="A57" s="49" t="s">
        <v>163</v>
      </c>
      <c r="B57" s="48">
        <v>0</v>
      </c>
      <c r="C57" s="48">
        <v>0</v>
      </c>
      <c r="D57" s="48">
        <v>0</v>
      </c>
    </row>
    <row r="58" spans="1:4" s="3" customFormat="1" ht="17.45" customHeight="1" x14ac:dyDescent="0.25">
      <c r="A58" s="46" t="s">
        <v>113</v>
      </c>
      <c r="B58" s="48">
        <f>SUM(B51:B57)</f>
        <v>43328957</v>
      </c>
      <c r="C58" s="48">
        <f>SUM(C51:C57)</f>
        <v>43959260</v>
      </c>
      <c r="D58" s="48">
        <f>SUM(D51:D57)</f>
        <v>45525800</v>
      </c>
    </row>
    <row r="59" spans="1:4" s="3" customFormat="1" ht="17.45" customHeight="1" x14ac:dyDescent="0.25">
      <c r="A59" s="49" t="s">
        <v>69</v>
      </c>
      <c r="B59" s="48">
        <v>74000000</v>
      </c>
      <c r="C59" s="48">
        <v>74000000</v>
      </c>
      <c r="D59" s="48">
        <v>74000000</v>
      </c>
    </row>
    <row r="60" spans="1:4" s="3" customFormat="1" ht="17.45" customHeight="1" x14ac:dyDescent="0.25">
      <c r="A60" s="49" t="s">
        <v>162</v>
      </c>
      <c r="B60" s="48">
        <v>600000</v>
      </c>
      <c r="C60" s="48">
        <v>600000</v>
      </c>
      <c r="D60" s="48">
        <v>600000</v>
      </c>
    </row>
    <row r="61" spans="1:4" s="3" customFormat="1" ht="17.45" customHeight="1" x14ac:dyDescent="0.25">
      <c r="A61" s="46" t="s">
        <v>76</v>
      </c>
      <c r="B61" s="48">
        <f>SUM(B59:B60)</f>
        <v>74600000</v>
      </c>
      <c r="C61" s="48">
        <f>SUM(C59:C60)</f>
        <v>74600000</v>
      </c>
      <c r="D61" s="48">
        <f>SUM(D59:D60)</f>
        <v>74600000</v>
      </c>
    </row>
    <row r="62" spans="1:4" s="3" customFormat="1" ht="17.45" customHeight="1" x14ac:dyDescent="0.25">
      <c r="A62" s="49" t="s">
        <v>19</v>
      </c>
      <c r="B62" s="48">
        <v>5200000</v>
      </c>
      <c r="C62" s="48">
        <v>5200000</v>
      </c>
      <c r="D62" s="48">
        <v>5200000</v>
      </c>
    </row>
    <row r="63" spans="1:4" s="3" customFormat="1" ht="17.45" customHeight="1" x14ac:dyDescent="0.25">
      <c r="A63" s="49" t="s">
        <v>20</v>
      </c>
      <c r="B63" s="48">
        <v>4800000</v>
      </c>
      <c r="C63" s="48">
        <v>4800000</v>
      </c>
      <c r="D63" s="48">
        <v>4800000</v>
      </c>
    </row>
    <row r="64" spans="1:4" s="3" customFormat="1" ht="17.45" customHeight="1" x14ac:dyDescent="0.25">
      <c r="A64" s="49" t="s">
        <v>77</v>
      </c>
      <c r="B64" s="48">
        <v>32000000</v>
      </c>
      <c r="C64" s="48">
        <v>32000000</v>
      </c>
      <c r="D64" s="48">
        <v>32000000</v>
      </c>
    </row>
    <row r="65" spans="1:4" s="3" customFormat="1" ht="17.45" customHeight="1" x14ac:dyDescent="0.25">
      <c r="A65" s="49" t="s">
        <v>161</v>
      </c>
      <c r="B65" s="48">
        <v>3500000</v>
      </c>
      <c r="C65" s="48">
        <v>3500000</v>
      </c>
      <c r="D65" s="48">
        <v>3500000</v>
      </c>
    </row>
    <row r="66" spans="1:4" s="3" customFormat="1" ht="17.45" customHeight="1" x14ac:dyDescent="0.25">
      <c r="A66" s="49" t="s">
        <v>21</v>
      </c>
      <c r="B66" s="48">
        <v>1200000</v>
      </c>
      <c r="C66" s="48">
        <v>1200000</v>
      </c>
      <c r="D66" s="48">
        <v>1200000</v>
      </c>
    </row>
    <row r="67" spans="1:4" s="3" customFormat="1" ht="17.45" customHeight="1" x14ac:dyDescent="0.25">
      <c r="A67" s="49" t="s">
        <v>35</v>
      </c>
      <c r="B67" s="48">
        <v>200000</v>
      </c>
      <c r="C67" s="48">
        <v>200000</v>
      </c>
      <c r="D67" s="48">
        <v>200000</v>
      </c>
    </row>
    <row r="68" spans="1:4" s="3" customFormat="1" ht="17.45" customHeight="1" x14ac:dyDescent="0.25">
      <c r="A68" s="49" t="s">
        <v>22</v>
      </c>
      <c r="B68" s="48">
        <v>800000</v>
      </c>
      <c r="C68" s="48">
        <v>800000</v>
      </c>
      <c r="D68" s="48">
        <v>900000</v>
      </c>
    </row>
    <row r="69" spans="1:4" s="3" customFormat="1" ht="17.45" customHeight="1" x14ac:dyDescent="0.25">
      <c r="A69" s="46" t="s">
        <v>14</v>
      </c>
      <c r="B69" s="48">
        <f>SUM(B62:B68)</f>
        <v>47700000</v>
      </c>
      <c r="C69" s="48">
        <f>SUM(C62:C68)</f>
        <v>47700000</v>
      </c>
      <c r="D69" s="48">
        <f>SUM(D62:D68)</f>
        <v>47800000</v>
      </c>
    </row>
    <row r="70" spans="1:4" s="3" customFormat="1" ht="17.45" customHeight="1" x14ac:dyDescent="0.25">
      <c r="A70" s="49" t="s">
        <v>70</v>
      </c>
      <c r="B70" s="48">
        <v>500000</v>
      </c>
      <c r="C70" s="48">
        <v>500000</v>
      </c>
      <c r="D70" s="48">
        <v>500000</v>
      </c>
    </row>
    <row r="71" spans="1:4" s="3" customFormat="1" ht="17.45" customHeight="1" x14ac:dyDescent="0.25">
      <c r="A71" s="51" t="s">
        <v>54</v>
      </c>
      <c r="B71" s="52">
        <v>4000000</v>
      </c>
      <c r="C71" s="52">
        <v>4000000</v>
      </c>
      <c r="D71" s="64">
        <v>4000000</v>
      </c>
    </row>
    <row r="72" spans="1:4" s="3" customFormat="1" ht="17.45" customHeight="1" x14ac:dyDescent="0.25">
      <c r="A72" s="49" t="s">
        <v>23</v>
      </c>
      <c r="B72" s="48">
        <v>1050000</v>
      </c>
      <c r="C72" s="48">
        <v>1050000</v>
      </c>
      <c r="D72" s="48">
        <v>1050000</v>
      </c>
    </row>
    <row r="73" spans="1:4" s="3" customFormat="1" ht="17.45" customHeight="1" x14ac:dyDescent="0.25">
      <c r="A73" s="49" t="s">
        <v>24</v>
      </c>
      <c r="B73" s="48">
        <v>450000</v>
      </c>
      <c r="C73" s="48">
        <v>450000</v>
      </c>
      <c r="D73" s="48">
        <v>450000</v>
      </c>
    </row>
    <row r="74" spans="1:4" s="3" customFormat="1" ht="17.45" customHeight="1" x14ac:dyDescent="0.25">
      <c r="A74" s="49" t="s">
        <v>71</v>
      </c>
      <c r="B74" s="48">
        <v>500000</v>
      </c>
      <c r="C74" s="48">
        <v>500000</v>
      </c>
      <c r="D74" s="48">
        <v>500000</v>
      </c>
    </row>
    <row r="75" spans="1:4" s="3" customFormat="1" ht="17.45" customHeight="1" x14ac:dyDescent="0.25">
      <c r="A75" s="53" t="s">
        <v>176</v>
      </c>
      <c r="B75" s="58">
        <v>0</v>
      </c>
      <c r="C75" s="58">
        <v>0</v>
      </c>
      <c r="D75" s="58">
        <v>349000</v>
      </c>
    </row>
    <row r="76" spans="1:4" s="3" customFormat="1" ht="17.45" customHeight="1" x14ac:dyDescent="0.25">
      <c r="A76" s="51" t="s">
        <v>39</v>
      </c>
      <c r="B76" s="52">
        <v>1080000</v>
      </c>
      <c r="C76" s="52">
        <v>1080000</v>
      </c>
      <c r="D76" s="64">
        <v>1080000</v>
      </c>
    </row>
    <row r="77" spans="1:4" s="3" customFormat="1" ht="17.45" customHeight="1" x14ac:dyDescent="0.25">
      <c r="A77" s="46" t="s">
        <v>15</v>
      </c>
      <c r="B77" s="48">
        <f>SUM(B70:B76)</f>
        <v>7580000</v>
      </c>
      <c r="C77" s="48">
        <f>SUM(C70:C76)</f>
        <v>7580000</v>
      </c>
      <c r="D77" s="48">
        <f>SUM(D70:D76)</f>
        <v>7929000</v>
      </c>
    </row>
    <row r="78" spans="1:4" s="3" customFormat="1" ht="17.45" customHeight="1" x14ac:dyDescent="0.25">
      <c r="A78" s="49" t="s">
        <v>167</v>
      </c>
      <c r="B78" s="48">
        <v>2043000</v>
      </c>
      <c r="C78" s="52">
        <v>2043000</v>
      </c>
      <c r="D78" s="64">
        <v>7043000</v>
      </c>
    </row>
    <row r="79" spans="1:4" s="3" customFormat="1" ht="17.45" customHeight="1" x14ac:dyDescent="0.25">
      <c r="A79" s="46" t="s">
        <v>59</v>
      </c>
      <c r="B79" s="48">
        <f>SUM(B78)</f>
        <v>2043000</v>
      </c>
      <c r="C79" s="48">
        <f>SUM(C78)</f>
        <v>2043000</v>
      </c>
      <c r="D79" s="48">
        <f>SUM(D78)</f>
        <v>7043000</v>
      </c>
    </row>
    <row r="80" spans="1:4" s="3" customFormat="1" ht="17.45" customHeight="1" x14ac:dyDescent="0.25">
      <c r="A80" s="49" t="s">
        <v>58</v>
      </c>
      <c r="B80" s="48">
        <v>293568243</v>
      </c>
      <c r="C80" s="48">
        <v>293568243</v>
      </c>
      <c r="D80" s="48">
        <v>229094183</v>
      </c>
    </row>
    <row r="81" spans="1:4" s="3" customFormat="1" ht="17.45" customHeight="1" x14ac:dyDescent="0.25">
      <c r="A81" s="51" t="s">
        <v>57</v>
      </c>
      <c r="B81" s="54">
        <v>0</v>
      </c>
      <c r="C81" s="54">
        <v>0</v>
      </c>
      <c r="D81" s="48">
        <v>0</v>
      </c>
    </row>
    <row r="82" spans="1:4" s="3" customFormat="1" ht="17.45" customHeight="1" x14ac:dyDescent="0.25">
      <c r="A82" s="46" t="s">
        <v>16</v>
      </c>
      <c r="B82" s="59">
        <f>SUM(B80:B81)</f>
        <v>293568243</v>
      </c>
      <c r="C82" s="59">
        <f>SUM(C80:C81)</f>
        <v>293568243</v>
      </c>
      <c r="D82" s="48">
        <v>229094183</v>
      </c>
    </row>
    <row r="83" spans="1:4" s="3" customFormat="1" ht="17.45" customHeight="1" x14ac:dyDescent="0.25">
      <c r="A83" s="60" t="s">
        <v>17</v>
      </c>
      <c r="B83" s="48">
        <f>SUM(B58+B61+B69+B77+B79+B82)</f>
        <v>468820200</v>
      </c>
      <c r="C83" s="48">
        <f>SUM(C58+C61+C69+C77+C79+C82)</f>
        <v>469450503</v>
      </c>
      <c r="D83" s="48">
        <f>SUM(D58+D61+D69+D77+D79+D82)</f>
        <v>411991983</v>
      </c>
    </row>
    <row r="84" spans="1:4" x14ac:dyDescent="0.25">
      <c r="A84" s="61"/>
      <c r="B84" s="57"/>
      <c r="C84" s="57"/>
      <c r="D84" s="57"/>
    </row>
  </sheetData>
  <pageMargins left="0.25" right="0.25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2"/>
  <sheetViews>
    <sheetView topLeftCell="A19" workbookViewId="0">
      <selection activeCell="B32" sqref="B32"/>
    </sheetView>
  </sheetViews>
  <sheetFormatPr defaultRowHeight="15" x14ac:dyDescent="0.25"/>
  <cols>
    <col min="1" max="1" width="51.140625" customWidth="1"/>
    <col min="2" max="2" width="15.140625" customWidth="1"/>
  </cols>
  <sheetData>
    <row r="1" spans="1:8" s="2" customFormat="1" ht="16.350000000000001" customHeight="1" x14ac:dyDescent="0.25">
      <c r="A1" s="7" t="s">
        <v>62</v>
      </c>
      <c r="B1" s="12"/>
      <c r="C1" s="3"/>
      <c r="D1" s="3"/>
      <c r="E1" s="3"/>
      <c r="F1" s="3"/>
      <c r="G1" s="3"/>
      <c r="H1" s="3"/>
    </row>
    <row r="2" spans="1:8" s="3" customFormat="1" ht="16.350000000000001" customHeight="1" x14ac:dyDescent="0.25">
      <c r="A2" s="29" t="s">
        <v>40</v>
      </c>
      <c r="B2" s="12" t="s">
        <v>55</v>
      </c>
    </row>
    <row r="3" spans="1:8" s="3" customFormat="1" ht="16.350000000000001" customHeight="1" x14ac:dyDescent="0.3">
      <c r="A3" s="6" t="s">
        <v>41</v>
      </c>
      <c r="B3" s="6">
        <v>300000</v>
      </c>
      <c r="C3" s="4"/>
    </row>
    <row r="4" spans="1:8" s="3" customFormat="1" ht="16.350000000000001" customHeight="1" x14ac:dyDescent="0.3">
      <c r="A4" s="6" t="s">
        <v>43</v>
      </c>
      <c r="B4" s="6">
        <v>100000</v>
      </c>
      <c r="C4" s="4"/>
    </row>
    <row r="5" spans="1:8" s="3" customFormat="1" ht="16.350000000000001" customHeight="1" x14ac:dyDescent="0.3">
      <c r="A5" s="6" t="s">
        <v>44</v>
      </c>
      <c r="B5" s="6">
        <v>700000</v>
      </c>
      <c r="C5" s="4"/>
    </row>
    <row r="6" spans="1:8" s="3" customFormat="1" ht="16.350000000000001" customHeight="1" x14ac:dyDescent="0.3">
      <c r="A6" s="6" t="s">
        <v>45</v>
      </c>
      <c r="B6" s="6">
        <v>500000</v>
      </c>
      <c r="C6" s="4"/>
    </row>
    <row r="7" spans="1:8" s="3" customFormat="1" ht="16.350000000000001" customHeight="1" x14ac:dyDescent="0.3">
      <c r="A7" s="6" t="s">
        <v>46</v>
      </c>
      <c r="B7" s="6">
        <v>500000</v>
      </c>
      <c r="C7" s="4"/>
    </row>
    <row r="8" spans="1:8" s="3" customFormat="1" ht="16.350000000000001" customHeight="1" x14ac:dyDescent="0.3">
      <c r="A8" s="6" t="s">
        <v>47</v>
      </c>
      <c r="B8" s="6">
        <v>1000000</v>
      </c>
      <c r="C8" s="4"/>
    </row>
    <row r="9" spans="1:8" s="3" customFormat="1" ht="16.350000000000001" customHeight="1" x14ac:dyDescent="0.3">
      <c r="A9" s="6" t="s">
        <v>48</v>
      </c>
      <c r="B9" s="6">
        <v>1300000</v>
      </c>
      <c r="C9" s="4"/>
    </row>
    <row r="10" spans="1:8" s="3" customFormat="1" ht="16.350000000000001" customHeight="1" x14ac:dyDescent="0.3">
      <c r="A10" s="6" t="s">
        <v>49</v>
      </c>
      <c r="B10" s="6">
        <v>2500000</v>
      </c>
      <c r="C10" s="4"/>
    </row>
    <row r="11" spans="1:8" s="3" customFormat="1" ht="16.350000000000001" customHeight="1" x14ac:dyDescent="0.3">
      <c r="A11" s="6" t="s">
        <v>50</v>
      </c>
      <c r="B11" s="6">
        <v>400000</v>
      </c>
      <c r="C11" s="4"/>
    </row>
    <row r="12" spans="1:8" s="3" customFormat="1" ht="16.350000000000001" customHeight="1" x14ac:dyDescent="0.3">
      <c r="A12" s="6" t="s">
        <v>51</v>
      </c>
      <c r="B12" s="6">
        <v>120000</v>
      </c>
      <c r="C12" s="4"/>
    </row>
    <row r="13" spans="1:8" s="3" customFormat="1" ht="16.350000000000001" customHeight="1" x14ac:dyDescent="0.3">
      <c r="A13" s="6" t="s">
        <v>168</v>
      </c>
      <c r="B13" s="6">
        <v>1300000</v>
      </c>
      <c r="C13" s="4"/>
    </row>
    <row r="14" spans="1:8" s="3" customFormat="1" ht="16.350000000000001" customHeight="1" x14ac:dyDescent="0.3">
      <c r="A14" s="6" t="s">
        <v>169</v>
      </c>
      <c r="B14" s="6">
        <v>394000</v>
      </c>
      <c r="C14" s="4"/>
    </row>
    <row r="15" spans="1:8" s="3" customFormat="1" ht="16.350000000000001" customHeight="1" x14ac:dyDescent="0.3">
      <c r="A15" s="6" t="s">
        <v>170</v>
      </c>
      <c r="B15" s="6">
        <v>1700000</v>
      </c>
      <c r="C15" s="4"/>
    </row>
    <row r="16" spans="1:8" s="3" customFormat="1" ht="16.350000000000001" customHeight="1" x14ac:dyDescent="0.3">
      <c r="A16" s="6" t="s">
        <v>171</v>
      </c>
      <c r="B16" s="6">
        <v>2000000</v>
      </c>
      <c r="C16" s="4"/>
    </row>
    <row r="17" spans="1:3" s="3" customFormat="1" ht="16.350000000000001" customHeight="1" x14ac:dyDescent="0.3">
      <c r="A17" s="7" t="s">
        <v>61</v>
      </c>
      <c r="B17" s="7">
        <f>SUM(B3:B16)</f>
        <v>12814000</v>
      </c>
      <c r="C17" s="4"/>
    </row>
    <row r="18" spans="1:3" ht="16.5" x14ac:dyDescent="0.3">
      <c r="A18" s="11"/>
      <c r="B18" s="11"/>
      <c r="C18" s="5"/>
    </row>
    <row r="19" spans="1:3" x14ac:dyDescent="0.25">
      <c r="A19" s="11"/>
      <c r="B19" s="11"/>
    </row>
    <row r="20" spans="1:3" ht="15.75" x14ac:dyDescent="0.25">
      <c r="A20" s="30" t="s">
        <v>105</v>
      </c>
      <c r="B20" s="12" t="s">
        <v>55</v>
      </c>
    </row>
    <row r="21" spans="1:3" ht="15.75" x14ac:dyDescent="0.25">
      <c r="A21" s="27" t="s">
        <v>106</v>
      </c>
      <c r="B21" s="27">
        <v>300000</v>
      </c>
    </row>
    <row r="22" spans="1:3" ht="15.75" x14ac:dyDescent="0.25">
      <c r="A22" s="27" t="s">
        <v>107</v>
      </c>
      <c r="B22" s="27">
        <v>1100000</v>
      </c>
    </row>
    <row r="23" spans="1:3" ht="15.75" x14ac:dyDescent="0.25">
      <c r="A23" s="27" t="s">
        <v>108</v>
      </c>
      <c r="B23" s="27">
        <v>500000</v>
      </c>
    </row>
    <row r="24" spans="1:3" ht="15.75" x14ac:dyDescent="0.25">
      <c r="A24" s="27" t="s">
        <v>109</v>
      </c>
      <c r="B24" s="27">
        <v>100000</v>
      </c>
    </row>
    <row r="25" spans="1:3" ht="15.75" x14ac:dyDescent="0.25">
      <c r="A25" s="27" t="s">
        <v>110</v>
      </c>
      <c r="B25" s="27">
        <v>88000</v>
      </c>
    </row>
    <row r="26" spans="1:3" ht="15.75" x14ac:dyDescent="0.25">
      <c r="A26" s="27" t="s">
        <v>111</v>
      </c>
      <c r="B26" s="27">
        <v>400000</v>
      </c>
    </row>
    <row r="27" spans="1:3" ht="15.75" x14ac:dyDescent="0.25">
      <c r="A27" s="7" t="s">
        <v>61</v>
      </c>
      <c r="B27" s="31">
        <f>SUM(B21:B26)</f>
        <v>2488000</v>
      </c>
    </row>
    <row r="28" spans="1:3" x14ac:dyDescent="0.25">
      <c r="A28" s="11"/>
      <c r="B28" s="11"/>
    </row>
    <row r="29" spans="1:3" x14ac:dyDescent="0.25">
      <c r="A29" s="11"/>
      <c r="B29" s="11"/>
    </row>
    <row r="30" spans="1:3" ht="15.75" x14ac:dyDescent="0.25">
      <c r="A30" s="30" t="s">
        <v>115</v>
      </c>
      <c r="B30" s="12" t="s">
        <v>55</v>
      </c>
    </row>
    <row r="31" spans="1:3" ht="15.75" x14ac:dyDescent="0.25">
      <c r="A31" s="27" t="s">
        <v>116</v>
      </c>
      <c r="B31" s="27">
        <v>1520000</v>
      </c>
    </row>
    <row r="32" spans="1:3" ht="15.75" x14ac:dyDescent="0.25">
      <c r="A32" s="27" t="s">
        <v>117</v>
      </c>
      <c r="B32" s="27">
        <v>30000</v>
      </c>
    </row>
    <row r="33" spans="1:2" ht="15.75" x14ac:dyDescent="0.25">
      <c r="A33" s="27" t="s">
        <v>118</v>
      </c>
      <c r="B33" s="27">
        <v>550000</v>
      </c>
    </row>
    <row r="34" spans="1:2" ht="15.75" x14ac:dyDescent="0.25">
      <c r="A34" s="27" t="s">
        <v>119</v>
      </c>
      <c r="B34" s="27">
        <v>50000</v>
      </c>
    </row>
    <row r="35" spans="1:2" ht="15.75" x14ac:dyDescent="0.25">
      <c r="A35" s="27" t="s">
        <v>120</v>
      </c>
      <c r="B35" s="27">
        <v>80000</v>
      </c>
    </row>
    <row r="36" spans="1:2" ht="15.75" x14ac:dyDescent="0.25">
      <c r="A36" s="27" t="s">
        <v>121</v>
      </c>
      <c r="B36" s="27">
        <v>50000</v>
      </c>
    </row>
    <row r="37" spans="1:2" ht="15.75" x14ac:dyDescent="0.25">
      <c r="A37" s="27" t="s">
        <v>122</v>
      </c>
      <c r="B37" s="27">
        <v>20000</v>
      </c>
    </row>
    <row r="38" spans="1:2" s="26" customFormat="1" ht="15.75" x14ac:dyDescent="0.25">
      <c r="A38" s="27" t="s">
        <v>123</v>
      </c>
      <c r="B38" s="27">
        <v>20000</v>
      </c>
    </row>
    <row r="39" spans="1:2" ht="15.75" x14ac:dyDescent="0.25">
      <c r="A39" s="27" t="s">
        <v>115</v>
      </c>
      <c r="B39" s="27">
        <v>400000</v>
      </c>
    </row>
    <row r="40" spans="1:2" s="62" customFormat="1" ht="15.75" x14ac:dyDescent="0.25">
      <c r="A40" s="27" t="s">
        <v>173</v>
      </c>
      <c r="B40" s="27">
        <v>50000</v>
      </c>
    </row>
    <row r="41" spans="1:2" s="62" customFormat="1" ht="15.75" x14ac:dyDescent="0.25">
      <c r="A41" s="27" t="s">
        <v>172</v>
      </c>
      <c r="B41" s="27">
        <v>30000</v>
      </c>
    </row>
    <row r="42" spans="1:2" ht="15.75" x14ac:dyDescent="0.25">
      <c r="A42" s="31" t="s">
        <v>61</v>
      </c>
      <c r="B42" s="31">
        <f>SUM(B31:B41)</f>
        <v>2800000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1"/>
  <sheetViews>
    <sheetView workbookViewId="0">
      <selection activeCell="C27" sqref="C27"/>
    </sheetView>
  </sheetViews>
  <sheetFormatPr defaultRowHeight="15" x14ac:dyDescent="0.25"/>
  <cols>
    <col min="1" max="1" width="8.42578125" style="8" customWidth="1"/>
    <col min="2" max="2" width="48.85546875" style="8" customWidth="1"/>
    <col min="3" max="3" width="29.42578125" style="8" customWidth="1"/>
    <col min="4" max="256" width="9.140625" style="8"/>
    <col min="257" max="257" width="8.42578125" style="8" customWidth="1"/>
    <col min="258" max="258" width="48.85546875" style="8" customWidth="1"/>
    <col min="259" max="259" width="29.42578125" style="8" customWidth="1"/>
    <col min="260" max="512" width="9.140625" style="8"/>
    <col min="513" max="513" width="8.42578125" style="8" customWidth="1"/>
    <col min="514" max="514" width="48.85546875" style="8" customWidth="1"/>
    <col min="515" max="515" width="29.42578125" style="8" customWidth="1"/>
    <col min="516" max="768" width="9.140625" style="8"/>
    <col min="769" max="769" width="8.42578125" style="8" customWidth="1"/>
    <col min="770" max="770" width="48.85546875" style="8" customWidth="1"/>
    <col min="771" max="771" width="29.42578125" style="8" customWidth="1"/>
    <col min="772" max="1024" width="9.140625" style="8"/>
    <col min="1025" max="1025" width="8.42578125" style="8" customWidth="1"/>
    <col min="1026" max="1026" width="48.85546875" style="8" customWidth="1"/>
    <col min="1027" max="1027" width="29.42578125" style="8" customWidth="1"/>
    <col min="1028" max="1280" width="9.140625" style="8"/>
    <col min="1281" max="1281" width="8.42578125" style="8" customWidth="1"/>
    <col min="1282" max="1282" width="48.85546875" style="8" customWidth="1"/>
    <col min="1283" max="1283" width="29.42578125" style="8" customWidth="1"/>
    <col min="1284" max="1536" width="9.140625" style="8"/>
    <col min="1537" max="1537" width="8.42578125" style="8" customWidth="1"/>
    <col min="1538" max="1538" width="48.85546875" style="8" customWidth="1"/>
    <col min="1539" max="1539" width="29.42578125" style="8" customWidth="1"/>
    <col min="1540" max="1792" width="9.140625" style="8"/>
    <col min="1793" max="1793" width="8.42578125" style="8" customWidth="1"/>
    <col min="1794" max="1794" width="48.85546875" style="8" customWidth="1"/>
    <col min="1795" max="1795" width="29.42578125" style="8" customWidth="1"/>
    <col min="1796" max="2048" width="9.140625" style="8"/>
    <col min="2049" max="2049" width="8.42578125" style="8" customWidth="1"/>
    <col min="2050" max="2050" width="48.85546875" style="8" customWidth="1"/>
    <col min="2051" max="2051" width="29.42578125" style="8" customWidth="1"/>
    <col min="2052" max="2304" width="9.140625" style="8"/>
    <col min="2305" max="2305" width="8.42578125" style="8" customWidth="1"/>
    <col min="2306" max="2306" width="48.85546875" style="8" customWidth="1"/>
    <col min="2307" max="2307" width="29.42578125" style="8" customWidth="1"/>
    <col min="2308" max="2560" width="9.140625" style="8"/>
    <col min="2561" max="2561" width="8.42578125" style="8" customWidth="1"/>
    <col min="2562" max="2562" width="48.85546875" style="8" customWidth="1"/>
    <col min="2563" max="2563" width="29.42578125" style="8" customWidth="1"/>
    <col min="2564" max="2816" width="9.140625" style="8"/>
    <col min="2817" max="2817" width="8.42578125" style="8" customWidth="1"/>
    <col min="2818" max="2818" width="48.85546875" style="8" customWidth="1"/>
    <col min="2819" max="2819" width="29.42578125" style="8" customWidth="1"/>
    <col min="2820" max="3072" width="9.140625" style="8"/>
    <col min="3073" max="3073" width="8.42578125" style="8" customWidth="1"/>
    <col min="3074" max="3074" width="48.85546875" style="8" customWidth="1"/>
    <col min="3075" max="3075" width="29.42578125" style="8" customWidth="1"/>
    <col min="3076" max="3328" width="9.140625" style="8"/>
    <col min="3329" max="3329" width="8.42578125" style="8" customWidth="1"/>
    <col min="3330" max="3330" width="48.85546875" style="8" customWidth="1"/>
    <col min="3331" max="3331" width="29.42578125" style="8" customWidth="1"/>
    <col min="3332" max="3584" width="9.140625" style="8"/>
    <col min="3585" max="3585" width="8.42578125" style="8" customWidth="1"/>
    <col min="3586" max="3586" width="48.85546875" style="8" customWidth="1"/>
    <col min="3587" max="3587" width="29.42578125" style="8" customWidth="1"/>
    <col min="3588" max="3840" width="9.140625" style="8"/>
    <col min="3841" max="3841" width="8.42578125" style="8" customWidth="1"/>
    <col min="3842" max="3842" width="48.85546875" style="8" customWidth="1"/>
    <col min="3843" max="3843" width="29.42578125" style="8" customWidth="1"/>
    <col min="3844" max="4096" width="9.140625" style="8"/>
    <col min="4097" max="4097" width="8.42578125" style="8" customWidth="1"/>
    <col min="4098" max="4098" width="48.85546875" style="8" customWidth="1"/>
    <col min="4099" max="4099" width="29.42578125" style="8" customWidth="1"/>
    <col min="4100" max="4352" width="9.140625" style="8"/>
    <col min="4353" max="4353" width="8.42578125" style="8" customWidth="1"/>
    <col min="4354" max="4354" width="48.85546875" style="8" customWidth="1"/>
    <col min="4355" max="4355" width="29.42578125" style="8" customWidth="1"/>
    <col min="4356" max="4608" width="9.140625" style="8"/>
    <col min="4609" max="4609" width="8.42578125" style="8" customWidth="1"/>
    <col min="4610" max="4610" width="48.85546875" style="8" customWidth="1"/>
    <col min="4611" max="4611" width="29.42578125" style="8" customWidth="1"/>
    <col min="4612" max="4864" width="9.140625" style="8"/>
    <col min="4865" max="4865" width="8.42578125" style="8" customWidth="1"/>
    <col min="4866" max="4866" width="48.85546875" style="8" customWidth="1"/>
    <col min="4867" max="4867" width="29.42578125" style="8" customWidth="1"/>
    <col min="4868" max="5120" width="9.140625" style="8"/>
    <col min="5121" max="5121" width="8.42578125" style="8" customWidth="1"/>
    <col min="5122" max="5122" width="48.85546875" style="8" customWidth="1"/>
    <col min="5123" max="5123" width="29.42578125" style="8" customWidth="1"/>
    <col min="5124" max="5376" width="9.140625" style="8"/>
    <col min="5377" max="5377" width="8.42578125" style="8" customWidth="1"/>
    <col min="5378" max="5378" width="48.85546875" style="8" customWidth="1"/>
    <col min="5379" max="5379" width="29.42578125" style="8" customWidth="1"/>
    <col min="5380" max="5632" width="9.140625" style="8"/>
    <col min="5633" max="5633" width="8.42578125" style="8" customWidth="1"/>
    <col min="5634" max="5634" width="48.85546875" style="8" customWidth="1"/>
    <col min="5635" max="5635" width="29.42578125" style="8" customWidth="1"/>
    <col min="5636" max="5888" width="9.140625" style="8"/>
    <col min="5889" max="5889" width="8.42578125" style="8" customWidth="1"/>
    <col min="5890" max="5890" width="48.85546875" style="8" customWidth="1"/>
    <col min="5891" max="5891" width="29.42578125" style="8" customWidth="1"/>
    <col min="5892" max="6144" width="9.140625" style="8"/>
    <col min="6145" max="6145" width="8.42578125" style="8" customWidth="1"/>
    <col min="6146" max="6146" width="48.85546875" style="8" customWidth="1"/>
    <col min="6147" max="6147" width="29.42578125" style="8" customWidth="1"/>
    <col min="6148" max="6400" width="9.140625" style="8"/>
    <col min="6401" max="6401" width="8.42578125" style="8" customWidth="1"/>
    <col min="6402" max="6402" width="48.85546875" style="8" customWidth="1"/>
    <col min="6403" max="6403" width="29.42578125" style="8" customWidth="1"/>
    <col min="6404" max="6656" width="9.140625" style="8"/>
    <col min="6657" max="6657" width="8.42578125" style="8" customWidth="1"/>
    <col min="6658" max="6658" width="48.85546875" style="8" customWidth="1"/>
    <col min="6659" max="6659" width="29.42578125" style="8" customWidth="1"/>
    <col min="6660" max="6912" width="9.140625" style="8"/>
    <col min="6913" max="6913" width="8.42578125" style="8" customWidth="1"/>
    <col min="6914" max="6914" width="48.85546875" style="8" customWidth="1"/>
    <col min="6915" max="6915" width="29.42578125" style="8" customWidth="1"/>
    <col min="6916" max="7168" width="9.140625" style="8"/>
    <col min="7169" max="7169" width="8.42578125" style="8" customWidth="1"/>
    <col min="7170" max="7170" width="48.85546875" style="8" customWidth="1"/>
    <col min="7171" max="7171" width="29.42578125" style="8" customWidth="1"/>
    <col min="7172" max="7424" width="9.140625" style="8"/>
    <col min="7425" max="7425" width="8.42578125" style="8" customWidth="1"/>
    <col min="7426" max="7426" width="48.85546875" style="8" customWidth="1"/>
    <col min="7427" max="7427" width="29.42578125" style="8" customWidth="1"/>
    <col min="7428" max="7680" width="9.140625" style="8"/>
    <col min="7681" max="7681" width="8.42578125" style="8" customWidth="1"/>
    <col min="7682" max="7682" width="48.85546875" style="8" customWidth="1"/>
    <col min="7683" max="7683" width="29.42578125" style="8" customWidth="1"/>
    <col min="7684" max="7936" width="9.140625" style="8"/>
    <col min="7937" max="7937" width="8.42578125" style="8" customWidth="1"/>
    <col min="7938" max="7938" width="48.85546875" style="8" customWidth="1"/>
    <col min="7939" max="7939" width="29.42578125" style="8" customWidth="1"/>
    <col min="7940" max="8192" width="9.140625" style="8"/>
    <col min="8193" max="8193" width="8.42578125" style="8" customWidth="1"/>
    <col min="8194" max="8194" width="48.85546875" style="8" customWidth="1"/>
    <col min="8195" max="8195" width="29.42578125" style="8" customWidth="1"/>
    <col min="8196" max="8448" width="9.140625" style="8"/>
    <col min="8449" max="8449" width="8.42578125" style="8" customWidth="1"/>
    <col min="8450" max="8450" width="48.85546875" style="8" customWidth="1"/>
    <col min="8451" max="8451" width="29.42578125" style="8" customWidth="1"/>
    <col min="8452" max="8704" width="9.140625" style="8"/>
    <col min="8705" max="8705" width="8.42578125" style="8" customWidth="1"/>
    <col min="8706" max="8706" width="48.85546875" style="8" customWidth="1"/>
    <col min="8707" max="8707" width="29.42578125" style="8" customWidth="1"/>
    <col min="8708" max="8960" width="9.140625" style="8"/>
    <col min="8961" max="8961" width="8.42578125" style="8" customWidth="1"/>
    <col min="8962" max="8962" width="48.85546875" style="8" customWidth="1"/>
    <col min="8963" max="8963" width="29.42578125" style="8" customWidth="1"/>
    <col min="8964" max="9216" width="9.140625" style="8"/>
    <col min="9217" max="9217" width="8.42578125" style="8" customWidth="1"/>
    <col min="9218" max="9218" width="48.85546875" style="8" customWidth="1"/>
    <col min="9219" max="9219" width="29.42578125" style="8" customWidth="1"/>
    <col min="9220" max="9472" width="9.140625" style="8"/>
    <col min="9473" max="9473" width="8.42578125" style="8" customWidth="1"/>
    <col min="9474" max="9474" width="48.85546875" style="8" customWidth="1"/>
    <col min="9475" max="9475" width="29.42578125" style="8" customWidth="1"/>
    <col min="9476" max="9728" width="9.140625" style="8"/>
    <col min="9729" max="9729" width="8.42578125" style="8" customWidth="1"/>
    <col min="9730" max="9730" width="48.85546875" style="8" customWidth="1"/>
    <col min="9731" max="9731" width="29.42578125" style="8" customWidth="1"/>
    <col min="9732" max="9984" width="9.140625" style="8"/>
    <col min="9985" max="9985" width="8.42578125" style="8" customWidth="1"/>
    <col min="9986" max="9986" width="48.85546875" style="8" customWidth="1"/>
    <col min="9987" max="9987" width="29.42578125" style="8" customWidth="1"/>
    <col min="9988" max="10240" width="9.140625" style="8"/>
    <col min="10241" max="10241" width="8.42578125" style="8" customWidth="1"/>
    <col min="10242" max="10242" width="48.85546875" style="8" customWidth="1"/>
    <col min="10243" max="10243" width="29.42578125" style="8" customWidth="1"/>
    <col min="10244" max="10496" width="9.140625" style="8"/>
    <col min="10497" max="10497" width="8.42578125" style="8" customWidth="1"/>
    <col min="10498" max="10498" width="48.85546875" style="8" customWidth="1"/>
    <col min="10499" max="10499" width="29.42578125" style="8" customWidth="1"/>
    <col min="10500" max="10752" width="9.140625" style="8"/>
    <col min="10753" max="10753" width="8.42578125" style="8" customWidth="1"/>
    <col min="10754" max="10754" width="48.85546875" style="8" customWidth="1"/>
    <col min="10755" max="10755" width="29.42578125" style="8" customWidth="1"/>
    <col min="10756" max="11008" width="9.140625" style="8"/>
    <col min="11009" max="11009" width="8.42578125" style="8" customWidth="1"/>
    <col min="11010" max="11010" width="48.85546875" style="8" customWidth="1"/>
    <col min="11011" max="11011" width="29.42578125" style="8" customWidth="1"/>
    <col min="11012" max="11264" width="9.140625" style="8"/>
    <col min="11265" max="11265" width="8.42578125" style="8" customWidth="1"/>
    <col min="11266" max="11266" width="48.85546875" style="8" customWidth="1"/>
    <col min="11267" max="11267" width="29.42578125" style="8" customWidth="1"/>
    <col min="11268" max="11520" width="9.140625" style="8"/>
    <col min="11521" max="11521" width="8.42578125" style="8" customWidth="1"/>
    <col min="11522" max="11522" width="48.85546875" style="8" customWidth="1"/>
    <col min="11523" max="11523" width="29.42578125" style="8" customWidth="1"/>
    <col min="11524" max="11776" width="9.140625" style="8"/>
    <col min="11777" max="11777" width="8.42578125" style="8" customWidth="1"/>
    <col min="11778" max="11778" width="48.85546875" style="8" customWidth="1"/>
    <col min="11779" max="11779" width="29.42578125" style="8" customWidth="1"/>
    <col min="11780" max="12032" width="9.140625" style="8"/>
    <col min="12033" max="12033" width="8.42578125" style="8" customWidth="1"/>
    <col min="12034" max="12034" width="48.85546875" style="8" customWidth="1"/>
    <col min="12035" max="12035" width="29.42578125" style="8" customWidth="1"/>
    <col min="12036" max="12288" width="9.140625" style="8"/>
    <col min="12289" max="12289" width="8.42578125" style="8" customWidth="1"/>
    <col min="12290" max="12290" width="48.85546875" style="8" customWidth="1"/>
    <col min="12291" max="12291" width="29.42578125" style="8" customWidth="1"/>
    <col min="12292" max="12544" width="9.140625" style="8"/>
    <col min="12545" max="12545" width="8.42578125" style="8" customWidth="1"/>
    <col min="12546" max="12546" width="48.85546875" style="8" customWidth="1"/>
    <col min="12547" max="12547" width="29.42578125" style="8" customWidth="1"/>
    <col min="12548" max="12800" width="9.140625" style="8"/>
    <col min="12801" max="12801" width="8.42578125" style="8" customWidth="1"/>
    <col min="12802" max="12802" width="48.85546875" style="8" customWidth="1"/>
    <col min="12803" max="12803" width="29.42578125" style="8" customWidth="1"/>
    <col min="12804" max="13056" width="9.140625" style="8"/>
    <col min="13057" max="13057" width="8.42578125" style="8" customWidth="1"/>
    <col min="13058" max="13058" width="48.85546875" style="8" customWidth="1"/>
    <col min="13059" max="13059" width="29.42578125" style="8" customWidth="1"/>
    <col min="13060" max="13312" width="9.140625" style="8"/>
    <col min="13313" max="13313" width="8.42578125" style="8" customWidth="1"/>
    <col min="13314" max="13314" width="48.85546875" style="8" customWidth="1"/>
    <col min="13315" max="13315" width="29.42578125" style="8" customWidth="1"/>
    <col min="13316" max="13568" width="9.140625" style="8"/>
    <col min="13569" max="13569" width="8.42578125" style="8" customWidth="1"/>
    <col min="13570" max="13570" width="48.85546875" style="8" customWidth="1"/>
    <col min="13571" max="13571" width="29.42578125" style="8" customWidth="1"/>
    <col min="13572" max="13824" width="9.140625" style="8"/>
    <col min="13825" max="13825" width="8.42578125" style="8" customWidth="1"/>
    <col min="13826" max="13826" width="48.85546875" style="8" customWidth="1"/>
    <col min="13827" max="13827" width="29.42578125" style="8" customWidth="1"/>
    <col min="13828" max="14080" width="9.140625" style="8"/>
    <col min="14081" max="14081" width="8.42578125" style="8" customWidth="1"/>
    <col min="14082" max="14082" width="48.85546875" style="8" customWidth="1"/>
    <col min="14083" max="14083" width="29.42578125" style="8" customWidth="1"/>
    <col min="14084" max="14336" width="9.140625" style="8"/>
    <col min="14337" max="14337" width="8.42578125" style="8" customWidth="1"/>
    <col min="14338" max="14338" width="48.85546875" style="8" customWidth="1"/>
    <col min="14339" max="14339" width="29.42578125" style="8" customWidth="1"/>
    <col min="14340" max="14592" width="9.140625" style="8"/>
    <col min="14593" max="14593" width="8.42578125" style="8" customWidth="1"/>
    <col min="14594" max="14594" width="48.85546875" style="8" customWidth="1"/>
    <col min="14595" max="14595" width="29.42578125" style="8" customWidth="1"/>
    <col min="14596" max="14848" width="9.140625" style="8"/>
    <col min="14849" max="14849" width="8.42578125" style="8" customWidth="1"/>
    <col min="14850" max="14850" width="48.85546875" style="8" customWidth="1"/>
    <col min="14851" max="14851" width="29.42578125" style="8" customWidth="1"/>
    <col min="14852" max="15104" width="9.140625" style="8"/>
    <col min="15105" max="15105" width="8.42578125" style="8" customWidth="1"/>
    <col min="15106" max="15106" width="48.85546875" style="8" customWidth="1"/>
    <col min="15107" max="15107" width="29.42578125" style="8" customWidth="1"/>
    <col min="15108" max="15360" width="9.140625" style="8"/>
    <col min="15361" max="15361" width="8.42578125" style="8" customWidth="1"/>
    <col min="15362" max="15362" width="48.85546875" style="8" customWidth="1"/>
    <col min="15363" max="15363" width="29.42578125" style="8" customWidth="1"/>
    <col min="15364" max="15616" width="9.140625" style="8"/>
    <col min="15617" max="15617" width="8.42578125" style="8" customWidth="1"/>
    <col min="15618" max="15618" width="48.85546875" style="8" customWidth="1"/>
    <col min="15619" max="15619" width="29.42578125" style="8" customWidth="1"/>
    <col min="15620" max="15872" width="9.140625" style="8"/>
    <col min="15873" max="15873" width="8.42578125" style="8" customWidth="1"/>
    <col min="15874" max="15874" width="48.85546875" style="8" customWidth="1"/>
    <col min="15875" max="15875" width="29.42578125" style="8" customWidth="1"/>
    <col min="15876" max="16128" width="9.140625" style="8"/>
    <col min="16129" max="16129" width="8.42578125" style="8" customWidth="1"/>
    <col min="16130" max="16130" width="48.85546875" style="8" customWidth="1"/>
    <col min="16131" max="16131" width="29.42578125" style="8" customWidth="1"/>
    <col min="16132" max="16384" width="9.140625" style="8"/>
  </cols>
  <sheetData>
    <row r="1" spans="1:3" x14ac:dyDescent="0.25">
      <c r="A1" s="13"/>
      <c r="B1" s="13" t="s">
        <v>100</v>
      </c>
      <c r="C1" s="13"/>
    </row>
    <row r="2" spans="1:3" x14ac:dyDescent="0.25">
      <c r="A2" s="66"/>
      <c r="B2" s="66"/>
      <c r="C2" s="66"/>
    </row>
    <row r="3" spans="1:3" x14ac:dyDescent="0.25">
      <c r="A3" s="13"/>
      <c r="B3" s="13"/>
      <c r="C3" s="13"/>
    </row>
    <row r="4" spans="1:3" x14ac:dyDescent="0.25">
      <c r="A4" s="14"/>
      <c r="B4" s="15" t="s">
        <v>78</v>
      </c>
      <c r="C4" s="15" t="s">
        <v>148</v>
      </c>
    </row>
    <row r="5" spans="1:3" x14ac:dyDescent="0.25">
      <c r="A5" s="14"/>
      <c r="B5" s="14" t="s">
        <v>79</v>
      </c>
      <c r="C5" s="14" t="s">
        <v>80</v>
      </c>
    </row>
    <row r="6" spans="1:3" x14ac:dyDescent="0.25">
      <c r="A6" s="14"/>
      <c r="B6" s="14"/>
      <c r="C6" s="16">
        <v>0</v>
      </c>
    </row>
    <row r="7" spans="1:3" x14ac:dyDescent="0.25">
      <c r="A7" s="14"/>
      <c r="B7" s="14" t="s">
        <v>81</v>
      </c>
      <c r="C7" s="16">
        <v>0</v>
      </c>
    </row>
    <row r="8" spans="1:3" x14ac:dyDescent="0.25">
      <c r="A8" s="13"/>
      <c r="B8" s="13"/>
      <c r="C8" s="13"/>
    </row>
    <row r="9" spans="1:3" x14ac:dyDescent="0.25">
      <c r="A9" s="13"/>
      <c r="B9" s="13"/>
      <c r="C9" s="13"/>
    </row>
    <row r="10" spans="1:3" x14ac:dyDescent="0.25">
      <c r="A10" s="13"/>
      <c r="B10" s="13"/>
      <c r="C10" s="13"/>
    </row>
    <row r="11" spans="1:3" x14ac:dyDescent="0.25">
      <c r="A11" s="14"/>
      <c r="B11" s="15" t="s">
        <v>82</v>
      </c>
      <c r="C11" s="15" t="s">
        <v>148</v>
      </c>
    </row>
    <row r="12" spans="1:3" x14ac:dyDescent="0.25">
      <c r="A12" s="14"/>
      <c r="B12" s="14" t="s">
        <v>79</v>
      </c>
      <c r="C12" s="14" t="s">
        <v>80</v>
      </c>
    </row>
    <row r="13" spans="1:3" x14ac:dyDescent="0.25">
      <c r="A13" s="14"/>
      <c r="B13" s="14"/>
      <c r="C13" s="16">
        <v>0</v>
      </c>
    </row>
    <row r="14" spans="1:3" x14ac:dyDescent="0.25">
      <c r="A14" s="14"/>
      <c r="B14" s="14" t="s">
        <v>81</v>
      </c>
      <c r="C14" s="16">
        <v>0</v>
      </c>
    </row>
    <row r="15" spans="1:3" x14ac:dyDescent="0.25">
      <c r="A15" s="13"/>
      <c r="B15" s="13"/>
      <c r="C15" s="13"/>
    </row>
    <row r="16" spans="1:3" x14ac:dyDescent="0.25">
      <c r="A16" s="13"/>
      <c r="B16" s="13"/>
      <c r="C16" s="13"/>
    </row>
    <row r="17" spans="1:3" x14ac:dyDescent="0.25">
      <c r="A17" s="13"/>
      <c r="B17" s="13"/>
      <c r="C17" s="13"/>
    </row>
    <row r="18" spans="1:3" x14ac:dyDescent="0.25">
      <c r="A18" s="13"/>
      <c r="B18" s="13"/>
      <c r="C18" s="13"/>
    </row>
    <row r="19" spans="1:3" x14ac:dyDescent="0.25">
      <c r="A19" s="14"/>
      <c r="B19" s="15" t="s">
        <v>83</v>
      </c>
      <c r="C19" s="15" t="s">
        <v>148</v>
      </c>
    </row>
    <row r="20" spans="1:3" x14ac:dyDescent="0.25">
      <c r="A20" s="14"/>
      <c r="B20" s="14" t="s">
        <v>79</v>
      </c>
      <c r="C20" s="14" t="s">
        <v>80</v>
      </c>
    </row>
    <row r="21" spans="1:3" x14ac:dyDescent="0.25">
      <c r="A21" s="14"/>
      <c r="B21" s="14"/>
      <c r="C21" s="16">
        <v>0</v>
      </c>
    </row>
    <row r="22" spans="1:3" x14ac:dyDescent="0.25">
      <c r="A22" s="14"/>
      <c r="B22" s="14" t="s">
        <v>81</v>
      </c>
      <c r="C22" s="16">
        <v>0</v>
      </c>
    </row>
    <row r="23" spans="1:3" x14ac:dyDescent="0.25">
      <c r="A23" s="13"/>
      <c r="B23" s="13"/>
      <c r="C23" s="13"/>
    </row>
    <row r="24" spans="1:3" x14ac:dyDescent="0.25">
      <c r="A24" s="13"/>
      <c r="B24" s="13"/>
      <c r="C24" s="13"/>
    </row>
    <row r="25" spans="1:3" x14ac:dyDescent="0.25">
      <c r="A25" s="13"/>
      <c r="B25" s="13"/>
      <c r="C25" s="13"/>
    </row>
    <row r="26" spans="1:3" x14ac:dyDescent="0.25">
      <c r="A26" s="14"/>
      <c r="B26" s="15" t="s">
        <v>84</v>
      </c>
      <c r="C26" s="15" t="s">
        <v>148</v>
      </c>
    </row>
    <row r="27" spans="1:3" x14ac:dyDescent="0.25">
      <c r="A27" s="14"/>
      <c r="B27" s="17" t="s">
        <v>85</v>
      </c>
      <c r="C27" s="28" t="s">
        <v>86</v>
      </c>
    </row>
    <row r="28" spans="1:3" x14ac:dyDescent="0.25">
      <c r="A28" s="14"/>
      <c r="B28" s="17" t="s">
        <v>87</v>
      </c>
      <c r="C28" s="28" t="s">
        <v>86</v>
      </c>
    </row>
    <row r="29" spans="1:3" x14ac:dyDescent="0.25">
      <c r="A29" s="14"/>
      <c r="B29" s="17" t="s">
        <v>88</v>
      </c>
      <c r="C29" s="28" t="s">
        <v>89</v>
      </c>
    </row>
    <row r="30" spans="1:3" x14ac:dyDescent="0.25">
      <c r="A30" s="14"/>
      <c r="B30" s="17" t="s">
        <v>90</v>
      </c>
      <c r="C30" s="28" t="s">
        <v>86</v>
      </c>
    </row>
    <row r="31" spans="1:3" x14ac:dyDescent="0.25">
      <c r="A31" s="14"/>
      <c r="B31" s="14"/>
      <c r="C31" s="16" t="s">
        <v>91</v>
      </c>
    </row>
  </sheetData>
  <mergeCells count="1">
    <mergeCell ref="A2:C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workbookViewId="0">
      <selection activeCell="D6" sqref="D6:D8"/>
    </sheetView>
  </sheetViews>
  <sheetFormatPr defaultColWidth="9.140625" defaultRowHeight="12.75" x14ac:dyDescent="0.2"/>
  <cols>
    <col min="1" max="3" width="20.7109375" style="9" customWidth="1"/>
    <col min="4" max="4" width="21.85546875" style="10" customWidth="1"/>
    <col min="5" max="256" width="9.140625" style="9"/>
    <col min="257" max="260" width="20.7109375" style="9" customWidth="1"/>
    <col min="261" max="512" width="9.140625" style="9"/>
    <col min="513" max="516" width="20.7109375" style="9" customWidth="1"/>
    <col min="517" max="768" width="9.140625" style="9"/>
    <col min="769" max="772" width="20.7109375" style="9" customWidth="1"/>
    <col min="773" max="1024" width="9.140625" style="9"/>
    <col min="1025" max="1028" width="20.7109375" style="9" customWidth="1"/>
    <col min="1029" max="1280" width="9.140625" style="9"/>
    <col min="1281" max="1284" width="20.7109375" style="9" customWidth="1"/>
    <col min="1285" max="1536" width="9.140625" style="9"/>
    <col min="1537" max="1540" width="20.7109375" style="9" customWidth="1"/>
    <col min="1541" max="1792" width="9.140625" style="9"/>
    <col min="1793" max="1796" width="20.7109375" style="9" customWidth="1"/>
    <col min="1797" max="2048" width="9.140625" style="9"/>
    <col min="2049" max="2052" width="20.7109375" style="9" customWidth="1"/>
    <col min="2053" max="2304" width="9.140625" style="9"/>
    <col min="2305" max="2308" width="20.7109375" style="9" customWidth="1"/>
    <col min="2309" max="2560" width="9.140625" style="9"/>
    <col min="2561" max="2564" width="20.7109375" style="9" customWidth="1"/>
    <col min="2565" max="2816" width="9.140625" style="9"/>
    <col min="2817" max="2820" width="20.7109375" style="9" customWidth="1"/>
    <col min="2821" max="3072" width="9.140625" style="9"/>
    <col min="3073" max="3076" width="20.7109375" style="9" customWidth="1"/>
    <col min="3077" max="3328" width="9.140625" style="9"/>
    <col min="3329" max="3332" width="20.7109375" style="9" customWidth="1"/>
    <col min="3333" max="3584" width="9.140625" style="9"/>
    <col min="3585" max="3588" width="20.7109375" style="9" customWidth="1"/>
    <col min="3589" max="3840" width="9.140625" style="9"/>
    <col min="3841" max="3844" width="20.7109375" style="9" customWidth="1"/>
    <col min="3845" max="4096" width="9.140625" style="9"/>
    <col min="4097" max="4100" width="20.7109375" style="9" customWidth="1"/>
    <col min="4101" max="4352" width="9.140625" style="9"/>
    <col min="4353" max="4356" width="20.7109375" style="9" customWidth="1"/>
    <col min="4357" max="4608" width="9.140625" style="9"/>
    <col min="4609" max="4612" width="20.7109375" style="9" customWidth="1"/>
    <col min="4613" max="4864" width="9.140625" style="9"/>
    <col min="4865" max="4868" width="20.7109375" style="9" customWidth="1"/>
    <col min="4869" max="5120" width="9.140625" style="9"/>
    <col min="5121" max="5124" width="20.7109375" style="9" customWidth="1"/>
    <col min="5125" max="5376" width="9.140625" style="9"/>
    <col min="5377" max="5380" width="20.7109375" style="9" customWidth="1"/>
    <col min="5381" max="5632" width="9.140625" style="9"/>
    <col min="5633" max="5636" width="20.7109375" style="9" customWidth="1"/>
    <col min="5637" max="5888" width="9.140625" style="9"/>
    <col min="5889" max="5892" width="20.7109375" style="9" customWidth="1"/>
    <col min="5893" max="6144" width="9.140625" style="9"/>
    <col min="6145" max="6148" width="20.7109375" style="9" customWidth="1"/>
    <col min="6149" max="6400" width="9.140625" style="9"/>
    <col min="6401" max="6404" width="20.7109375" style="9" customWidth="1"/>
    <col min="6405" max="6656" width="9.140625" style="9"/>
    <col min="6657" max="6660" width="20.7109375" style="9" customWidth="1"/>
    <col min="6661" max="6912" width="9.140625" style="9"/>
    <col min="6913" max="6916" width="20.7109375" style="9" customWidth="1"/>
    <col min="6917" max="7168" width="9.140625" style="9"/>
    <col min="7169" max="7172" width="20.7109375" style="9" customWidth="1"/>
    <col min="7173" max="7424" width="9.140625" style="9"/>
    <col min="7425" max="7428" width="20.7109375" style="9" customWidth="1"/>
    <col min="7429" max="7680" width="9.140625" style="9"/>
    <col min="7681" max="7684" width="20.7109375" style="9" customWidth="1"/>
    <col min="7685" max="7936" width="9.140625" style="9"/>
    <col min="7937" max="7940" width="20.7109375" style="9" customWidth="1"/>
    <col min="7941" max="8192" width="9.140625" style="9"/>
    <col min="8193" max="8196" width="20.7109375" style="9" customWidth="1"/>
    <col min="8197" max="8448" width="9.140625" style="9"/>
    <col min="8449" max="8452" width="20.7109375" style="9" customWidth="1"/>
    <col min="8453" max="8704" width="9.140625" style="9"/>
    <col min="8705" max="8708" width="20.7109375" style="9" customWidth="1"/>
    <col min="8709" max="8960" width="9.140625" style="9"/>
    <col min="8961" max="8964" width="20.7109375" style="9" customWidth="1"/>
    <col min="8965" max="9216" width="9.140625" style="9"/>
    <col min="9217" max="9220" width="20.7109375" style="9" customWidth="1"/>
    <col min="9221" max="9472" width="9.140625" style="9"/>
    <col min="9473" max="9476" width="20.7109375" style="9" customWidth="1"/>
    <col min="9477" max="9728" width="9.140625" style="9"/>
    <col min="9729" max="9732" width="20.7109375" style="9" customWidth="1"/>
    <col min="9733" max="9984" width="9.140625" style="9"/>
    <col min="9985" max="9988" width="20.7109375" style="9" customWidth="1"/>
    <col min="9989" max="10240" width="9.140625" style="9"/>
    <col min="10241" max="10244" width="20.7109375" style="9" customWidth="1"/>
    <col min="10245" max="10496" width="9.140625" style="9"/>
    <col min="10497" max="10500" width="20.7109375" style="9" customWidth="1"/>
    <col min="10501" max="10752" width="9.140625" style="9"/>
    <col min="10753" max="10756" width="20.7109375" style="9" customWidth="1"/>
    <col min="10757" max="11008" width="9.140625" style="9"/>
    <col min="11009" max="11012" width="20.7109375" style="9" customWidth="1"/>
    <col min="11013" max="11264" width="9.140625" style="9"/>
    <col min="11265" max="11268" width="20.7109375" style="9" customWidth="1"/>
    <col min="11269" max="11520" width="9.140625" style="9"/>
    <col min="11521" max="11524" width="20.7109375" style="9" customWidth="1"/>
    <col min="11525" max="11776" width="9.140625" style="9"/>
    <col min="11777" max="11780" width="20.7109375" style="9" customWidth="1"/>
    <col min="11781" max="12032" width="9.140625" style="9"/>
    <col min="12033" max="12036" width="20.7109375" style="9" customWidth="1"/>
    <col min="12037" max="12288" width="9.140625" style="9"/>
    <col min="12289" max="12292" width="20.7109375" style="9" customWidth="1"/>
    <col min="12293" max="12544" width="9.140625" style="9"/>
    <col min="12545" max="12548" width="20.7109375" style="9" customWidth="1"/>
    <col min="12549" max="12800" width="9.140625" style="9"/>
    <col min="12801" max="12804" width="20.7109375" style="9" customWidth="1"/>
    <col min="12805" max="13056" width="9.140625" style="9"/>
    <col min="13057" max="13060" width="20.7109375" style="9" customWidth="1"/>
    <col min="13061" max="13312" width="9.140625" style="9"/>
    <col min="13313" max="13316" width="20.7109375" style="9" customWidth="1"/>
    <col min="13317" max="13568" width="9.140625" style="9"/>
    <col min="13569" max="13572" width="20.7109375" style="9" customWidth="1"/>
    <col min="13573" max="13824" width="9.140625" style="9"/>
    <col min="13825" max="13828" width="20.7109375" style="9" customWidth="1"/>
    <col min="13829" max="14080" width="9.140625" style="9"/>
    <col min="14081" max="14084" width="20.7109375" style="9" customWidth="1"/>
    <col min="14085" max="14336" width="9.140625" style="9"/>
    <col min="14337" max="14340" width="20.7109375" style="9" customWidth="1"/>
    <col min="14341" max="14592" width="9.140625" style="9"/>
    <col min="14593" max="14596" width="20.7109375" style="9" customWidth="1"/>
    <col min="14597" max="14848" width="9.140625" style="9"/>
    <col min="14849" max="14852" width="20.7109375" style="9" customWidth="1"/>
    <col min="14853" max="15104" width="9.140625" style="9"/>
    <col min="15105" max="15108" width="20.7109375" style="9" customWidth="1"/>
    <col min="15109" max="15360" width="9.140625" style="9"/>
    <col min="15361" max="15364" width="20.7109375" style="9" customWidth="1"/>
    <col min="15365" max="15616" width="9.140625" style="9"/>
    <col min="15617" max="15620" width="20.7109375" style="9" customWidth="1"/>
    <col min="15621" max="15872" width="9.140625" style="9"/>
    <col min="15873" max="15876" width="20.7109375" style="9" customWidth="1"/>
    <col min="15877" max="16128" width="9.140625" style="9"/>
    <col min="16129" max="16132" width="20.7109375" style="9" customWidth="1"/>
    <col min="16133" max="16384" width="9.140625" style="9"/>
  </cols>
  <sheetData>
    <row r="1" spans="1:4" x14ac:dyDescent="0.2">
      <c r="A1" s="71" t="s">
        <v>101</v>
      </c>
      <c r="B1" s="71"/>
      <c r="C1" s="71"/>
      <c r="D1" s="71"/>
    </row>
    <row r="2" spans="1:4" x14ac:dyDescent="0.2">
      <c r="A2" s="18"/>
      <c r="B2" s="18"/>
      <c r="C2" s="18"/>
      <c r="D2" s="18"/>
    </row>
    <row r="3" spans="1:4" x14ac:dyDescent="0.2">
      <c r="A3" s="72" t="s">
        <v>149</v>
      </c>
      <c r="B3" s="72"/>
      <c r="C3" s="72"/>
      <c r="D3" s="72"/>
    </row>
    <row r="4" spans="1:4" x14ac:dyDescent="0.2">
      <c r="A4" s="20"/>
      <c r="B4" s="21"/>
      <c r="C4" s="21"/>
      <c r="D4" s="21"/>
    </row>
    <row r="5" spans="1:4" x14ac:dyDescent="0.2">
      <c r="A5" s="22" t="s">
        <v>92</v>
      </c>
      <c r="B5" s="22" t="s">
        <v>93</v>
      </c>
      <c r="C5" s="22" t="s">
        <v>94</v>
      </c>
      <c r="D5" s="22" t="s">
        <v>95</v>
      </c>
    </row>
    <row r="6" spans="1:4" ht="25.5" x14ac:dyDescent="0.2">
      <c r="A6" s="23" t="s">
        <v>96</v>
      </c>
      <c r="B6" s="24">
        <v>108297800</v>
      </c>
      <c r="C6" s="23" t="s">
        <v>97</v>
      </c>
      <c r="D6" s="24">
        <v>156911983</v>
      </c>
    </row>
    <row r="7" spans="1:4" x14ac:dyDescent="0.2">
      <c r="A7" s="23"/>
      <c r="B7" s="25"/>
      <c r="C7" s="23"/>
      <c r="D7" s="25"/>
    </row>
    <row r="8" spans="1:4" ht="25.5" x14ac:dyDescent="0.2">
      <c r="A8" s="23" t="s">
        <v>98</v>
      </c>
      <c r="B8" s="24">
        <v>303694183</v>
      </c>
      <c r="C8" s="23" t="s">
        <v>99</v>
      </c>
      <c r="D8" s="24">
        <v>255080000</v>
      </c>
    </row>
    <row r="9" spans="1:4" x14ac:dyDescent="0.2">
      <c r="A9" s="18"/>
      <c r="B9" s="18"/>
      <c r="C9" s="18"/>
      <c r="D9" s="18"/>
    </row>
    <row r="10" spans="1:4" x14ac:dyDescent="0.2">
      <c r="A10" s="18"/>
      <c r="B10" s="18"/>
      <c r="C10" s="18"/>
      <c r="D10" s="18"/>
    </row>
    <row r="11" spans="1:4" x14ac:dyDescent="0.2">
      <c r="A11" s="73" t="s">
        <v>150</v>
      </c>
      <c r="B11" s="74"/>
      <c r="C11" s="74"/>
      <c r="D11" s="75"/>
    </row>
    <row r="12" spans="1:4" ht="14.25" x14ac:dyDescent="0.2">
      <c r="A12" s="67" t="s">
        <v>79</v>
      </c>
      <c r="B12" s="68"/>
      <c r="C12" s="76" t="s">
        <v>80</v>
      </c>
      <c r="D12" s="77"/>
    </row>
    <row r="13" spans="1:4" ht="14.25" x14ac:dyDescent="0.2">
      <c r="A13" s="67"/>
      <c r="B13" s="68"/>
      <c r="C13" s="69">
        <v>0</v>
      </c>
      <c r="D13" s="70"/>
    </row>
    <row r="14" spans="1:4" ht="15" x14ac:dyDescent="0.25">
      <c r="A14" s="78" t="s">
        <v>81</v>
      </c>
      <c r="B14" s="79"/>
      <c r="C14" s="80">
        <v>0</v>
      </c>
      <c r="D14" s="81"/>
    </row>
    <row r="15" spans="1:4" x14ac:dyDescent="0.2">
      <c r="A15" s="18"/>
      <c r="B15" s="18"/>
      <c r="C15" s="18"/>
      <c r="D15" s="18"/>
    </row>
    <row r="16" spans="1:4" x14ac:dyDescent="0.2">
      <c r="A16" s="18"/>
      <c r="B16" s="18"/>
      <c r="C16" s="18"/>
      <c r="D16" s="18"/>
    </row>
    <row r="17" spans="1:4" x14ac:dyDescent="0.2">
      <c r="A17" s="73" t="s">
        <v>151</v>
      </c>
      <c r="B17" s="74"/>
      <c r="C17" s="74"/>
      <c r="D17" s="75"/>
    </row>
    <row r="18" spans="1:4" ht="14.25" x14ac:dyDescent="0.2">
      <c r="A18" s="67" t="s">
        <v>79</v>
      </c>
      <c r="B18" s="68"/>
      <c r="C18" s="76" t="s">
        <v>80</v>
      </c>
      <c r="D18" s="77"/>
    </row>
    <row r="19" spans="1:4" ht="15.75" customHeight="1" x14ac:dyDescent="0.2">
      <c r="A19" s="82" t="s">
        <v>153</v>
      </c>
      <c r="B19" s="83"/>
      <c r="C19" s="69">
        <v>186280000</v>
      </c>
      <c r="D19" s="70"/>
    </row>
    <row r="20" spans="1:4" ht="15.75" customHeight="1" x14ac:dyDescent="0.2">
      <c r="A20" s="67" t="s">
        <v>175</v>
      </c>
      <c r="B20" s="68"/>
      <c r="C20" s="69">
        <v>4000000</v>
      </c>
      <c r="D20" s="70"/>
    </row>
    <row r="21" spans="1:4" ht="15.75" customHeight="1" x14ac:dyDescent="0.2">
      <c r="A21" s="82" t="s">
        <v>103</v>
      </c>
      <c r="B21" s="83"/>
      <c r="C21" s="82">
        <v>50295000</v>
      </c>
      <c r="D21" s="83"/>
    </row>
    <row r="22" spans="1:4" ht="15" x14ac:dyDescent="0.25">
      <c r="A22" s="78" t="s">
        <v>81</v>
      </c>
      <c r="B22" s="79"/>
      <c r="C22" s="80">
        <v>240575000</v>
      </c>
      <c r="D22" s="81"/>
    </row>
    <row r="23" spans="1:4" x14ac:dyDescent="0.2">
      <c r="A23" s="19"/>
      <c r="B23" s="19"/>
      <c r="C23" s="19"/>
      <c r="D23" s="18"/>
    </row>
    <row r="24" spans="1:4" x14ac:dyDescent="0.2">
      <c r="A24" s="19"/>
      <c r="B24" s="19"/>
      <c r="C24" s="19"/>
      <c r="D24" s="18"/>
    </row>
    <row r="25" spans="1:4" x14ac:dyDescent="0.2">
      <c r="A25" s="73" t="s">
        <v>152</v>
      </c>
      <c r="B25" s="74"/>
      <c r="C25" s="74"/>
      <c r="D25" s="75"/>
    </row>
    <row r="26" spans="1:4" ht="14.25" x14ac:dyDescent="0.2">
      <c r="A26" s="67" t="s">
        <v>79</v>
      </c>
      <c r="B26" s="68"/>
      <c r="C26" s="76" t="s">
        <v>80</v>
      </c>
      <c r="D26" s="77"/>
    </row>
    <row r="27" spans="1:4" ht="14.25" x14ac:dyDescent="0.2">
      <c r="A27" s="67" t="s">
        <v>12</v>
      </c>
      <c r="B27" s="68"/>
      <c r="C27" s="69">
        <v>13200000</v>
      </c>
      <c r="D27" s="70"/>
    </row>
    <row r="28" spans="1:4" ht="14.25" x14ac:dyDescent="0.2">
      <c r="A28" s="82" t="s">
        <v>104</v>
      </c>
      <c r="B28" s="83"/>
      <c r="C28" s="69">
        <v>1000000</v>
      </c>
      <c r="D28" s="70"/>
    </row>
    <row r="29" spans="1:4" ht="14.25" x14ac:dyDescent="0.2">
      <c r="A29" s="67" t="s">
        <v>174</v>
      </c>
      <c r="B29" s="68"/>
      <c r="C29" s="69">
        <v>27000</v>
      </c>
      <c r="D29" s="70"/>
    </row>
    <row r="30" spans="1:4" ht="14.25" x14ac:dyDescent="0.2">
      <c r="A30" s="82" t="s">
        <v>103</v>
      </c>
      <c r="B30" s="83"/>
      <c r="C30" s="69">
        <v>278000</v>
      </c>
      <c r="D30" s="70"/>
    </row>
    <row r="31" spans="1:4" ht="15" x14ac:dyDescent="0.25">
      <c r="A31" s="78" t="s">
        <v>81</v>
      </c>
      <c r="B31" s="79"/>
      <c r="C31" s="80">
        <v>14505000</v>
      </c>
      <c r="D31" s="81"/>
    </row>
  </sheetData>
  <mergeCells count="33">
    <mergeCell ref="A27:B27"/>
    <mergeCell ref="C27:D27"/>
    <mergeCell ref="A28:B28"/>
    <mergeCell ref="C28:D28"/>
    <mergeCell ref="A30:B30"/>
    <mergeCell ref="C30:D30"/>
    <mergeCell ref="A29:B29"/>
    <mergeCell ref="C29:D29"/>
    <mergeCell ref="A31:B31"/>
    <mergeCell ref="C31:D31"/>
    <mergeCell ref="A26:B26"/>
    <mergeCell ref="C26:D26"/>
    <mergeCell ref="A14:B14"/>
    <mergeCell ref="C14:D14"/>
    <mergeCell ref="A17:D17"/>
    <mergeCell ref="A18:B18"/>
    <mergeCell ref="C18:D18"/>
    <mergeCell ref="A19:B19"/>
    <mergeCell ref="C19:D19"/>
    <mergeCell ref="A21:B21"/>
    <mergeCell ref="C21:D21"/>
    <mergeCell ref="A22:B22"/>
    <mergeCell ref="C22:D22"/>
    <mergeCell ref="A25:D25"/>
    <mergeCell ref="A20:B20"/>
    <mergeCell ref="C20:D20"/>
    <mergeCell ref="A13:B13"/>
    <mergeCell ref="C13:D13"/>
    <mergeCell ref="A1:D1"/>
    <mergeCell ref="A3:D3"/>
    <mergeCell ref="A11:D11"/>
    <mergeCell ref="A12:B12"/>
    <mergeCell ref="C12:D1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topLeftCell="A13" workbookViewId="0">
      <selection activeCell="I16" sqref="I16"/>
    </sheetView>
  </sheetViews>
  <sheetFormatPr defaultRowHeight="15" x14ac:dyDescent="0.25"/>
  <cols>
    <col min="1" max="1" width="18.85546875" customWidth="1"/>
    <col min="2" max="2" width="10" customWidth="1"/>
    <col min="3" max="3" width="9.28515625" customWidth="1"/>
    <col min="4" max="4" width="7" customWidth="1"/>
    <col min="5" max="5" width="9.140625" hidden="1" customWidth="1"/>
    <col min="6" max="6" width="8" style="34" customWidth="1"/>
    <col min="7" max="7" width="8" style="38" customWidth="1"/>
    <col min="8" max="8" width="7.5703125" customWidth="1"/>
  </cols>
  <sheetData>
    <row r="1" spans="1:8" s="38" customFormat="1" x14ac:dyDescent="0.25">
      <c r="A1" s="84" t="s">
        <v>145</v>
      </c>
      <c r="B1" s="71"/>
      <c r="C1" s="71"/>
      <c r="D1" s="71"/>
    </row>
    <row r="2" spans="1:8" s="40" customFormat="1" x14ac:dyDescent="0.25">
      <c r="A2" s="39" t="s">
        <v>146</v>
      </c>
      <c r="B2" s="39"/>
      <c r="C2" s="39"/>
      <c r="D2" s="39"/>
      <c r="H2" s="40" t="s">
        <v>130</v>
      </c>
    </row>
    <row r="3" spans="1:8" ht="24.95" customHeight="1" x14ac:dyDescent="0.25">
      <c r="A3" s="32" t="s">
        <v>124</v>
      </c>
      <c r="B3" s="32" t="s">
        <v>126</v>
      </c>
      <c r="C3" s="32" t="s">
        <v>132</v>
      </c>
      <c r="D3" s="32" t="s">
        <v>133</v>
      </c>
      <c r="E3" s="32" t="s">
        <v>125</v>
      </c>
      <c r="F3" s="33" t="s">
        <v>125</v>
      </c>
      <c r="G3" s="37" t="s">
        <v>137</v>
      </c>
      <c r="H3" s="32" t="s">
        <v>136</v>
      </c>
    </row>
    <row r="4" spans="1:8" ht="24.95" customHeight="1" x14ac:dyDescent="0.25">
      <c r="A4" s="32" t="s">
        <v>144</v>
      </c>
      <c r="B4" s="32">
        <v>227</v>
      </c>
      <c r="C4" s="32">
        <v>227</v>
      </c>
      <c r="D4" s="32"/>
      <c r="E4" s="32"/>
      <c r="F4" s="33">
        <v>227</v>
      </c>
      <c r="G4" s="37"/>
      <c r="H4" s="32"/>
    </row>
    <row r="5" spans="1:8" ht="24.95" customHeight="1" x14ac:dyDescent="0.25">
      <c r="A5" s="32" t="s">
        <v>127</v>
      </c>
      <c r="B5" s="32">
        <v>1975</v>
      </c>
      <c r="C5" s="32">
        <v>1975</v>
      </c>
      <c r="D5" s="32"/>
      <c r="E5" s="32"/>
      <c r="F5" s="33">
        <v>1975</v>
      </c>
      <c r="G5" s="37"/>
      <c r="H5" s="32"/>
    </row>
    <row r="6" spans="1:8" ht="24.95" customHeight="1" x14ac:dyDescent="0.25">
      <c r="A6" s="32" t="s">
        <v>128</v>
      </c>
      <c r="B6" s="32">
        <v>4800</v>
      </c>
      <c r="C6" s="32">
        <v>4800</v>
      </c>
      <c r="D6" s="32"/>
      <c r="E6" s="32"/>
      <c r="F6" s="33">
        <v>4800</v>
      </c>
      <c r="G6" s="37"/>
      <c r="H6" s="32"/>
    </row>
    <row r="7" spans="1:8" ht="24.95" customHeight="1" x14ac:dyDescent="0.25">
      <c r="A7" s="32" t="s">
        <v>129</v>
      </c>
      <c r="B7" s="32">
        <v>2065</v>
      </c>
      <c r="C7" s="32">
        <v>2065</v>
      </c>
      <c r="D7" s="32"/>
      <c r="E7" s="32"/>
      <c r="F7" s="33">
        <v>2065</v>
      </c>
      <c r="G7" s="37"/>
      <c r="H7" s="32"/>
    </row>
    <row r="8" spans="1:8" ht="24.95" customHeight="1" x14ac:dyDescent="0.25">
      <c r="A8" s="32" t="s">
        <v>134</v>
      </c>
      <c r="B8" s="32">
        <v>3643</v>
      </c>
      <c r="C8" s="32">
        <v>3643</v>
      </c>
      <c r="D8" s="32"/>
      <c r="E8" s="32"/>
      <c r="F8" s="33">
        <v>3643</v>
      </c>
      <c r="G8" s="37"/>
      <c r="H8" s="32"/>
    </row>
    <row r="9" spans="1:8" s="38" customFormat="1" ht="24.95" customHeight="1" x14ac:dyDescent="0.25">
      <c r="A9" s="37" t="s">
        <v>135</v>
      </c>
      <c r="B9" s="37">
        <v>2791</v>
      </c>
      <c r="C9" s="37">
        <v>2791</v>
      </c>
      <c r="D9" s="37"/>
      <c r="E9" s="37"/>
      <c r="F9" s="37">
        <v>2791</v>
      </c>
      <c r="G9" s="37"/>
      <c r="H9" s="37"/>
    </row>
    <row r="10" spans="1:8" ht="24.95" customHeight="1" x14ac:dyDescent="0.25">
      <c r="A10" s="32" t="s">
        <v>139</v>
      </c>
      <c r="B10" s="32">
        <v>1800</v>
      </c>
      <c r="C10" s="32">
        <v>1800</v>
      </c>
      <c r="D10" s="32"/>
      <c r="E10" s="32"/>
      <c r="F10" s="33">
        <v>1800</v>
      </c>
      <c r="G10" s="37"/>
      <c r="H10" s="32"/>
    </row>
    <row r="11" spans="1:8" ht="24.95" customHeight="1" x14ac:dyDescent="0.25">
      <c r="A11" s="32" t="s">
        <v>140</v>
      </c>
      <c r="B11" s="32">
        <v>8931</v>
      </c>
      <c r="C11" s="32">
        <v>8931</v>
      </c>
      <c r="D11" s="32"/>
      <c r="E11" s="32"/>
      <c r="F11" s="33">
        <v>8931</v>
      </c>
      <c r="G11" s="37"/>
      <c r="H11" s="32"/>
    </row>
    <row r="12" spans="1:8" s="35" customFormat="1" ht="24.95" customHeight="1" x14ac:dyDescent="0.25">
      <c r="A12" s="36" t="s">
        <v>141</v>
      </c>
      <c r="B12" s="36">
        <v>1316</v>
      </c>
      <c r="C12" s="36">
        <v>1316</v>
      </c>
      <c r="D12" s="36"/>
      <c r="E12" s="36"/>
      <c r="F12" s="36">
        <v>1316</v>
      </c>
      <c r="G12" s="37"/>
      <c r="H12" s="36"/>
    </row>
    <row r="13" spans="1:8" s="35" customFormat="1" ht="24.95" customHeight="1" x14ac:dyDescent="0.25">
      <c r="A13" s="36" t="s">
        <v>142</v>
      </c>
      <c r="B13" s="36">
        <v>64</v>
      </c>
      <c r="C13" s="36">
        <v>64</v>
      </c>
      <c r="D13" s="36"/>
      <c r="E13" s="36"/>
      <c r="F13" s="36">
        <v>64</v>
      </c>
      <c r="G13" s="37"/>
      <c r="H13" s="36"/>
    </row>
    <row r="14" spans="1:8" s="35" customFormat="1" ht="24.95" customHeight="1" x14ac:dyDescent="0.25">
      <c r="A14" s="36" t="s">
        <v>143</v>
      </c>
      <c r="B14" s="36">
        <v>19916</v>
      </c>
      <c r="C14" s="36">
        <v>19916</v>
      </c>
      <c r="D14" s="36"/>
      <c r="E14" s="36"/>
      <c r="F14" s="36">
        <v>19916</v>
      </c>
      <c r="G14" s="37"/>
      <c r="H14" s="36"/>
    </row>
    <row r="15" spans="1:8" s="38" customFormat="1" ht="24.95" customHeight="1" x14ac:dyDescent="0.25">
      <c r="A15" s="37" t="s">
        <v>138</v>
      </c>
      <c r="B15" s="37">
        <v>364464</v>
      </c>
      <c r="C15" s="37">
        <v>364464</v>
      </c>
      <c r="D15" s="37"/>
      <c r="E15" s="37"/>
      <c r="F15" s="37">
        <v>325500</v>
      </c>
      <c r="G15" s="37">
        <v>38964</v>
      </c>
      <c r="H15" s="37"/>
    </row>
    <row r="16" spans="1:8" ht="24.95" customHeight="1" x14ac:dyDescent="0.25">
      <c r="A16" s="32" t="s">
        <v>131</v>
      </c>
      <c r="B16" s="32">
        <f>SUM(B4:B15)</f>
        <v>411992</v>
      </c>
      <c r="C16" s="32">
        <f>SUM(C4:C15)</f>
        <v>411992</v>
      </c>
      <c r="D16" s="37">
        <f t="shared" ref="D16:H16" si="0">SUM(D4:D15)</f>
        <v>0</v>
      </c>
      <c r="E16" s="37">
        <f t="shared" si="0"/>
        <v>0</v>
      </c>
      <c r="F16" s="37">
        <f>SUM(F4:F15)</f>
        <v>373028</v>
      </c>
      <c r="G16" s="37">
        <f t="shared" si="0"/>
        <v>38964</v>
      </c>
      <c r="H16" s="37">
        <f t="shared" si="0"/>
        <v>0</v>
      </c>
    </row>
  </sheetData>
  <mergeCells count="1">
    <mergeCell ref="A1:D1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Munkalapok</vt:lpstr>
      </vt:variant>
      <vt:variant>
        <vt:i4>5</vt:i4>
      </vt:variant>
    </vt:vector>
  </HeadingPairs>
  <TitlesOfParts>
    <vt:vector size="5" baseType="lpstr">
      <vt:lpstr>2019,2</vt:lpstr>
      <vt:lpstr>egyéb szolg.</vt:lpstr>
      <vt:lpstr>Adósság</vt:lpstr>
      <vt:lpstr>mérleg</vt:lpstr>
      <vt:lpstr>kiemelt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Felhasználó</cp:lastModifiedBy>
  <cp:lastPrinted>2019-09-11T11:32:13Z</cp:lastPrinted>
  <dcterms:created xsi:type="dcterms:W3CDTF">2017-10-19T07:44:54Z</dcterms:created>
  <dcterms:modified xsi:type="dcterms:W3CDTF">2019-09-12T12:19:45Z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