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31" i="1"/>
  <c r="F33"/>
  <c r="F34"/>
  <c r="F35"/>
  <c r="F36"/>
  <c r="F37"/>
  <c r="F39"/>
  <c r="F41"/>
  <c r="F43"/>
  <c r="F45"/>
  <c r="F47"/>
  <c r="F30"/>
  <c r="F7"/>
  <c r="F8"/>
  <c r="F9"/>
  <c r="F10"/>
  <c r="F11"/>
  <c r="F15"/>
  <c r="F6"/>
  <c r="D43"/>
  <c r="E43"/>
  <c r="E28"/>
  <c r="E6"/>
  <c r="E15" s="1"/>
  <c r="E47" s="1"/>
  <c r="C28"/>
  <c r="D28"/>
  <c r="D6"/>
  <c r="D15" s="1"/>
  <c r="C43"/>
  <c r="C6"/>
  <c r="C15" s="1"/>
  <c r="B28"/>
  <c r="B15"/>
  <c r="B43"/>
  <c r="B47"/>
  <c r="D47" l="1"/>
  <c r="C47"/>
</calcChain>
</file>

<file path=xl/sharedStrings.xml><?xml version="1.0" encoding="utf-8"?>
<sst xmlns="http://schemas.openxmlformats.org/spreadsheetml/2006/main" count="51" uniqueCount="47">
  <si>
    <t>Megnevezés</t>
  </si>
  <si>
    <t>Intézményi működési bevételek</t>
  </si>
  <si>
    <t>Gyermek étkezés</t>
  </si>
  <si>
    <t>Felnőtt étkezés</t>
  </si>
  <si>
    <t>Szociális étkeztetés</t>
  </si>
  <si>
    <t>ÓVODA</t>
  </si>
  <si>
    <t>Egyéb vendéglátás (vendég ebéd, focitábor, tánctábor stb.)</t>
  </si>
  <si>
    <t>Zeneiskola térítésidíja</t>
  </si>
  <si>
    <t>Továbbszámlázott szolgáltatások értéke</t>
  </si>
  <si>
    <t>Iskolabüfé közműköltsége</t>
  </si>
  <si>
    <t>Bérleti és lízingdíj bevételek</t>
  </si>
  <si>
    <t>Iskolabüfé bérletidíja</t>
  </si>
  <si>
    <t>Fittnesterem bérletidíja</t>
  </si>
  <si>
    <t>Temető fenntartás</t>
  </si>
  <si>
    <t>ISKOLA</t>
  </si>
  <si>
    <t>ÖNKORMÁNYZAT</t>
  </si>
  <si>
    <t>2012. évi előirányzat</t>
  </si>
  <si>
    <t>adatok ezer Ft-ban</t>
  </si>
  <si>
    <t>Kastély Óvoda összesen:</t>
  </si>
  <si>
    <t>Szent Imre Ált.Iskola és AMI összesen:</t>
  </si>
  <si>
    <t>Önkormányzat összesen:</t>
  </si>
  <si>
    <t>ÖSSZES INTÉZMÉNY:</t>
  </si>
  <si>
    <t>Lakóingatlan bérletidíja</t>
  </si>
  <si>
    <t>Nem lakóingatlan bérletidíja, közterületfoglalása</t>
  </si>
  <si>
    <t>Közművelődési intézmény bérletidíja</t>
  </si>
  <si>
    <t>Kamat bevétel</t>
  </si>
  <si>
    <t>Tornaterem bevétel</t>
  </si>
  <si>
    <t>HIVATAL</t>
  </si>
  <si>
    <t>Termőföld kifüggesztés</t>
  </si>
  <si>
    <t>Továbbszámlázott szolgáltatások értéke (mobil, közműktg)</t>
  </si>
  <si>
    <t>2013. évi előirányzat</t>
  </si>
  <si>
    <t>Óvoda</t>
  </si>
  <si>
    <t>Iskola</t>
  </si>
  <si>
    <t>Házi segítségnyújtás</t>
  </si>
  <si>
    <t>Családi napközi</t>
  </si>
  <si>
    <t>Egyéb vendéglátás (vendég ebéd,tábor,  stb.)</t>
  </si>
  <si>
    <t>Iskolabüfé és fittnesterem bérletidíja</t>
  </si>
  <si>
    <t>Áfa visszatérítés</t>
  </si>
  <si>
    <t>KÖZÖS HIVATAL</t>
  </si>
  <si>
    <t>2013.09.30. teljesítés</t>
  </si>
  <si>
    <t>Családi napközi étkezés</t>
  </si>
  <si>
    <t>Szakmai szolgáltatás (TÁMOP hospitálás)</t>
  </si>
  <si>
    <t>Közfoglalkoztatás (napraforgó, szőlő, zöldségek)</t>
  </si>
  <si>
    <t>KLIK (térítésidíj 30 %-a)</t>
  </si>
  <si>
    <t>2013.12.31 teljesítés</t>
  </si>
  <si>
    <t>%</t>
  </si>
  <si>
    <t>Szociális étkeztetés (óvodánál tervezve)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</si>
</sst>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Border="1"/>
    <xf numFmtId="164" fontId="3" fillId="0" borderId="0" xfId="1" applyNumberFormat="1" applyFont="1"/>
    <xf numFmtId="0" fontId="4" fillId="0" borderId="2" xfId="0" applyFont="1" applyBorder="1"/>
    <xf numFmtId="164" fontId="3" fillId="0" borderId="5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left" indent="1"/>
    </xf>
    <xf numFmtId="164" fontId="3" fillId="0" borderId="5" xfId="1" applyNumberFormat="1" applyFont="1" applyBorder="1"/>
    <xf numFmtId="0" fontId="3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left" indent="4"/>
    </xf>
    <xf numFmtId="164" fontId="3" fillId="0" borderId="5" xfId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left" indent="1"/>
    </xf>
    <xf numFmtId="164" fontId="4" fillId="0" borderId="6" xfId="1" applyNumberFormat="1" applyFont="1" applyBorder="1"/>
    <xf numFmtId="164" fontId="4" fillId="0" borderId="6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 indent="3"/>
    </xf>
    <xf numFmtId="164" fontId="3" fillId="0" borderId="4" xfId="1" applyNumberFormat="1" applyFont="1" applyBorder="1"/>
    <xf numFmtId="0" fontId="3" fillId="0" borderId="2" xfId="0" applyFont="1" applyFill="1" applyBorder="1" applyAlignment="1">
      <alignment horizontal="left" indent="3"/>
    </xf>
    <xf numFmtId="0" fontId="5" fillId="0" borderId="2" xfId="0" applyFont="1" applyBorder="1" applyAlignment="1">
      <alignment horizontal="left" indent="3"/>
    </xf>
    <xf numFmtId="0" fontId="3" fillId="0" borderId="2" xfId="0" applyFont="1" applyBorder="1" applyAlignment="1">
      <alignment horizontal="left" wrapText="1" indent="3"/>
    </xf>
    <xf numFmtId="0" fontId="6" fillId="0" borderId="3" xfId="0" applyFont="1" applyFill="1" applyBorder="1" applyAlignment="1">
      <alignment horizontal="left" indent="1"/>
    </xf>
    <xf numFmtId="164" fontId="4" fillId="0" borderId="6" xfId="1" applyNumberFormat="1" applyFont="1" applyBorder="1" applyAlignment="1"/>
    <xf numFmtId="0" fontId="6" fillId="0" borderId="5" xfId="0" applyFont="1" applyFill="1" applyBorder="1" applyAlignment="1"/>
    <xf numFmtId="164" fontId="4" fillId="0" borderId="5" xfId="1" applyNumberFormat="1" applyFont="1" applyBorder="1" applyAlignment="1"/>
    <xf numFmtId="0" fontId="6" fillId="0" borderId="6" xfId="0" applyFont="1" applyFill="1" applyBorder="1" applyAlignment="1">
      <alignment horizontal="left" indent="3"/>
    </xf>
    <xf numFmtId="0" fontId="6" fillId="0" borderId="6" xfId="0" applyFont="1" applyFill="1" applyBorder="1" applyAlignment="1"/>
    <xf numFmtId="164" fontId="4" fillId="0" borderId="1" xfId="1" applyNumberFormat="1" applyFont="1" applyBorder="1" applyAlignment="1">
      <alignment horizontal="right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5" xfId="2" applyFont="1" applyBorder="1" applyAlignment="1">
      <alignment horizontal="center"/>
    </xf>
    <xf numFmtId="0" fontId="2" fillId="0" borderId="0" xfId="0" applyFont="1" applyAlignment="1">
      <alignment horizontal="center"/>
    </xf>
    <xf numFmtId="9" fontId="3" fillId="0" borderId="6" xfId="2" applyFont="1" applyBorder="1" applyAlignment="1">
      <alignment horizontal="center"/>
    </xf>
    <xf numFmtId="9" fontId="3" fillId="0" borderId="4" xfId="2" applyFont="1" applyBorder="1" applyAlignment="1">
      <alignment horizontal="center"/>
    </xf>
    <xf numFmtId="9" fontId="3" fillId="0" borderId="1" xfId="2" applyFont="1" applyBorder="1" applyAlignment="1">
      <alignment horizont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8"/>
  <sheetViews>
    <sheetView tabSelected="1" view="pageLayout" topLeftCell="A8" zoomScaleNormal="100" workbookViewId="0">
      <selection activeCell="A42" sqref="A42"/>
    </sheetView>
  </sheetViews>
  <sheetFormatPr defaultColWidth="12.5703125" defaultRowHeight="15"/>
  <cols>
    <col min="1" max="1" width="54.28515625" customWidth="1"/>
    <col min="2" max="2" width="14" style="1" customWidth="1"/>
    <col min="3" max="5" width="14" style="2" customWidth="1"/>
    <col min="6" max="6" width="14" style="37" customWidth="1"/>
  </cols>
  <sheetData>
    <row r="2" spans="1:6">
      <c r="D2" s="4"/>
      <c r="E2" s="4"/>
      <c r="F2" s="4" t="s">
        <v>17</v>
      </c>
    </row>
    <row r="3" spans="1:6" s="9" customFormat="1" ht="22.5">
      <c r="A3" s="34" t="s">
        <v>0</v>
      </c>
      <c r="B3" s="35" t="s">
        <v>16</v>
      </c>
      <c r="C3" s="35" t="s">
        <v>30</v>
      </c>
      <c r="D3" s="35" t="s">
        <v>39</v>
      </c>
      <c r="E3" s="35" t="s">
        <v>44</v>
      </c>
      <c r="F3" s="36" t="s">
        <v>45</v>
      </c>
    </row>
    <row r="4" spans="1:6" s="9" customFormat="1" ht="9.75" customHeight="1">
      <c r="A4" s="5" t="s">
        <v>5</v>
      </c>
      <c r="B4" s="6"/>
      <c r="C4" s="7"/>
      <c r="D4" s="8"/>
      <c r="E4" s="7"/>
      <c r="F4" s="38"/>
    </row>
    <row r="5" spans="1:6" s="9" customFormat="1" ht="9.75" customHeight="1">
      <c r="A5" s="10" t="s">
        <v>1</v>
      </c>
      <c r="B5" s="11"/>
      <c r="C5" s="7"/>
      <c r="D5" s="7"/>
      <c r="E5" s="7"/>
      <c r="F5" s="39"/>
    </row>
    <row r="6" spans="1:6" s="9" customFormat="1" ht="9.75" customHeight="1">
      <c r="A6" s="12" t="s">
        <v>2</v>
      </c>
      <c r="B6" s="11">
        <v>5000</v>
      </c>
      <c r="C6" s="7">
        <f>SUM(C7:C8)</f>
        <v>12000</v>
      </c>
      <c r="D6" s="7">
        <f>SUM(D7:D8)</f>
        <v>8467</v>
      </c>
      <c r="E6" s="7">
        <f>SUM(E7:E8)</f>
        <v>12127</v>
      </c>
      <c r="F6" s="40">
        <f>SUM(E6/C6)</f>
        <v>1.0105833333333334</v>
      </c>
    </row>
    <row r="7" spans="1:6" s="9" customFormat="1" ht="9.75" customHeight="1">
      <c r="A7" s="13" t="s">
        <v>31</v>
      </c>
      <c r="B7" s="11"/>
      <c r="C7" s="7">
        <v>5000</v>
      </c>
      <c r="D7" s="7">
        <v>3739</v>
      </c>
      <c r="E7" s="7">
        <v>4760</v>
      </c>
      <c r="F7" s="40">
        <f t="shared" ref="F7:F15" si="0">SUM(E7/C7)</f>
        <v>0.95199999999999996</v>
      </c>
    </row>
    <row r="8" spans="1:6" s="9" customFormat="1" ht="9.75" customHeight="1">
      <c r="A8" s="13" t="s">
        <v>32</v>
      </c>
      <c r="B8" s="11"/>
      <c r="C8" s="7">
        <v>7000</v>
      </c>
      <c r="D8" s="7">
        <v>4728</v>
      </c>
      <c r="E8" s="7">
        <v>7367</v>
      </c>
      <c r="F8" s="40">
        <f t="shared" si="0"/>
        <v>1.0524285714285715</v>
      </c>
    </row>
    <row r="9" spans="1:6" s="15" customFormat="1" ht="9.75" customHeight="1">
      <c r="A9" s="12" t="s">
        <v>3</v>
      </c>
      <c r="B9" s="14">
        <v>600</v>
      </c>
      <c r="C9" s="7">
        <v>1200</v>
      </c>
      <c r="D9" s="7">
        <v>709</v>
      </c>
      <c r="E9" s="7">
        <v>1345</v>
      </c>
      <c r="F9" s="40">
        <f t="shared" si="0"/>
        <v>1.1208333333333333</v>
      </c>
    </row>
    <row r="10" spans="1:6" s="9" customFormat="1" ht="9.75" customHeight="1">
      <c r="A10" s="12" t="s">
        <v>4</v>
      </c>
      <c r="B10" s="11">
        <v>2600</v>
      </c>
      <c r="C10" s="7">
        <v>2000</v>
      </c>
      <c r="D10" s="7">
        <v>0</v>
      </c>
      <c r="E10" s="7">
        <v>0</v>
      </c>
      <c r="F10" s="40">
        <f t="shared" si="0"/>
        <v>0</v>
      </c>
    </row>
    <row r="11" spans="1:6" s="9" customFormat="1" ht="9.75" customHeight="1">
      <c r="A11" s="12" t="s">
        <v>35</v>
      </c>
      <c r="B11" s="11">
        <v>10</v>
      </c>
      <c r="C11" s="7">
        <v>500</v>
      </c>
      <c r="D11" s="7">
        <v>338</v>
      </c>
      <c r="E11" s="7">
        <v>500</v>
      </c>
      <c r="F11" s="40">
        <f t="shared" si="0"/>
        <v>1</v>
      </c>
    </row>
    <row r="12" spans="1:6" s="9" customFormat="1" ht="9.75" customHeight="1">
      <c r="A12" s="12" t="s">
        <v>40</v>
      </c>
      <c r="B12" s="11"/>
      <c r="C12" s="7"/>
      <c r="D12" s="7"/>
      <c r="E12" s="7">
        <v>79</v>
      </c>
      <c r="F12" s="40"/>
    </row>
    <row r="13" spans="1:6" s="9" customFormat="1" ht="9.75" customHeight="1">
      <c r="A13" s="12" t="s">
        <v>37</v>
      </c>
      <c r="B13" s="11"/>
      <c r="C13" s="7"/>
      <c r="D13" s="7">
        <v>581</v>
      </c>
      <c r="E13" s="7">
        <v>581</v>
      </c>
      <c r="F13" s="40"/>
    </row>
    <row r="14" spans="1:6" s="9" customFormat="1" ht="9.75" customHeight="1">
      <c r="A14" s="12" t="s">
        <v>41</v>
      </c>
      <c r="B14" s="11"/>
      <c r="C14" s="7"/>
      <c r="D14" s="7"/>
      <c r="E14" s="7">
        <v>288</v>
      </c>
      <c r="F14" s="40"/>
    </row>
    <row r="15" spans="1:6" s="9" customFormat="1" ht="9.75" customHeight="1">
      <c r="A15" s="16" t="s">
        <v>18</v>
      </c>
      <c r="B15" s="17">
        <f>SUM(B6:B11)</f>
        <v>8210</v>
      </c>
      <c r="C15" s="18">
        <f>SUM(C6+C9+C10+C11)</f>
        <v>15700</v>
      </c>
      <c r="D15" s="18">
        <f>SUM(D6+D9+D10+D11+D13)</f>
        <v>10095</v>
      </c>
      <c r="E15" s="18">
        <f>SUM(E6+E9+E10+E11+E12+E13+E14)</f>
        <v>14920</v>
      </c>
      <c r="F15" s="40">
        <f t="shared" si="0"/>
        <v>0.95031847133757963</v>
      </c>
    </row>
    <row r="16" spans="1:6" s="9" customFormat="1" ht="9.75" customHeight="1">
      <c r="A16" s="5" t="s">
        <v>14</v>
      </c>
      <c r="B16" s="11"/>
      <c r="C16" s="7"/>
      <c r="D16" s="8"/>
      <c r="E16" s="8"/>
      <c r="F16" s="38"/>
    </row>
    <row r="17" spans="1:6" s="9" customFormat="1" ht="9.75" customHeight="1">
      <c r="A17" s="10" t="s">
        <v>1</v>
      </c>
      <c r="B17" s="11"/>
      <c r="C17" s="7"/>
      <c r="D17" s="7"/>
      <c r="E17" s="7"/>
      <c r="F17" s="39"/>
    </row>
    <row r="18" spans="1:6" s="9" customFormat="1" ht="9.75" customHeight="1">
      <c r="A18" s="19" t="s">
        <v>2</v>
      </c>
      <c r="B18" s="11">
        <v>6300</v>
      </c>
      <c r="C18" s="7">
        <v>0</v>
      </c>
      <c r="D18" s="7">
        <v>5</v>
      </c>
      <c r="E18" s="7">
        <v>5</v>
      </c>
      <c r="F18" s="39"/>
    </row>
    <row r="19" spans="1:6" s="9" customFormat="1" ht="9.75" customHeight="1">
      <c r="A19" s="19" t="s">
        <v>3</v>
      </c>
      <c r="B19" s="11">
        <v>600</v>
      </c>
      <c r="C19" s="7">
        <v>0</v>
      </c>
      <c r="D19" s="7">
        <v>30</v>
      </c>
      <c r="E19" s="7">
        <v>30</v>
      </c>
      <c r="F19" s="39"/>
    </row>
    <row r="20" spans="1:6" s="9" customFormat="1" ht="9.75" customHeight="1">
      <c r="A20" s="19" t="s">
        <v>6</v>
      </c>
      <c r="B20" s="11">
        <v>100</v>
      </c>
      <c r="C20" s="7">
        <v>0</v>
      </c>
      <c r="D20" s="7"/>
      <c r="E20" s="7"/>
      <c r="F20" s="39"/>
    </row>
    <row r="21" spans="1:6" s="9" customFormat="1" ht="9.75" customHeight="1">
      <c r="A21" s="19" t="s">
        <v>7</v>
      </c>
      <c r="B21" s="11">
        <v>600</v>
      </c>
      <c r="C21" s="7">
        <v>0</v>
      </c>
      <c r="D21" s="7"/>
      <c r="E21" s="7"/>
      <c r="F21" s="39"/>
    </row>
    <row r="22" spans="1:6" s="9" customFormat="1" ht="9.75" customHeight="1">
      <c r="A22" s="10" t="s">
        <v>8</v>
      </c>
      <c r="B22" s="11"/>
      <c r="C22" s="7"/>
      <c r="D22" s="7"/>
      <c r="E22" s="7"/>
      <c r="F22" s="39"/>
    </row>
    <row r="23" spans="1:6" s="9" customFormat="1" ht="9.75" customHeight="1">
      <c r="A23" s="19" t="s">
        <v>9</v>
      </c>
      <c r="B23" s="11">
        <v>20</v>
      </c>
      <c r="C23" s="7">
        <v>0</v>
      </c>
      <c r="D23" s="7"/>
      <c r="E23" s="7"/>
      <c r="F23" s="39"/>
    </row>
    <row r="24" spans="1:6" s="9" customFormat="1" ht="9.75" customHeight="1">
      <c r="A24" s="10" t="s">
        <v>10</v>
      </c>
      <c r="B24" s="11"/>
      <c r="C24" s="7"/>
      <c r="D24" s="7"/>
      <c r="E24" s="7"/>
      <c r="F24" s="39"/>
    </row>
    <row r="25" spans="1:6" s="9" customFormat="1" ht="9.75" customHeight="1">
      <c r="A25" s="19" t="s">
        <v>11</v>
      </c>
      <c r="B25" s="11">
        <v>100</v>
      </c>
      <c r="C25" s="7">
        <v>0</v>
      </c>
      <c r="D25" s="7">
        <v>72</v>
      </c>
      <c r="E25" s="7">
        <v>71</v>
      </c>
      <c r="F25" s="39"/>
    </row>
    <row r="26" spans="1:6" s="9" customFormat="1" ht="9.75" customHeight="1">
      <c r="A26" s="19" t="s">
        <v>12</v>
      </c>
      <c r="B26" s="11">
        <v>120</v>
      </c>
      <c r="C26" s="7">
        <v>0</v>
      </c>
      <c r="D26" s="7"/>
      <c r="E26" s="7"/>
      <c r="F26" s="39"/>
    </row>
    <row r="27" spans="1:6" s="9" customFormat="1" ht="9.75" customHeight="1">
      <c r="A27" s="19" t="s">
        <v>26</v>
      </c>
      <c r="B27" s="11">
        <v>1200</v>
      </c>
      <c r="C27" s="7">
        <v>0</v>
      </c>
      <c r="D27" s="7"/>
      <c r="E27" s="7"/>
      <c r="F27" s="39"/>
    </row>
    <row r="28" spans="1:6" s="9" customFormat="1" ht="9.75" customHeight="1">
      <c r="A28" s="16" t="s">
        <v>19</v>
      </c>
      <c r="B28" s="17">
        <f>SUM(B18:B27)</f>
        <v>9040</v>
      </c>
      <c r="C28" s="17">
        <f t="shared" ref="C28:E28" si="1">SUM(C18:C27)</f>
        <v>0</v>
      </c>
      <c r="D28" s="17">
        <f t="shared" si="1"/>
        <v>107</v>
      </c>
      <c r="E28" s="17">
        <f t="shared" si="1"/>
        <v>106</v>
      </c>
      <c r="F28" s="39"/>
    </row>
    <row r="29" spans="1:6" s="9" customFormat="1" ht="9.75" customHeight="1">
      <c r="A29" s="5" t="s">
        <v>15</v>
      </c>
      <c r="B29" s="20"/>
      <c r="C29" s="8"/>
      <c r="D29" s="8"/>
      <c r="E29" s="8"/>
      <c r="F29" s="38"/>
    </row>
    <row r="30" spans="1:6" s="9" customFormat="1" ht="9.75" customHeight="1">
      <c r="A30" s="21" t="s">
        <v>26</v>
      </c>
      <c r="B30" s="11"/>
      <c r="C30" s="7">
        <v>1200</v>
      </c>
      <c r="D30" s="7">
        <v>173</v>
      </c>
      <c r="E30" s="7">
        <v>244</v>
      </c>
      <c r="F30" s="40">
        <f>SUM(E30/C30)</f>
        <v>0.20333333333333334</v>
      </c>
    </row>
    <row r="31" spans="1:6" s="9" customFormat="1" ht="9.75" customHeight="1">
      <c r="A31" s="21" t="s">
        <v>36</v>
      </c>
      <c r="B31" s="11"/>
      <c r="C31" s="7">
        <v>220</v>
      </c>
      <c r="D31" s="7">
        <v>129</v>
      </c>
      <c r="E31" s="7">
        <v>258</v>
      </c>
      <c r="F31" s="40">
        <f t="shared" ref="F31:F47" si="2">SUM(E31/C31)</f>
        <v>1.1727272727272726</v>
      </c>
    </row>
    <row r="32" spans="1:6" s="9" customFormat="1" ht="9.75" customHeight="1">
      <c r="A32" s="21" t="s">
        <v>43</v>
      </c>
      <c r="B32" s="11"/>
      <c r="C32" s="7"/>
      <c r="D32" s="7"/>
      <c r="E32" s="7">
        <v>124</v>
      </c>
      <c r="F32" s="40"/>
    </row>
    <row r="33" spans="1:6" s="9" customFormat="1" ht="9.75" customHeight="1">
      <c r="A33" s="22" t="s">
        <v>13</v>
      </c>
      <c r="B33" s="11">
        <v>1500</v>
      </c>
      <c r="C33" s="7">
        <v>1500</v>
      </c>
      <c r="D33" s="7">
        <v>560</v>
      </c>
      <c r="E33" s="7">
        <v>750</v>
      </c>
      <c r="F33" s="40">
        <f t="shared" si="2"/>
        <v>0.5</v>
      </c>
    </row>
    <row r="34" spans="1:6" s="9" customFormat="1" ht="9.75" customHeight="1">
      <c r="A34" s="22" t="s">
        <v>22</v>
      </c>
      <c r="B34" s="11">
        <v>1300</v>
      </c>
      <c r="C34" s="7">
        <v>1300</v>
      </c>
      <c r="D34" s="7">
        <v>1077</v>
      </c>
      <c r="E34" s="7">
        <v>1406</v>
      </c>
      <c r="F34" s="40">
        <f t="shared" si="2"/>
        <v>1.0815384615384616</v>
      </c>
    </row>
    <row r="35" spans="1:6" s="9" customFormat="1" ht="9.75" customHeight="1">
      <c r="A35" s="22" t="s">
        <v>23</v>
      </c>
      <c r="B35" s="11">
        <v>3500</v>
      </c>
      <c r="C35" s="7">
        <v>4680</v>
      </c>
      <c r="D35" s="7">
        <v>2961</v>
      </c>
      <c r="E35" s="7">
        <v>4447</v>
      </c>
      <c r="F35" s="40">
        <f t="shared" si="2"/>
        <v>0.95021367521367517</v>
      </c>
    </row>
    <row r="36" spans="1:6" s="9" customFormat="1" ht="9.75" customHeight="1">
      <c r="A36" s="22" t="s">
        <v>24</v>
      </c>
      <c r="B36" s="11">
        <v>1300</v>
      </c>
      <c r="C36" s="7">
        <v>1500</v>
      </c>
      <c r="D36" s="7">
        <v>655</v>
      </c>
      <c r="E36" s="7">
        <v>937</v>
      </c>
      <c r="F36" s="40">
        <f t="shared" si="2"/>
        <v>0.6246666666666667</v>
      </c>
    </row>
    <row r="37" spans="1:6" s="9" customFormat="1" ht="9.75" customHeight="1">
      <c r="A37" s="23" t="s">
        <v>29</v>
      </c>
      <c r="B37" s="11">
        <v>2350</v>
      </c>
      <c r="C37" s="7">
        <v>2800</v>
      </c>
      <c r="D37" s="7">
        <v>1976</v>
      </c>
      <c r="E37" s="7">
        <v>2051</v>
      </c>
      <c r="F37" s="40">
        <f t="shared" si="2"/>
        <v>0.73250000000000004</v>
      </c>
    </row>
    <row r="38" spans="1:6" s="9" customFormat="1" ht="9.75" customHeight="1">
      <c r="A38" s="22" t="s">
        <v>25</v>
      </c>
      <c r="B38" s="11">
        <v>15000</v>
      </c>
      <c r="C38" s="7">
        <v>0</v>
      </c>
      <c r="D38" s="7">
        <v>130</v>
      </c>
      <c r="E38" s="7">
        <v>130</v>
      </c>
      <c r="F38" s="40"/>
    </row>
    <row r="39" spans="1:6" s="9" customFormat="1" ht="9.75" customHeight="1">
      <c r="A39" s="22" t="s">
        <v>33</v>
      </c>
      <c r="B39" s="11"/>
      <c r="C39" s="7">
        <v>400</v>
      </c>
      <c r="D39" s="7">
        <v>237</v>
      </c>
      <c r="E39" s="7">
        <v>309</v>
      </c>
      <c r="F39" s="40">
        <f t="shared" si="2"/>
        <v>0.77249999999999996</v>
      </c>
    </row>
    <row r="40" spans="1:6" s="9" customFormat="1" ht="9.75" customHeight="1">
      <c r="A40" s="22" t="s">
        <v>46</v>
      </c>
      <c r="B40" s="11"/>
      <c r="C40" s="7"/>
      <c r="D40" s="7">
        <v>1670</v>
      </c>
      <c r="E40" s="7">
        <v>2210</v>
      </c>
      <c r="F40" s="40"/>
    </row>
    <row r="41" spans="1:6" s="9" customFormat="1" ht="9.75" customHeight="1">
      <c r="A41" s="22" t="s">
        <v>34</v>
      </c>
      <c r="B41" s="11"/>
      <c r="C41" s="7">
        <v>400</v>
      </c>
      <c r="D41" s="7">
        <v>254</v>
      </c>
      <c r="E41" s="7">
        <v>318</v>
      </c>
      <c r="F41" s="40">
        <f t="shared" si="2"/>
        <v>0.79500000000000004</v>
      </c>
    </row>
    <row r="42" spans="1:6" s="9" customFormat="1" ht="9.75" customHeight="1">
      <c r="A42" s="22" t="s">
        <v>42</v>
      </c>
      <c r="B42" s="11"/>
      <c r="C42" s="7"/>
      <c r="D42" s="7">
        <v>422</v>
      </c>
      <c r="E42" s="7">
        <v>6316</v>
      </c>
      <c r="F42" s="40"/>
    </row>
    <row r="43" spans="1:6" s="9" customFormat="1" ht="9.75" customHeight="1">
      <c r="A43" s="24" t="s">
        <v>20</v>
      </c>
      <c r="B43" s="25">
        <f>SUM(B33:B39)</f>
        <v>24950</v>
      </c>
      <c r="C43" s="25">
        <f>SUM(C30:C41)</f>
        <v>14000</v>
      </c>
      <c r="D43" s="25">
        <f>SUM(D30:D42)</f>
        <v>10244</v>
      </c>
      <c r="E43" s="25">
        <f>SUM(E30:E42)</f>
        <v>19500</v>
      </c>
      <c r="F43" s="42">
        <f t="shared" si="2"/>
        <v>1.3928571428571428</v>
      </c>
    </row>
    <row r="44" spans="1:6" s="9" customFormat="1" ht="9.75" customHeight="1">
      <c r="A44" s="26" t="s">
        <v>27</v>
      </c>
      <c r="B44" s="27"/>
      <c r="C44" s="7"/>
      <c r="D44" s="8"/>
      <c r="E44" s="8"/>
      <c r="F44" s="43"/>
    </row>
    <row r="45" spans="1:6" s="9" customFormat="1" ht="9.75" customHeight="1">
      <c r="A45" s="28" t="s">
        <v>28</v>
      </c>
      <c r="B45" s="25">
        <v>200</v>
      </c>
      <c r="C45" s="18">
        <v>300</v>
      </c>
      <c r="D45" s="18">
        <v>68</v>
      </c>
      <c r="E45" s="18">
        <v>69</v>
      </c>
      <c r="F45" s="42">
        <f t="shared" si="2"/>
        <v>0.23</v>
      </c>
    </row>
    <row r="46" spans="1:6" s="9" customFormat="1" ht="9.75" customHeight="1">
      <c r="A46" s="29" t="s">
        <v>38</v>
      </c>
      <c r="B46" s="25"/>
      <c r="C46" s="18"/>
      <c r="D46" s="18">
        <v>41</v>
      </c>
      <c r="E46" s="30">
        <v>268</v>
      </c>
      <c r="F46" s="44"/>
    </row>
    <row r="47" spans="1:6" s="33" customFormat="1" ht="9.75" customHeight="1">
      <c r="A47" s="31" t="s">
        <v>21</v>
      </c>
      <c r="B47" s="32">
        <f>SUM(B15+B28+B43+B45)</f>
        <v>42400</v>
      </c>
      <c r="C47" s="32">
        <f>SUM(C15+C28+C43+C45)</f>
        <v>30000</v>
      </c>
      <c r="D47" s="32">
        <f>SUM(D15+D28+D43+D45+D46)</f>
        <v>20555</v>
      </c>
      <c r="E47" s="32">
        <f>SUM(E15+E28+E43+E45+E46)</f>
        <v>34863</v>
      </c>
      <c r="F47" s="44">
        <f t="shared" si="2"/>
        <v>1.1620999999999999</v>
      </c>
    </row>
    <row r="48" spans="1:6">
      <c r="B48" s="3"/>
      <c r="F48" s="41"/>
    </row>
  </sheetData>
  <pageMargins left="0.70866141732283472" right="0.70866141732283472" top="0.74803149606299213" bottom="0.74803149606299213" header="0.31496062992125984" footer="0.31496062992125984"/>
  <pageSetup paperSize="9" scale="105" orientation="landscape" horizontalDpi="200" verticalDpi="200" r:id="rId1"/>
  <headerFooter>
    <oddHeader>&amp;CÖNKORMÁNYZATI INTÉZMÉNYEK
 MŰKÖDÉSI BEVÉTELEI
2013.12.31.&amp;RI.2.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2014-06-19T12:43:52Z</dcterms:modified>
</cp:coreProperties>
</file>