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5600" windowHeight="997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48" i="1"/>
  <c r="C37" l="1"/>
  <c r="C33" l="1"/>
  <c r="C21"/>
  <c r="C12"/>
  <c r="C14" s="1"/>
  <c r="C9"/>
  <c r="H38" i="3"/>
  <c r="F30"/>
  <c r="C30"/>
  <c r="D30"/>
  <c r="C18"/>
  <c r="D18"/>
  <c r="B18"/>
  <c r="C10"/>
  <c r="C12" s="1"/>
  <c r="D10"/>
  <c r="D12"/>
  <c r="B10"/>
  <c r="B12"/>
  <c r="B7"/>
  <c r="B30"/>
  <c r="C50" i="1"/>
  <c r="C23" l="1"/>
  <c r="C39" s="1"/>
  <c r="C41" s="1"/>
  <c r="C42" s="1"/>
</calcChain>
</file>

<file path=xl/sharedStrings.xml><?xml version="1.0" encoding="utf-8"?>
<sst xmlns="http://schemas.openxmlformats.org/spreadsheetml/2006/main" count="162" uniqueCount="101">
  <si>
    <t>BEVÉTELEK JOGCÍMENKÉNT</t>
  </si>
  <si>
    <t>Pénze. Munkaügy</t>
  </si>
  <si>
    <t>_téli közfolalkoztatás</t>
  </si>
  <si>
    <t>_start közfoglalkoztás</t>
  </si>
  <si>
    <t>Pénzeszköz átv. Kistérségi társ.</t>
  </si>
  <si>
    <t>Pénzesz. Átv. Felhalmozás bevétel (EU-s )</t>
  </si>
  <si>
    <t>Igazg. Szol.díjbev</t>
  </si>
  <si>
    <t>egyéb bírság</t>
  </si>
  <si>
    <t>egyéb saját bev.</t>
  </si>
  <si>
    <t>bérlet és lizingdíj</t>
  </si>
  <si>
    <t>Intézményi ellátási díjbev.</t>
  </si>
  <si>
    <t>Alkalmazottak tér.díjbev.</t>
  </si>
  <si>
    <t>Áh. Kiv. Kamatbevétel</t>
  </si>
  <si>
    <t>EGYÉB BEVÉTEL ÉS ÁTVETT PÉNZ. ÖSSZESEN</t>
  </si>
  <si>
    <t>gépjármű adóbev.</t>
  </si>
  <si>
    <t>iparűzési adóóbev.</t>
  </si>
  <si>
    <t>ÖNKORMÁNYZAT ELSZÁMOLÁSA ÖSSZESEN</t>
  </si>
  <si>
    <t>Önk.hiv.műk.tám</t>
  </si>
  <si>
    <t>Települési üzem.kapcs.fel.tám.</t>
  </si>
  <si>
    <t>Egyéb önk. Tám</t>
  </si>
  <si>
    <t>Szociális seg. Hozzájár.</t>
  </si>
  <si>
    <t>ÁLTALÁNOS FELAD. FEL. TÁMOGATÁSA ÖSSZESEN</t>
  </si>
  <si>
    <t>Óvodaped. Bértám</t>
  </si>
  <si>
    <t>segítők bértám.</t>
  </si>
  <si>
    <t>Telep. Önk. Egyes köznevelési fel. Tám. Összesen</t>
  </si>
  <si>
    <t>Óvoda műk. Tám.</t>
  </si>
  <si>
    <t>KÖZNEVELÉSI FELADATOK ÖSSZESEN</t>
  </si>
  <si>
    <t>szocális étkezés</t>
  </si>
  <si>
    <t>házi s. nyújtás</t>
  </si>
  <si>
    <t>telep. Szoc. Fel. Tám</t>
  </si>
  <si>
    <t>TEPLEP. ÖNK. SZOC. GYERMEK ÉTK. FEL. TÁM. ÖSSZESEN</t>
  </si>
  <si>
    <t>dolgozók bértámogatása</t>
  </si>
  <si>
    <t>gyermekétkeztetés tám.</t>
  </si>
  <si>
    <t>gyermekétkeztetés tám. Összesen</t>
  </si>
  <si>
    <t>TELEP. ÖNK. SZOC. GYERMEKJ. ÉTK. FELTÁMOG. ÖSSZESEN</t>
  </si>
  <si>
    <t>könyvtári és köznev. Tám</t>
  </si>
  <si>
    <t>ÁLLAMI TÁMOG. ÖSSZESEN</t>
  </si>
  <si>
    <t>tb alaptól át vett pénz(védőnő)</t>
  </si>
  <si>
    <t>tb alaptól ifj.  Eü gond.</t>
  </si>
  <si>
    <t>szoc. Étkeztetés</t>
  </si>
  <si>
    <t>hézi seg. nyújtás</t>
  </si>
  <si>
    <t>ÖNKORMÁNYZAT KÖLTSÉGVETÉSI BEVÉTELEK ÖSSZESEN</t>
  </si>
  <si>
    <t>SZOC. SEGÉLY</t>
  </si>
  <si>
    <t>LAKÁSFENNTARTÁSI TÁM</t>
  </si>
  <si>
    <t>KÖLTSÉGVETÉSI BEVÉTELEK ÖSSZSEN</t>
  </si>
  <si>
    <t>IV. ELŐZŐ ÉVI PÉNZMARADVÁNY(KÖT. TERHELT)</t>
  </si>
  <si>
    <t>Bevételek mindösszsen</t>
  </si>
  <si>
    <t>V. MŰKÖDÉSI KIADÁSOK</t>
  </si>
  <si>
    <t>Személyi jell. Kiadás</t>
  </si>
  <si>
    <t>Szociális hozzájár</t>
  </si>
  <si>
    <t>Dologi Kiadás</t>
  </si>
  <si>
    <t>Szoc.segélyek</t>
  </si>
  <si>
    <t>Támogatás , átadott pénze.</t>
  </si>
  <si>
    <t>Tárgyévi kiadások összesen</t>
  </si>
  <si>
    <t>VI. ELŐZŐ ÉVI PÉNZMARADVÁNY (KÖT. TERHELT)</t>
  </si>
  <si>
    <t>KIADÁSOK ÖSSZESEN</t>
  </si>
  <si>
    <t>Települési önkmányzatok szoc .fela.tám</t>
  </si>
  <si>
    <t>szosiális étkeztetés</t>
  </si>
  <si>
    <t xml:space="preserve"> Házi segitségnyujtás</t>
  </si>
  <si>
    <t>vendégétkeztetés</t>
  </si>
  <si>
    <t>bérlet-és lízingdíj</t>
  </si>
  <si>
    <t>Iparüzési adóbev.</t>
  </si>
  <si>
    <t>gépjárműadó bev</t>
  </si>
  <si>
    <t>EREDETI ELŐI</t>
  </si>
  <si>
    <t>Teljesítés</t>
  </si>
  <si>
    <t>Módos.ei.</t>
  </si>
  <si>
    <t>j</t>
  </si>
  <si>
    <t>Egyéb müködési célútámog.bev államh.belülről</t>
  </si>
  <si>
    <t xml:space="preserve">ÖNKORMÁNYZAT KÖLTSÉGVETÉSI BEVÉTELEK </t>
  </si>
  <si>
    <t>Dologi kiadások összesen:</t>
  </si>
  <si>
    <t>Finanszirozási kiadások</t>
  </si>
  <si>
    <r>
      <t>K</t>
    </r>
    <r>
      <rPr>
        <b/>
        <sz val="11"/>
        <color indexed="8"/>
        <rFont val="Calibri"/>
        <family val="2"/>
        <charset val="238"/>
      </rPr>
      <t>iadások Összesen:</t>
    </r>
  </si>
  <si>
    <t>Személyi juttatások</t>
  </si>
  <si>
    <t>Szociális hozzájárulás</t>
  </si>
  <si>
    <t>Ellátottak pénzbeli juttatásai</t>
  </si>
  <si>
    <t>Finanszirozási bevételek</t>
  </si>
  <si>
    <t>Költségvetési bevételek</t>
  </si>
  <si>
    <t>adatok Ft-ban</t>
  </si>
  <si>
    <t>gyermekétkeztetés tám. Szünidei</t>
  </si>
  <si>
    <t>Rovat</t>
  </si>
  <si>
    <t>B111</t>
  </si>
  <si>
    <t>B113</t>
  </si>
  <si>
    <t>szociális étkeztetés</t>
  </si>
  <si>
    <t>B16/4</t>
  </si>
  <si>
    <t>B405/5</t>
  </si>
  <si>
    <t>B404/342</t>
  </si>
  <si>
    <t>B351/21</t>
  </si>
  <si>
    <t>B354/21</t>
  </si>
  <si>
    <t>tulajdonosi bevétel (pl: helypénz, ravat.haszn.)</t>
  </si>
  <si>
    <t>Tartalékalap:</t>
  </si>
  <si>
    <t>Személyi jell. kiad.</t>
  </si>
  <si>
    <t>Telep.önk. szoc. fel tám.</t>
  </si>
  <si>
    <t>Bevételek mindösszesen</t>
  </si>
  <si>
    <t>Közfoglalk. Dologi</t>
  </si>
  <si>
    <t>Közfoglalkoztatás összesen</t>
  </si>
  <si>
    <t>Költségvetési bevételek összesen</t>
  </si>
  <si>
    <t>Közfoglalk. jár.</t>
  </si>
  <si>
    <t>Közfoglalk. bér</t>
  </si>
  <si>
    <t>rendeletének 5.  melléklete az Önkormányzat bevételeiről és kiadásairól</t>
  </si>
  <si>
    <r>
      <rPr>
        <b/>
        <sz val="11"/>
        <color theme="1"/>
        <rFont val="Calibri"/>
        <family val="2"/>
        <charset val="238"/>
        <scheme val="minor"/>
      </rPr>
      <t>K</t>
    </r>
    <r>
      <rPr>
        <b/>
        <sz val="11"/>
        <color indexed="8"/>
        <rFont val="Calibri"/>
        <family val="2"/>
        <charset val="238"/>
      </rPr>
      <t>iadások Összesen:</t>
    </r>
  </si>
  <si>
    <t xml:space="preserve">Tarnazsadány Községi Önkormányzat Képviselő testület    2/2017 (II.14.) </t>
  </si>
</sst>
</file>

<file path=xl/styles.xml><?xml version="1.0" encoding="utf-8"?>
<styleSheet xmlns="http://schemas.openxmlformats.org/spreadsheetml/2006/main">
  <numFmts count="2">
    <numFmt numFmtId="5" formatCode="#,##0\ &quot;Ft&quot;;\-#,##0\ &quot;Ft&quot;"/>
    <numFmt numFmtId="44" formatCode="_-* #,##0.00\ &quot;Ft&quot;_-;\-* #,##0.00\ &quot;Ft&quot;_-;_-* &quot;-&quot;??\ &quot;Ft&quot;_-;_-@_-"/>
  </numFmts>
  <fonts count="9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3" fontId="3" fillId="0" borderId="1" xfId="0" applyNumberFormat="1" applyFont="1" applyBorder="1"/>
    <xf numFmtId="3" fontId="0" fillId="0" borderId="1" xfId="0" applyNumberFormat="1" applyFont="1" applyBorder="1"/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/>
    <xf numFmtId="0" fontId="5" fillId="0" borderId="1" xfId="0" applyFont="1" applyBorder="1" applyAlignment="1">
      <alignment horizontal="left"/>
    </xf>
    <xf numFmtId="3" fontId="5" fillId="0" borderId="1" xfId="0" applyNumberFormat="1" applyFont="1" applyBorder="1"/>
    <xf numFmtId="0" fontId="5" fillId="0" borderId="1" xfId="0" applyFont="1" applyBorder="1" applyAlignment="1">
      <alignment horizontal="left"/>
    </xf>
    <xf numFmtId="3" fontId="5" fillId="0" borderId="1" xfId="0" applyNumberFormat="1" applyFont="1" applyBorder="1"/>
    <xf numFmtId="0" fontId="0" fillId="0" borderId="2" xfId="0" applyFont="1" applyFill="1" applyBorder="1" applyAlignment="1">
      <alignment horizontal="left"/>
    </xf>
    <xf numFmtId="3" fontId="0" fillId="0" borderId="0" xfId="0" applyNumberFormat="1"/>
    <xf numFmtId="3" fontId="5" fillId="0" borderId="0" xfId="0" applyNumberFormat="1" applyFont="1" applyBorder="1"/>
    <xf numFmtId="0" fontId="0" fillId="0" borderId="1" xfId="0" applyBorder="1"/>
    <xf numFmtId="0" fontId="0" fillId="0" borderId="1" xfId="0" applyFont="1" applyBorder="1"/>
    <xf numFmtId="0" fontId="0" fillId="2" borderId="1" xfId="0" applyFill="1" applyBorder="1"/>
    <xf numFmtId="0" fontId="3" fillId="2" borderId="1" xfId="0" applyFont="1" applyFill="1" applyBorder="1" applyAlignment="1">
      <alignment horizontal="left"/>
    </xf>
    <xf numFmtId="3" fontId="3" fillId="2" borderId="1" xfId="0" applyNumberFormat="1" applyFont="1" applyFill="1" applyBorder="1"/>
    <xf numFmtId="0" fontId="0" fillId="3" borderId="1" xfId="0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0" fillId="0" borderId="1" xfId="0" applyFill="1" applyBorder="1"/>
    <xf numFmtId="0" fontId="3" fillId="0" borderId="1" xfId="0" applyFont="1" applyFill="1" applyBorder="1" applyAlignment="1">
      <alignment horizontal="left"/>
    </xf>
    <xf numFmtId="3" fontId="5" fillId="0" borderId="1" xfId="0" applyNumberFormat="1" applyFont="1" applyFill="1" applyBorder="1"/>
    <xf numFmtId="5" fontId="6" fillId="0" borderId="1" xfId="1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3" fontId="3" fillId="0" borderId="1" xfId="0" applyNumberFormat="1" applyFont="1" applyFill="1" applyBorder="1"/>
    <xf numFmtId="3" fontId="1" fillId="0" borderId="1" xfId="0" applyNumberFormat="1" applyFont="1" applyFill="1" applyBorder="1"/>
    <xf numFmtId="0" fontId="7" fillId="0" borderId="1" xfId="0" applyFont="1" applyBorder="1" applyAlignment="1">
      <alignment horizontal="left"/>
    </xf>
    <xf numFmtId="3" fontId="7" fillId="0" borderId="1" xfId="0" applyNumberFormat="1" applyFont="1" applyBorder="1"/>
    <xf numFmtId="0" fontId="8" fillId="2" borderId="1" xfId="0" applyFont="1" applyFill="1" applyBorder="1" applyAlignment="1">
      <alignment horizontal="left"/>
    </xf>
    <xf numFmtId="5" fontId="0" fillId="0" borderId="0" xfId="0" applyNumberFormat="1"/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50"/>
  <sheetViews>
    <sheetView tabSelected="1" workbookViewId="0">
      <selection activeCell="B2" sqref="B2:D2"/>
    </sheetView>
  </sheetViews>
  <sheetFormatPr defaultRowHeight="15"/>
  <cols>
    <col min="2" max="2" width="44.140625" customWidth="1"/>
    <col min="3" max="3" width="13.140625" customWidth="1"/>
    <col min="4" max="4" width="10.140625" customWidth="1"/>
    <col min="5" max="5" width="9.85546875" customWidth="1"/>
    <col min="7" max="7" width="12.85546875" customWidth="1"/>
  </cols>
  <sheetData>
    <row r="2" spans="1:5">
      <c r="B2" s="37" t="s">
        <v>100</v>
      </c>
      <c r="C2" s="37"/>
      <c r="D2" s="37"/>
      <c r="E2" s="3"/>
    </row>
    <row r="3" spans="1:5">
      <c r="B3" s="37" t="s">
        <v>98</v>
      </c>
      <c r="C3" s="37"/>
      <c r="D3" s="37"/>
      <c r="E3" s="3"/>
    </row>
    <row r="4" spans="1:5">
      <c r="D4" s="38" t="s">
        <v>77</v>
      </c>
      <c r="E4" s="38"/>
    </row>
    <row r="5" spans="1:5">
      <c r="A5" s="23" t="s">
        <v>79</v>
      </c>
      <c r="B5" s="24" t="s">
        <v>0</v>
      </c>
      <c r="C5" s="25" t="s">
        <v>63</v>
      </c>
      <c r="D5" s="25" t="s">
        <v>65</v>
      </c>
      <c r="E5" s="25" t="s">
        <v>64</v>
      </c>
    </row>
    <row r="6" spans="1:5">
      <c r="A6" s="18" t="s">
        <v>80</v>
      </c>
      <c r="B6" s="1" t="s">
        <v>17</v>
      </c>
      <c r="C6" s="8">
        <v>32792800</v>
      </c>
      <c r="D6" s="8"/>
      <c r="E6" s="8"/>
    </row>
    <row r="7" spans="1:5">
      <c r="A7" s="18"/>
      <c r="B7" s="1" t="s">
        <v>18</v>
      </c>
      <c r="C7" s="8">
        <v>12024236</v>
      </c>
      <c r="D7" s="8"/>
      <c r="E7" s="8"/>
    </row>
    <row r="8" spans="1:5">
      <c r="A8" s="18"/>
      <c r="B8" s="5" t="s">
        <v>19</v>
      </c>
      <c r="C8" s="8">
        <v>1353567</v>
      </c>
      <c r="D8" s="8"/>
      <c r="E8" s="8"/>
    </row>
    <row r="9" spans="1:5">
      <c r="A9" s="18" t="s">
        <v>80</v>
      </c>
      <c r="B9" s="11" t="s">
        <v>21</v>
      </c>
      <c r="C9" s="12">
        <f>SUM(C6:C8)</f>
        <v>46170603</v>
      </c>
      <c r="D9" s="12"/>
      <c r="E9" s="12"/>
    </row>
    <row r="10" spans="1:5">
      <c r="A10" s="18"/>
      <c r="B10" s="5" t="s">
        <v>22</v>
      </c>
      <c r="C10" s="8">
        <v>32007510</v>
      </c>
      <c r="D10" s="8"/>
      <c r="E10" s="8"/>
    </row>
    <row r="11" spans="1:5">
      <c r="A11" s="18"/>
      <c r="B11" s="5" t="s">
        <v>23</v>
      </c>
      <c r="C11" s="8">
        <v>7200000</v>
      </c>
      <c r="D11" s="8"/>
      <c r="E11" s="8"/>
    </row>
    <row r="12" spans="1:5">
      <c r="A12" s="18"/>
      <c r="B12" s="33" t="s">
        <v>24</v>
      </c>
      <c r="C12" s="34">
        <f>SUM(C10:C11)</f>
        <v>39207510</v>
      </c>
      <c r="D12" s="14"/>
      <c r="E12" s="14"/>
    </row>
    <row r="13" spans="1:5">
      <c r="A13" s="18"/>
      <c r="B13" s="5" t="s">
        <v>25</v>
      </c>
      <c r="C13" s="8">
        <v>6209200</v>
      </c>
      <c r="D13" s="8"/>
      <c r="E13" s="8"/>
    </row>
    <row r="14" spans="1:5">
      <c r="A14" s="18"/>
      <c r="B14" s="11" t="s">
        <v>26</v>
      </c>
      <c r="C14" s="12">
        <f>SUM(C12:C13)</f>
        <v>45416710</v>
      </c>
      <c r="D14" s="12"/>
      <c r="E14" s="12"/>
    </row>
    <row r="15" spans="1:5">
      <c r="A15" s="18"/>
      <c r="B15" s="9" t="s">
        <v>56</v>
      </c>
      <c r="C15" s="10">
        <v>7892000</v>
      </c>
      <c r="D15" s="10"/>
      <c r="E15" s="10"/>
    </row>
    <row r="16" spans="1:5">
      <c r="A16" s="18"/>
      <c r="B16" s="5" t="s">
        <v>82</v>
      </c>
      <c r="C16" s="8">
        <v>442880</v>
      </c>
      <c r="D16" s="8"/>
      <c r="E16" s="8"/>
    </row>
    <row r="17" spans="1:7">
      <c r="A17" s="18"/>
      <c r="B17" s="5" t="s">
        <v>58</v>
      </c>
      <c r="C17" s="8">
        <v>150000</v>
      </c>
      <c r="D17" s="8"/>
      <c r="E17" s="8"/>
    </row>
    <row r="18" spans="1:7">
      <c r="A18" s="18"/>
      <c r="B18" s="1" t="s">
        <v>31</v>
      </c>
      <c r="C18" s="8">
        <v>10510080</v>
      </c>
      <c r="D18" s="8"/>
      <c r="E18" s="8"/>
    </row>
    <row r="19" spans="1:7">
      <c r="A19" s="18"/>
      <c r="B19" s="5" t="s">
        <v>32</v>
      </c>
      <c r="C19" s="8">
        <v>17186899</v>
      </c>
      <c r="D19" s="8"/>
      <c r="E19" s="8"/>
    </row>
    <row r="20" spans="1:7">
      <c r="A20" s="18"/>
      <c r="B20" s="5" t="s">
        <v>78</v>
      </c>
      <c r="C20" s="8">
        <v>4913230</v>
      </c>
      <c r="D20" s="8"/>
      <c r="E20" s="8"/>
    </row>
    <row r="21" spans="1:7">
      <c r="A21" s="19" t="s">
        <v>81</v>
      </c>
      <c r="B21" s="11" t="s">
        <v>34</v>
      </c>
      <c r="C21" s="12">
        <f>SUM(C15:C20)</f>
        <v>41095089</v>
      </c>
      <c r="D21" s="12"/>
      <c r="E21" s="12"/>
      <c r="G21" s="17"/>
    </row>
    <row r="22" spans="1:7">
      <c r="A22" s="18"/>
      <c r="B22" s="5" t="s">
        <v>35</v>
      </c>
      <c r="C22" s="8">
        <v>1485420</v>
      </c>
      <c r="D22" s="8"/>
      <c r="E22" s="8"/>
    </row>
    <row r="23" spans="1:7">
      <c r="A23" s="18"/>
      <c r="B23" s="11" t="s">
        <v>36</v>
      </c>
      <c r="C23" s="12">
        <f>C9+C14+C21+C22</f>
        <v>134167822</v>
      </c>
      <c r="D23" s="12"/>
      <c r="E23" s="12"/>
    </row>
    <row r="24" spans="1:7">
      <c r="A24" s="18" t="s">
        <v>83</v>
      </c>
      <c r="B24" s="5" t="s">
        <v>37</v>
      </c>
      <c r="C24" s="8">
        <v>4273200</v>
      </c>
      <c r="D24" s="8"/>
      <c r="E24" s="8"/>
    </row>
    <row r="25" spans="1:7">
      <c r="A25" s="18" t="s">
        <v>83</v>
      </c>
      <c r="B25" s="5" t="s">
        <v>38</v>
      </c>
      <c r="C25" s="8">
        <v>122400</v>
      </c>
      <c r="D25" s="8"/>
      <c r="E25" s="8"/>
    </row>
    <row r="26" spans="1:7">
      <c r="A26" s="18" t="s">
        <v>84</v>
      </c>
      <c r="B26" s="5" t="s">
        <v>39</v>
      </c>
      <c r="C26" s="8">
        <v>600000</v>
      </c>
      <c r="D26" s="8"/>
      <c r="E26" s="8"/>
    </row>
    <row r="27" spans="1:7">
      <c r="A27" s="18"/>
      <c r="B27" s="5" t="s">
        <v>59</v>
      </c>
      <c r="C27" s="8">
        <v>160000</v>
      </c>
      <c r="D27" s="8"/>
      <c r="E27" s="8"/>
    </row>
    <row r="28" spans="1:7">
      <c r="A28" s="18" t="s">
        <v>85</v>
      </c>
      <c r="B28" s="5" t="s">
        <v>60</v>
      </c>
      <c r="C28" s="8">
        <v>280000</v>
      </c>
      <c r="D28" s="8"/>
      <c r="E28" s="8"/>
    </row>
    <row r="29" spans="1:7">
      <c r="A29" s="18"/>
      <c r="B29" s="5" t="s">
        <v>88</v>
      </c>
      <c r="C29" s="8">
        <v>300000</v>
      </c>
      <c r="D29" s="8"/>
      <c r="E29" s="8"/>
    </row>
    <row r="30" spans="1:7">
      <c r="A30" s="18" t="s">
        <v>86</v>
      </c>
      <c r="B30" s="5" t="s">
        <v>40</v>
      </c>
      <c r="C30" s="8">
        <v>120000</v>
      </c>
      <c r="D30" s="8"/>
      <c r="E30" s="8"/>
    </row>
    <row r="31" spans="1:7">
      <c r="A31" s="18" t="s">
        <v>87</v>
      </c>
      <c r="B31" s="5" t="s">
        <v>61</v>
      </c>
      <c r="C31" s="8">
        <v>38000000</v>
      </c>
      <c r="D31" s="8"/>
      <c r="E31" s="8"/>
    </row>
    <row r="32" spans="1:7">
      <c r="A32" s="18"/>
      <c r="B32" s="5" t="s">
        <v>62</v>
      </c>
      <c r="C32" s="8">
        <v>900000</v>
      </c>
      <c r="D32" s="8"/>
      <c r="E32" s="8"/>
    </row>
    <row r="33" spans="1:7">
      <c r="A33" s="26"/>
      <c r="B33" s="27" t="s">
        <v>68</v>
      </c>
      <c r="C33" s="31">
        <f>SUM(C24:C32)</f>
        <v>44755600</v>
      </c>
      <c r="D33" s="28"/>
      <c r="E33" s="28"/>
    </row>
    <row r="34" spans="1:7">
      <c r="A34" s="26"/>
      <c r="B34" s="30" t="s">
        <v>97</v>
      </c>
      <c r="C34" s="32">
        <v>40052860</v>
      </c>
      <c r="D34" s="28"/>
      <c r="E34" s="28"/>
    </row>
    <row r="35" spans="1:7">
      <c r="A35" s="26"/>
      <c r="B35" s="30" t="s">
        <v>96</v>
      </c>
      <c r="C35" s="32">
        <v>4405705</v>
      </c>
      <c r="D35" s="28"/>
      <c r="E35" s="28"/>
    </row>
    <row r="36" spans="1:7">
      <c r="A36" s="26"/>
      <c r="B36" s="30" t="s">
        <v>93</v>
      </c>
      <c r="C36" s="32">
        <v>12979042</v>
      </c>
      <c r="D36" s="28"/>
      <c r="E36" s="28"/>
    </row>
    <row r="37" spans="1:7">
      <c r="A37" s="26"/>
      <c r="B37" s="27" t="s">
        <v>94</v>
      </c>
      <c r="C37" s="31">
        <f>SUM(C34:C36)</f>
        <v>57437607</v>
      </c>
      <c r="D37" s="28"/>
      <c r="E37" s="28"/>
    </row>
    <row r="38" spans="1:7">
      <c r="A38" s="26"/>
      <c r="B38" s="27"/>
      <c r="C38" s="28"/>
      <c r="D38" s="28"/>
      <c r="E38" s="28"/>
    </row>
    <row r="39" spans="1:7">
      <c r="A39" s="26"/>
      <c r="B39" s="27" t="s">
        <v>95</v>
      </c>
      <c r="C39" s="28">
        <f>C23+C33+C37</f>
        <v>236361029</v>
      </c>
      <c r="D39" s="28"/>
      <c r="E39" s="28"/>
    </row>
    <row r="40" spans="1:7">
      <c r="A40" s="18"/>
      <c r="B40" s="9" t="s">
        <v>45</v>
      </c>
      <c r="C40" s="8">
        <v>66871410</v>
      </c>
      <c r="D40" s="8"/>
      <c r="E40" s="8"/>
    </row>
    <row r="41" spans="1:7">
      <c r="A41" s="18"/>
      <c r="B41" s="9" t="s">
        <v>92</v>
      </c>
      <c r="C41" s="10">
        <f>SUM(C39:C40)</f>
        <v>303232439</v>
      </c>
      <c r="D41" s="10"/>
      <c r="E41" s="10"/>
    </row>
    <row r="42" spans="1:7">
      <c r="A42" s="20"/>
      <c r="B42" s="21" t="s">
        <v>76</v>
      </c>
      <c r="C42" s="22">
        <f>SUM(C41)</f>
        <v>303232439</v>
      </c>
      <c r="D42" s="22"/>
      <c r="E42" s="22"/>
    </row>
    <row r="43" spans="1:7">
      <c r="A43" s="18"/>
      <c r="B43" s="5" t="s">
        <v>90</v>
      </c>
      <c r="C43" s="29">
        <v>125895021</v>
      </c>
      <c r="D43" s="6"/>
      <c r="E43" s="6"/>
    </row>
    <row r="44" spans="1:7">
      <c r="A44" s="18"/>
      <c r="B44" s="5" t="s">
        <v>73</v>
      </c>
      <c r="C44" s="6">
        <v>23401247</v>
      </c>
      <c r="D44" s="6"/>
      <c r="E44" s="6"/>
    </row>
    <row r="45" spans="1:7">
      <c r="A45" s="18"/>
      <c r="B45" s="5" t="s">
        <v>69</v>
      </c>
      <c r="C45" s="6">
        <v>91450538</v>
      </c>
      <c r="D45" s="6"/>
      <c r="E45" s="6"/>
    </row>
    <row r="46" spans="1:7">
      <c r="A46" s="18"/>
      <c r="B46" s="5" t="s">
        <v>91</v>
      </c>
      <c r="C46" s="6">
        <v>7892000</v>
      </c>
      <c r="D46" s="6"/>
      <c r="E46" s="6"/>
    </row>
    <row r="47" spans="1:7">
      <c r="A47" s="18"/>
      <c r="B47" s="9" t="s">
        <v>54</v>
      </c>
      <c r="C47" s="6">
        <v>40000000</v>
      </c>
      <c r="D47" s="6"/>
      <c r="E47" s="6"/>
    </row>
    <row r="48" spans="1:7">
      <c r="A48" s="18"/>
      <c r="B48" s="9"/>
      <c r="C48" s="6">
        <f>SUM(C43:C47)</f>
        <v>288638806</v>
      </c>
      <c r="D48" s="6"/>
      <c r="E48" s="6"/>
      <c r="G48" s="36"/>
    </row>
    <row r="49" spans="1:7">
      <c r="A49" s="18"/>
      <c r="B49" s="9" t="s">
        <v>89</v>
      </c>
      <c r="C49" s="6">
        <v>14593633</v>
      </c>
      <c r="D49" s="6"/>
      <c r="E49" s="6"/>
      <c r="G49" s="36"/>
    </row>
    <row r="50" spans="1:7">
      <c r="A50" s="20"/>
      <c r="B50" s="35" t="s">
        <v>99</v>
      </c>
      <c r="C50" s="22">
        <f>SUM(C48:C49)</f>
        <v>303232439</v>
      </c>
      <c r="D50" s="22"/>
      <c r="E50" s="22"/>
    </row>
  </sheetData>
  <mergeCells count="3">
    <mergeCell ref="B2:D2"/>
    <mergeCell ref="B3:D3"/>
    <mergeCell ref="D4:E4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55"/>
  <sheetViews>
    <sheetView workbookViewId="0">
      <selection sqref="A1:B60"/>
    </sheetView>
  </sheetViews>
  <sheetFormatPr defaultRowHeight="15"/>
  <cols>
    <col min="1" max="1" width="53.28515625" customWidth="1"/>
    <col min="2" max="2" width="14.28515625" customWidth="1"/>
  </cols>
  <sheetData>
    <row r="1" spans="1:2">
      <c r="A1" s="1" t="s">
        <v>1</v>
      </c>
      <c r="B1" s="6">
        <v>101472</v>
      </c>
    </row>
    <row r="2" spans="1:2">
      <c r="A2" s="5" t="s">
        <v>2</v>
      </c>
      <c r="B2" s="6">
        <v>39732</v>
      </c>
    </row>
    <row r="3" spans="1:2">
      <c r="A3" s="5" t="s">
        <v>3</v>
      </c>
      <c r="B3" s="6">
        <v>61740</v>
      </c>
    </row>
    <row r="4" spans="1:2">
      <c r="A4" s="5" t="s">
        <v>4</v>
      </c>
      <c r="B4" s="6">
        <v>116</v>
      </c>
    </row>
    <row r="5" spans="1:2">
      <c r="A5" s="1" t="s">
        <v>5</v>
      </c>
      <c r="B5" s="6">
        <v>4344</v>
      </c>
    </row>
    <row r="6" spans="1:2">
      <c r="A6" s="5" t="s">
        <v>6</v>
      </c>
      <c r="B6" s="6">
        <v>20</v>
      </c>
    </row>
    <row r="7" spans="1:2">
      <c r="A7" s="5" t="s">
        <v>7</v>
      </c>
      <c r="B7" s="6">
        <v>150</v>
      </c>
    </row>
    <row r="8" spans="1:2">
      <c r="A8" s="1" t="s">
        <v>8</v>
      </c>
      <c r="B8" s="6">
        <v>2500</v>
      </c>
    </row>
    <row r="9" spans="1:2">
      <c r="A9" s="5" t="s">
        <v>9</v>
      </c>
      <c r="B9" s="6">
        <v>2000</v>
      </c>
    </row>
    <row r="10" spans="1:2">
      <c r="A10" s="5" t="s">
        <v>10</v>
      </c>
      <c r="B10" s="6">
        <v>1500</v>
      </c>
    </row>
    <row r="11" spans="1:2">
      <c r="A11" s="5" t="s">
        <v>11</v>
      </c>
      <c r="B11" s="6">
        <v>1000</v>
      </c>
    </row>
    <row r="12" spans="1:2">
      <c r="A12" s="5" t="s">
        <v>12</v>
      </c>
      <c r="B12" s="6">
        <v>150</v>
      </c>
    </row>
    <row r="13" spans="1:2">
      <c r="A13" s="1" t="s">
        <v>13</v>
      </c>
      <c r="B13" s="8">
        <v>113252</v>
      </c>
    </row>
    <row r="14" spans="1:2">
      <c r="A14" s="5" t="s">
        <v>14</v>
      </c>
      <c r="B14" s="6">
        <v>560</v>
      </c>
    </row>
    <row r="15" spans="1:2">
      <c r="A15" s="5" t="s">
        <v>15</v>
      </c>
      <c r="B15" s="6">
        <v>24000</v>
      </c>
    </row>
    <row r="16" spans="1:2">
      <c r="A16" s="5" t="s">
        <v>16</v>
      </c>
      <c r="B16" s="8">
        <v>24560</v>
      </c>
    </row>
    <row r="17" spans="1:2">
      <c r="A17" s="1" t="s">
        <v>17</v>
      </c>
      <c r="B17" s="8">
        <v>31602</v>
      </c>
    </row>
    <row r="18" spans="1:2">
      <c r="A18" s="1" t="s">
        <v>18</v>
      </c>
      <c r="B18" s="8">
        <v>11668</v>
      </c>
    </row>
    <row r="19" spans="1:2">
      <c r="A19" s="5" t="s">
        <v>19</v>
      </c>
      <c r="B19" s="8">
        <v>4000</v>
      </c>
    </row>
    <row r="20" spans="1:2">
      <c r="A20" s="5" t="s">
        <v>20</v>
      </c>
      <c r="B20" s="8">
        <v>15942</v>
      </c>
    </row>
    <row r="21" spans="1:2">
      <c r="A21" s="1" t="s">
        <v>21</v>
      </c>
      <c r="B21" s="8">
        <v>63212</v>
      </c>
    </row>
    <row r="22" spans="1:2">
      <c r="A22" s="5" t="s">
        <v>22</v>
      </c>
      <c r="B22" s="8">
        <v>26706</v>
      </c>
    </row>
    <row r="23" spans="1:2">
      <c r="A23" s="5" t="s">
        <v>23</v>
      </c>
      <c r="B23" s="8">
        <v>7200</v>
      </c>
    </row>
    <row r="24" spans="1:2">
      <c r="A24" s="5" t="s">
        <v>24</v>
      </c>
      <c r="B24" s="8">
        <v>33906</v>
      </c>
    </row>
    <row r="25" spans="1:2">
      <c r="A25" s="5" t="s">
        <v>25</v>
      </c>
      <c r="B25" s="8">
        <v>3920</v>
      </c>
    </row>
    <row r="26" spans="1:2">
      <c r="A26" s="1" t="s">
        <v>26</v>
      </c>
      <c r="B26" s="8">
        <v>37826</v>
      </c>
    </row>
    <row r="27" spans="1:2">
      <c r="A27" s="5" t="s">
        <v>27</v>
      </c>
      <c r="B27" s="8">
        <v>720</v>
      </c>
    </row>
    <row r="28" spans="1:2">
      <c r="A28" s="5" t="s">
        <v>28</v>
      </c>
      <c r="B28" s="8">
        <v>725</v>
      </c>
    </row>
    <row r="29" spans="1:2">
      <c r="A29" s="5" t="s">
        <v>29</v>
      </c>
      <c r="B29" s="8">
        <v>1289</v>
      </c>
    </row>
    <row r="30" spans="1:2">
      <c r="A30" s="5" t="s">
        <v>30</v>
      </c>
      <c r="B30" s="8">
        <v>2734</v>
      </c>
    </row>
    <row r="31" spans="1:2">
      <c r="A31" s="1" t="s">
        <v>31</v>
      </c>
      <c r="B31" s="8">
        <v>7654</v>
      </c>
    </row>
    <row r="32" spans="1:2">
      <c r="A32" s="1" t="s">
        <v>32</v>
      </c>
      <c r="B32" s="8">
        <v>14588</v>
      </c>
    </row>
    <row r="33" spans="1:2">
      <c r="A33" s="1" t="s">
        <v>33</v>
      </c>
      <c r="B33" s="8">
        <v>22242</v>
      </c>
    </row>
    <row r="34" spans="1:2">
      <c r="A34" s="5" t="s">
        <v>34</v>
      </c>
      <c r="B34" s="8">
        <v>126012</v>
      </c>
    </row>
    <row r="35" spans="1:2">
      <c r="A35" s="5" t="s">
        <v>35</v>
      </c>
      <c r="B35" s="8">
        <v>1469</v>
      </c>
    </row>
    <row r="36" spans="1:2">
      <c r="A36" s="5" t="s">
        <v>36</v>
      </c>
      <c r="B36" s="8">
        <v>127483</v>
      </c>
    </row>
    <row r="37" spans="1:2">
      <c r="A37" s="5" t="s">
        <v>37</v>
      </c>
      <c r="B37" s="8">
        <v>2936</v>
      </c>
    </row>
    <row r="38" spans="1:2">
      <c r="A38" s="5" t="s">
        <v>38</v>
      </c>
      <c r="B38" s="8">
        <v>112</v>
      </c>
    </row>
    <row r="39" spans="1:2">
      <c r="A39" s="5" t="s">
        <v>39</v>
      </c>
      <c r="B39" s="8">
        <v>1100</v>
      </c>
    </row>
    <row r="40" spans="1:2">
      <c r="A40" s="5" t="s">
        <v>40</v>
      </c>
      <c r="B40" s="8">
        <v>250</v>
      </c>
    </row>
    <row r="41" spans="1:2">
      <c r="A41" s="5" t="s">
        <v>41</v>
      </c>
      <c r="B41" s="8">
        <v>269693</v>
      </c>
    </row>
    <row r="42" spans="1:2">
      <c r="A42" s="5" t="s">
        <v>42</v>
      </c>
      <c r="B42" s="8">
        <v>40091</v>
      </c>
    </row>
    <row r="43" spans="1:2">
      <c r="A43" s="5" t="s">
        <v>43</v>
      </c>
      <c r="B43" s="8">
        <v>9450</v>
      </c>
    </row>
    <row r="44" spans="1:2">
      <c r="A44" s="4" t="s">
        <v>44</v>
      </c>
      <c r="B44" s="7">
        <v>325602</v>
      </c>
    </row>
    <row r="45" spans="1:2">
      <c r="A45" s="4" t="s">
        <v>45</v>
      </c>
      <c r="B45" s="7">
        <v>45000</v>
      </c>
    </row>
    <row r="46" spans="1:2">
      <c r="A46" s="1" t="s">
        <v>46</v>
      </c>
      <c r="B46" s="7">
        <v>370602</v>
      </c>
    </row>
    <row r="47" spans="1:2">
      <c r="A47" s="4" t="s">
        <v>47</v>
      </c>
      <c r="B47" s="6">
        <v>325602</v>
      </c>
    </row>
    <row r="48" spans="1:2">
      <c r="A48" s="1" t="s">
        <v>48</v>
      </c>
      <c r="B48" s="6">
        <v>142135</v>
      </c>
    </row>
    <row r="49" spans="1:2">
      <c r="A49" s="1" t="s">
        <v>49</v>
      </c>
      <c r="B49" s="6">
        <v>38332</v>
      </c>
    </row>
    <row r="50" spans="1:2">
      <c r="A50" s="1" t="s">
        <v>50</v>
      </c>
      <c r="B50" s="6">
        <v>56962</v>
      </c>
    </row>
    <row r="51" spans="1:2">
      <c r="A51" s="1" t="s">
        <v>51</v>
      </c>
      <c r="B51" s="6">
        <v>78788</v>
      </c>
    </row>
    <row r="52" spans="1:2">
      <c r="A52" s="1" t="s">
        <v>52</v>
      </c>
      <c r="B52" s="6">
        <v>9385</v>
      </c>
    </row>
    <row r="53" spans="1:2">
      <c r="A53" s="4" t="s">
        <v>53</v>
      </c>
      <c r="B53" s="7">
        <v>325602</v>
      </c>
    </row>
    <row r="54" spans="1:2">
      <c r="A54" s="4" t="s">
        <v>54</v>
      </c>
      <c r="B54" s="7">
        <v>45000</v>
      </c>
    </row>
    <row r="55" spans="1:2">
      <c r="A55" s="4" t="s">
        <v>55</v>
      </c>
      <c r="B55" s="7">
        <v>370602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H40"/>
  <sheetViews>
    <sheetView workbookViewId="0">
      <selection activeCell="D18" sqref="D18"/>
    </sheetView>
  </sheetViews>
  <sheetFormatPr defaultRowHeight="15"/>
  <cols>
    <col min="1" max="1" width="42.5703125" customWidth="1"/>
    <col min="2" max="2" width="16.140625" customWidth="1"/>
    <col min="3" max="3" width="14.85546875" customWidth="1"/>
    <col min="4" max="4" width="14.42578125" customWidth="1"/>
  </cols>
  <sheetData>
    <row r="3" spans="1:8">
      <c r="A3" s="4" t="s">
        <v>0</v>
      </c>
      <c r="B3" s="2" t="s">
        <v>63</v>
      </c>
      <c r="C3" s="2" t="s">
        <v>65</v>
      </c>
      <c r="D3" s="2" t="s">
        <v>64</v>
      </c>
    </row>
    <row r="4" spans="1:8">
      <c r="A4" s="1" t="s">
        <v>17</v>
      </c>
      <c r="B4" s="8">
        <v>31373</v>
      </c>
      <c r="C4" s="8">
        <v>31876</v>
      </c>
      <c r="D4" s="8">
        <v>15685</v>
      </c>
      <c r="F4" s="8">
        <v>31373</v>
      </c>
    </row>
    <row r="5" spans="1:8">
      <c r="A5" s="1" t="s">
        <v>18</v>
      </c>
      <c r="B5" s="8">
        <v>11991</v>
      </c>
      <c r="C5" s="8">
        <v>12712</v>
      </c>
      <c r="D5" s="8">
        <v>7622</v>
      </c>
      <c r="F5" s="8">
        <v>11991</v>
      </c>
    </row>
    <row r="6" spans="1:8">
      <c r="A6" s="5" t="s">
        <v>19</v>
      </c>
      <c r="B6" s="8">
        <v>3045</v>
      </c>
      <c r="C6" s="8">
        <v>3045</v>
      </c>
      <c r="D6" s="8">
        <v>1522</v>
      </c>
      <c r="F6" s="8">
        <v>3045</v>
      </c>
    </row>
    <row r="7" spans="1:8">
      <c r="A7" s="11" t="s">
        <v>21</v>
      </c>
      <c r="B7" s="12">
        <f>SUM(B4:B6)</f>
        <v>46409</v>
      </c>
      <c r="C7" s="12">
        <v>47633</v>
      </c>
      <c r="D7" s="12">
        <v>24829</v>
      </c>
      <c r="E7" t="s">
        <v>66</v>
      </c>
      <c r="F7" s="12"/>
    </row>
    <row r="8" spans="1:8">
      <c r="A8" s="5" t="s">
        <v>22</v>
      </c>
      <c r="B8" s="8">
        <v>25122</v>
      </c>
      <c r="C8" s="8">
        <v>25122</v>
      </c>
      <c r="D8" s="8">
        <v>12561</v>
      </c>
      <c r="F8" s="8">
        <v>25122</v>
      </c>
    </row>
    <row r="9" spans="1:8">
      <c r="A9" s="5" t="s">
        <v>23</v>
      </c>
      <c r="B9" s="8">
        <v>7200</v>
      </c>
      <c r="C9" s="8">
        <v>7200</v>
      </c>
      <c r="D9" s="8">
        <v>3600</v>
      </c>
      <c r="F9" s="8">
        <v>7200</v>
      </c>
      <c r="H9" s="8">
        <v>31876</v>
      </c>
    </row>
    <row r="10" spans="1:8">
      <c r="A10" s="13" t="s">
        <v>24</v>
      </c>
      <c r="B10" s="14">
        <f>SUM(B8:B9)</f>
        <v>32322</v>
      </c>
      <c r="C10" s="14">
        <f>SUM(C8:C9)</f>
        <v>32322</v>
      </c>
      <c r="D10" s="14">
        <f>SUM(D8:D9)</f>
        <v>16161</v>
      </c>
      <c r="E10" t="s">
        <v>66</v>
      </c>
      <c r="F10" s="14"/>
      <c r="H10" s="8">
        <v>12712</v>
      </c>
    </row>
    <row r="11" spans="1:8">
      <c r="A11" s="5" t="s">
        <v>25</v>
      </c>
      <c r="B11" s="8">
        <v>4340</v>
      </c>
      <c r="C11" s="8">
        <v>4340</v>
      </c>
      <c r="D11" s="8">
        <v>2308</v>
      </c>
      <c r="F11" s="8">
        <v>4340</v>
      </c>
      <c r="H11" s="8">
        <v>3045</v>
      </c>
    </row>
    <row r="12" spans="1:8">
      <c r="A12" s="11" t="s">
        <v>26</v>
      </c>
      <c r="B12" s="12">
        <f>SUM(B10:B11)</f>
        <v>36662</v>
      </c>
      <c r="C12" s="12">
        <f>SUM(C10:C11)</f>
        <v>36662</v>
      </c>
      <c r="D12" s="12">
        <f>SUM(D10:D11)</f>
        <v>18469</v>
      </c>
      <c r="E12" t="s">
        <v>66</v>
      </c>
      <c r="F12" s="12"/>
      <c r="H12" s="12"/>
    </row>
    <row r="13" spans="1:8">
      <c r="A13" s="9" t="s">
        <v>56</v>
      </c>
      <c r="B13" s="10">
        <v>23903</v>
      </c>
      <c r="C13" s="10">
        <v>33000</v>
      </c>
      <c r="D13" s="10">
        <v>15404</v>
      </c>
      <c r="F13" s="10">
        <v>23903</v>
      </c>
      <c r="H13" s="8">
        <v>25122</v>
      </c>
    </row>
    <row r="14" spans="1:8">
      <c r="A14" s="5" t="s">
        <v>57</v>
      </c>
      <c r="B14" s="8">
        <v>332</v>
      </c>
      <c r="C14" s="8">
        <v>332</v>
      </c>
      <c r="D14" s="8">
        <v>166</v>
      </c>
      <c r="F14" s="8">
        <v>332</v>
      </c>
      <c r="H14" s="8">
        <v>7200</v>
      </c>
    </row>
    <row r="15" spans="1:8">
      <c r="A15" s="5" t="s">
        <v>58</v>
      </c>
      <c r="B15" s="8">
        <v>870</v>
      </c>
      <c r="C15" s="8">
        <v>870</v>
      </c>
      <c r="D15" s="8">
        <v>435</v>
      </c>
      <c r="F15" s="8">
        <v>870</v>
      </c>
      <c r="H15" s="14"/>
    </row>
    <row r="16" spans="1:8">
      <c r="A16" s="1" t="s">
        <v>31</v>
      </c>
      <c r="B16" s="8">
        <v>9629</v>
      </c>
      <c r="C16" s="8">
        <v>4815</v>
      </c>
      <c r="D16" s="8">
        <v>4100</v>
      </c>
      <c r="F16" s="8">
        <v>9629</v>
      </c>
      <c r="H16" s="8">
        <v>4340</v>
      </c>
    </row>
    <row r="17" spans="1:8">
      <c r="A17" s="1" t="s">
        <v>32</v>
      </c>
      <c r="B17" s="8">
        <v>10184</v>
      </c>
      <c r="C17" s="8">
        <v>18041</v>
      </c>
      <c r="D17" s="8">
        <v>9021</v>
      </c>
      <c r="F17" s="8">
        <v>10184</v>
      </c>
      <c r="H17" s="12"/>
    </row>
    <row r="18" spans="1:8">
      <c r="A18" s="11" t="s">
        <v>34</v>
      </c>
      <c r="B18" s="12">
        <f>SUM(B13:B17)</f>
        <v>44918</v>
      </c>
      <c r="C18" s="12">
        <f>SUM(C13:C17)</f>
        <v>57058</v>
      </c>
      <c r="D18" s="12">
        <f>SUM(D13:D17)</f>
        <v>29126</v>
      </c>
      <c r="E18" t="s">
        <v>66</v>
      </c>
      <c r="F18" s="12"/>
      <c r="H18" s="10">
        <v>33000</v>
      </c>
    </row>
    <row r="19" spans="1:8">
      <c r="A19" s="5" t="s">
        <v>35</v>
      </c>
      <c r="B19" s="8">
        <v>1469</v>
      </c>
      <c r="C19" s="8">
        <v>1469</v>
      </c>
      <c r="D19" s="8">
        <v>764</v>
      </c>
      <c r="F19" s="8">
        <v>1469</v>
      </c>
      <c r="H19" s="8">
        <v>332</v>
      </c>
    </row>
    <row r="20" spans="1:8">
      <c r="A20" s="11" t="s">
        <v>36</v>
      </c>
      <c r="B20" s="12">
        <v>129459</v>
      </c>
      <c r="C20" s="12">
        <v>145676</v>
      </c>
      <c r="D20" s="12">
        <v>82414</v>
      </c>
      <c r="E20" t="s">
        <v>66</v>
      </c>
      <c r="F20" s="12"/>
      <c r="H20" s="8">
        <v>870</v>
      </c>
    </row>
    <row r="21" spans="1:8">
      <c r="A21" s="5" t="s">
        <v>37</v>
      </c>
      <c r="B21" s="8">
        <v>3420</v>
      </c>
      <c r="C21" s="8">
        <v>3420</v>
      </c>
      <c r="D21" s="8">
        <v>1710</v>
      </c>
      <c r="F21" s="8">
        <v>3420</v>
      </c>
      <c r="H21" s="8">
        <v>4815</v>
      </c>
    </row>
    <row r="22" spans="1:8">
      <c r="A22" s="5" t="s">
        <v>38</v>
      </c>
      <c r="B22" s="8">
        <v>110</v>
      </c>
      <c r="C22" s="8">
        <v>110</v>
      </c>
      <c r="D22" s="8">
        <v>53</v>
      </c>
      <c r="F22" s="8">
        <v>110</v>
      </c>
      <c r="H22" s="8">
        <v>18041</v>
      </c>
    </row>
    <row r="23" spans="1:8">
      <c r="A23" s="5" t="s">
        <v>39</v>
      </c>
      <c r="B23" s="8">
        <v>660</v>
      </c>
      <c r="C23" s="8">
        <v>660</v>
      </c>
      <c r="D23" s="8">
        <v>330</v>
      </c>
      <c r="F23" s="8">
        <v>660</v>
      </c>
      <c r="H23" s="12"/>
    </row>
    <row r="24" spans="1:8">
      <c r="A24" s="5" t="s">
        <v>59</v>
      </c>
      <c r="B24" s="8">
        <v>420</v>
      </c>
      <c r="C24" s="8">
        <v>420</v>
      </c>
      <c r="D24" s="8">
        <v>210</v>
      </c>
      <c r="F24" s="8">
        <v>420</v>
      </c>
      <c r="H24" s="8">
        <v>1469</v>
      </c>
    </row>
    <row r="25" spans="1:8">
      <c r="A25" s="5" t="s">
        <v>60</v>
      </c>
      <c r="B25" s="8">
        <v>700</v>
      </c>
      <c r="C25" s="8">
        <v>700</v>
      </c>
      <c r="D25" s="8">
        <v>350</v>
      </c>
      <c r="F25" s="8">
        <v>700</v>
      </c>
      <c r="H25" s="12"/>
    </row>
    <row r="26" spans="1:8">
      <c r="A26" s="5" t="s">
        <v>40</v>
      </c>
      <c r="B26" s="8">
        <v>195</v>
      </c>
      <c r="C26" s="8">
        <v>195</v>
      </c>
      <c r="D26" s="8">
        <v>97</v>
      </c>
      <c r="F26" s="8">
        <v>195</v>
      </c>
      <c r="H26" s="8">
        <v>3420</v>
      </c>
    </row>
    <row r="27" spans="1:8">
      <c r="A27" s="5" t="s">
        <v>61</v>
      </c>
      <c r="B27" s="8">
        <v>22000</v>
      </c>
      <c r="C27" s="8">
        <v>22000</v>
      </c>
      <c r="D27" s="8">
        <v>11419</v>
      </c>
      <c r="F27" s="8">
        <v>22000</v>
      </c>
      <c r="H27" s="8">
        <v>110</v>
      </c>
    </row>
    <row r="28" spans="1:8">
      <c r="A28" s="5" t="s">
        <v>67</v>
      </c>
      <c r="B28" s="8"/>
      <c r="C28" s="8">
        <v>84024</v>
      </c>
      <c r="D28" s="8">
        <v>14379</v>
      </c>
      <c r="F28" s="8"/>
      <c r="H28" s="8">
        <v>660</v>
      </c>
    </row>
    <row r="29" spans="1:8">
      <c r="A29" s="5" t="s">
        <v>62</v>
      </c>
      <c r="B29" s="8">
        <v>650</v>
      </c>
      <c r="C29" s="8">
        <v>650</v>
      </c>
      <c r="D29" s="8">
        <v>300</v>
      </c>
      <c r="F29" s="8">
        <v>650</v>
      </c>
      <c r="H29" s="8">
        <v>420</v>
      </c>
    </row>
    <row r="30" spans="1:8">
      <c r="A30" s="4" t="s">
        <v>68</v>
      </c>
      <c r="B30" s="12">
        <f>SUM(B21:B29)</f>
        <v>28155</v>
      </c>
      <c r="C30" s="12">
        <f>SUM(C21:C29)</f>
        <v>112179</v>
      </c>
      <c r="D30" s="12">
        <f>SUM(D21:D29)</f>
        <v>28848</v>
      </c>
      <c r="F30" s="12">
        <f>SUM(F4:F29)</f>
        <v>157613</v>
      </c>
      <c r="H30" s="8">
        <v>700</v>
      </c>
    </row>
    <row r="31" spans="1:8">
      <c r="A31" s="9" t="s">
        <v>45</v>
      </c>
      <c r="B31" s="8"/>
      <c r="C31" s="8"/>
      <c r="D31" s="8"/>
      <c r="F31" s="8"/>
      <c r="H31" s="8">
        <v>195</v>
      </c>
    </row>
    <row r="32" spans="1:8">
      <c r="A32" s="4" t="s">
        <v>75</v>
      </c>
      <c r="B32" s="10">
        <v>7838</v>
      </c>
      <c r="C32" s="10">
        <v>7838</v>
      </c>
      <c r="D32" s="10">
        <v>7838</v>
      </c>
      <c r="E32" t="s">
        <v>66</v>
      </c>
      <c r="H32" s="8">
        <v>22000</v>
      </c>
    </row>
    <row r="33" spans="1:8">
      <c r="A33" s="4" t="s">
        <v>46</v>
      </c>
      <c r="B33" s="7">
        <v>165575</v>
      </c>
      <c r="C33" s="7">
        <v>265816</v>
      </c>
      <c r="D33" s="7">
        <v>109499</v>
      </c>
      <c r="H33" s="8">
        <v>84024</v>
      </c>
    </row>
    <row r="34" spans="1:8">
      <c r="A34" s="5" t="s">
        <v>72</v>
      </c>
      <c r="B34" s="6">
        <v>74769</v>
      </c>
      <c r="C34" s="6">
        <v>74086</v>
      </c>
      <c r="D34" s="6">
        <v>37042</v>
      </c>
      <c r="H34" s="8">
        <v>650</v>
      </c>
    </row>
    <row r="35" spans="1:8">
      <c r="A35" s="5" t="s">
        <v>73</v>
      </c>
      <c r="B35" s="6">
        <v>19149</v>
      </c>
      <c r="C35" s="6">
        <v>19149</v>
      </c>
      <c r="D35" s="6">
        <v>7977</v>
      </c>
      <c r="H35" s="12"/>
    </row>
    <row r="36" spans="1:8">
      <c r="A36" s="5" t="s">
        <v>69</v>
      </c>
      <c r="B36" s="6">
        <v>39917</v>
      </c>
      <c r="C36" s="6">
        <v>39337</v>
      </c>
      <c r="D36" s="6">
        <v>16083</v>
      </c>
      <c r="H36" s="8"/>
    </row>
    <row r="37" spans="1:8">
      <c r="A37" s="5" t="s">
        <v>74</v>
      </c>
      <c r="B37" s="6">
        <v>33000</v>
      </c>
      <c r="C37" s="6">
        <v>33000</v>
      </c>
      <c r="D37" s="6">
        <v>16500</v>
      </c>
      <c r="H37" s="10">
        <v>7838</v>
      </c>
    </row>
    <row r="38" spans="1:8">
      <c r="A38" s="9" t="s">
        <v>54</v>
      </c>
      <c r="B38" s="6"/>
      <c r="C38" s="6"/>
      <c r="D38" s="6"/>
      <c r="H38" s="16">
        <f>SUM(H9:H37)</f>
        <v>262839</v>
      </c>
    </row>
    <row r="39" spans="1:8">
      <c r="A39" s="9" t="s">
        <v>70</v>
      </c>
      <c r="B39" s="6"/>
      <c r="C39" s="6">
        <v>100244</v>
      </c>
      <c r="D39" s="6">
        <v>52266</v>
      </c>
    </row>
    <row r="40" spans="1:8">
      <c r="A40" s="15" t="s">
        <v>71</v>
      </c>
      <c r="B40" s="7">
        <v>165575</v>
      </c>
      <c r="C40" s="7">
        <v>265816</v>
      </c>
      <c r="D40" s="7">
        <v>135049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2017-02-27T10:40:19Z</cp:lastPrinted>
  <dcterms:created xsi:type="dcterms:W3CDTF">2014-04-28T08:22:10Z</dcterms:created>
  <dcterms:modified xsi:type="dcterms:W3CDTF">2017-02-27T10:40:21Z</dcterms:modified>
</cp:coreProperties>
</file>