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57" i="1"/>
  <c r="G57"/>
  <c r="I54"/>
  <c r="I57" s="1"/>
  <c r="H53"/>
  <c r="G53"/>
  <c r="I51"/>
  <c r="I50"/>
  <c r="I53" s="1"/>
  <c r="H42"/>
  <c r="G42"/>
  <c r="I41"/>
  <c r="I37"/>
  <c r="I36"/>
  <c r="I42" s="1"/>
  <c r="H35"/>
  <c r="G35"/>
  <c r="I33"/>
  <c r="I32"/>
  <c r="I30"/>
  <c r="I29"/>
  <c r="I28"/>
  <c r="I35" s="1"/>
  <c r="H26"/>
  <c r="H46" s="1"/>
  <c r="H61" s="1"/>
  <c r="G26"/>
  <c r="G46" s="1"/>
  <c r="G61" s="1"/>
  <c r="I24"/>
  <c r="I23"/>
  <c r="I22"/>
  <c r="I21"/>
  <c r="I20"/>
  <c r="I19"/>
  <c r="I18"/>
  <c r="I26" s="1"/>
  <c r="I46" s="1"/>
  <c r="I61" s="1"/>
  <c r="H17"/>
  <c r="H44" s="1"/>
  <c r="H59" s="1"/>
  <c r="G17"/>
  <c r="G44" s="1"/>
  <c r="G59" s="1"/>
  <c r="I14"/>
  <c r="I13"/>
  <c r="I12"/>
  <c r="I11"/>
  <c r="I10"/>
  <c r="I17" s="1"/>
  <c r="I44" s="1"/>
  <c r="I59" s="1"/>
</calcChain>
</file>

<file path=xl/sharedStrings.xml><?xml version="1.0" encoding="utf-8"?>
<sst xmlns="http://schemas.openxmlformats.org/spreadsheetml/2006/main" count="109" uniqueCount="108">
  <si>
    <t>3.  b számú</t>
  </si>
  <si>
    <t xml:space="preserve"> Önkormányzat                     </t>
  </si>
  <si>
    <t xml:space="preserve">  2016. évre tervezett </t>
  </si>
  <si>
    <t>működési, felhalmozási, finanszírozási  bevételeinek, kiadásainak mérlegszerű bemutatása</t>
  </si>
  <si>
    <t>eFt</t>
  </si>
  <si>
    <t>Megnevezés</t>
  </si>
  <si>
    <t>Terv      2016</t>
  </si>
  <si>
    <t>Módosított terv      2016</t>
  </si>
  <si>
    <t>Tény 2016</t>
  </si>
  <si>
    <t>1.</t>
  </si>
  <si>
    <t>2.</t>
  </si>
  <si>
    <t>3.</t>
  </si>
  <si>
    <t>4.</t>
  </si>
  <si>
    <t>5.</t>
  </si>
  <si>
    <t>I.</t>
  </si>
  <si>
    <t>MŰKÖDÉSI BEVÉTELEK ÉS KIADÁSOK</t>
  </si>
  <si>
    <t xml:space="preserve">1. </t>
  </si>
  <si>
    <t>Működési bevételek</t>
  </si>
  <si>
    <t xml:space="preserve">2. </t>
  </si>
  <si>
    <t>Közhatalmi bevételek</t>
  </si>
  <si>
    <t xml:space="preserve">3. </t>
  </si>
  <si>
    <t>Önkormányzat működési támogatása</t>
  </si>
  <si>
    <t xml:space="preserve">4. </t>
  </si>
  <si>
    <t>Egyéb működési célú támogatások  bevételei ÁHT-n belülről</t>
  </si>
  <si>
    <t xml:space="preserve">Működési célú átvett pénteszköz </t>
  </si>
  <si>
    <t>6.</t>
  </si>
  <si>
    <t>Működési célú visszatérítendő támogatások</t>
  </si>
  <si>
    <t>7.</t>
  </si>
  <si>
    <t xml:space="preserve">Elvonások és befizetések bevételei </t>
  </si>
  <si>
    <t>8.</t>
  </si>
  <si>
    <t>Működési bevételek összesen (1.+..+7.)</t>
  </si>
  <si>
    <t>9.</t>
  </si>
  <si>
    <t>Személyi juttatások</t>
  </si>
  <si>
    <t>10.</t>
  </si>
  <si>
    <t>Munkaadókat terhelő járulékok és szoc hozzájárulási adó</t>
  </si>
  <si>
    <t>11.</t>
  </si>
  <si>
    <t xml:space="preserve">Dologi kiadások </t>
  </si>
  <si>
    <t>12.</t>
  </si>
  <si>
    <t>Egyéb működési célú támogatások államháztartáson belülre</t>
  </si>
  <si>
    <t>13.</t>
  </si>
  <si>
    <t>Elvonások és befizetések</t>
  </si>
  <si>
    <t>14.</t>
  </si>
  <si>
    <t>Egyéb működési célú támogatások államháztartáson kívülre</t>
  </si>
  <si>
    <t>15.</t>
  </si>
  <si>
    <t>Ellátottak pénzbeli juttatása</t>
  </si>
  <si>
    <t>16.</t>
  </si>
  <si>
    <t>Tartalékok</t>
  </si>
  <si>
    <t>17.</t>
  </si>
  <si>
    <t>Működési kiadások összesen (9.+..+16.)</t>
  </si>
  <si>
    <t>II.</t>
  </si>
  <si>
    <t>FELHALMOZÁSI BEVÉTELEK ÉS KIADÁSOK</t>
  </si>
  <si>
    <t>18.</t>
  </si>
  <si>
    <t xml:space="preserve">Felhalmozási bevételek </t>
  </si>
  <si>
    <t>19.</t>
  </si>
  <si>
    <t xml:space="preserve"> -ebből ingatlanok értékesítése</t>
  </si>
  <si>
    <t>20.</t>
  </si>
  <si>
    <t xml:space="preserve"> -ebből egyéb tárgyi eszköz értékesítése</t>
  </si>
  <si>
    <t>21.</t>
  </si>
  <si>
    <t xml:space="preserve"> -ebből részesedések értékesítése</t>
  </si>
  <si>
    <t>22.</t>
  </si>
  <si>
    <t>Egyéb felhalmozási célú támogatás bevételei ÁHT-n belülről</t>
  </si>
  <si>
    <t>23.</t>
  </si>
  <si>
    <t>Egyéb felhalmozási célú átvett pénzeszköz</t>
  </si>
  <si>
    <t>24.</t>
  </si>
  <si>
    <t>Felhalmozási célú visszatértendő kölcsönök ÁHT-n kivűlről</t>
  </si>
  <si>
    <t>25.</t>
  </si>
  <si>
    <t>Felhalmozási bevételek összesen (18.+..+ 24.)</t>
  </si>
  <si>
    <t>26.</t>
  </si>
  <si>
    <t>Felújítások</t>
  </si>
  <si>
    <t>27.</t>
  </si>
  <si>
    <t>Beruházások</t>
  </si>
  <si>
    <t>28.</t>
  </si>
  <si>
    <t>Befektetési kiad:Városgazdálkodás Zrt alaptőke, Fürdő részvény</t>
  </si>
  <si>
    <t>29.</t>
  </si>
  <si>
    <t>Egyéb felhalmozási célú támogatások államháztartáson belülre</t>
  </si>
  <si>
    <t>30.</t>
  </si>
  <si>
    <t>Felhalmozási célú visszatértendő kölcsönök ÁHT-n kívülre</t>
  </si>
  <si>
    <t>31.</t>
  </si>
  <si>
    <t>Egyéb felhalmozási célú támogatások államháztartáson kívülre</t>
  </si>
  <si>
    <t>32.</t>
  </si>
  <si>
    <r>
      <t>Felhalmozási kiadások összesen (26.</t>
    </r>
    <r>
      <rPr>
        <b/>
        <i/>
        <sz val="12"/>
        <rFont val="Cambria"/>
        <family val="1"/>
        <charset val="238"/>
      </rPr>
      <t>+ ..</t>
    </r>
    <r>
      <rPr>
        <b/>
        <sz val="12"/>
        <rFont val="Cambria"/>
        <family val="1"/>
        <charset val="238"/>
      </rPr>
      <t>+31.)</t>
    </r>
  </si>
  <si>
    <t>33.</t>
  </si>
  <si>
    <t>Költségvetési bevételek ( 8.+25.)</t>
  </si>
  <si>
    <t>Költségvetési kiadások ( 17.+32.)</t>
  </si>
  <si>
    <t>III.</t>
  </si>
  <si>
    <t>FINANSZÍROZÁSI BEVÉTELEK ÉS KIADÁSOK</t>
  </si>
  <si>
    <t>35.</t>
  </si>
  <si>
    <t>Hitel, kölcsönfelvétel államháztartáson kívülről</t>
  </si>
  <si>
    <t>36.</t>
  </si>
  <si>
    <t>Államháztartáson belüli megelőlegezések</t>
  </si>
  <si>
    <t>37.</t>
  </si>
  <si>
    <t>Maradvány igénybe vételele</t>
  </si>
  <si>
    <t>38.</t>
  </si>
  <si>
    <t>Irányító szervi támogatások</t>
  </si>
  <si>
    <t>39.</t>
  </si>
  <si>
    <t>Finanszírozási bevételek összesen(35+..+38.)</t>
  </si>
  <si>
    <t>40.</t>
  </si>
  <si>
    <t>Pénzeszközök lekötött bankbetétként való elhelyezése</t>
  </si>
  <si>
    <t>41.</t>
  </si>
  <si>
    <t>Államháztartáson belüli megelőlegezések visszafizetése</t>
  </si>
  <si>
    <t>42.</t>
  </si>
  <si>
    <t>Írányító szervi támogatások folyósítása</t>
  </si>
  <si>
    <t>43.</t>
  </si>
  <si>
    <t>Finanszírozási kiadások összesen ( 40.+..+42. )</t>
  </si>
  <si>
    <t>44.</t>
  </si>
  <si>
    <t>BEVÉTELEK ÖSSZESEN ( 33.+39. )</t>
  </si>
  <si>
    <t>45.</t>
  </si>
  <si>
    <t>KIADÁSOK ÖSSZESEN ( 34.+43. 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</si>
</sst>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sz val="12"/>
      <name val="Cambria"/>
      <family val="1"/>
      <charset val="238"/>
    </font>
    <font>
      <sz val="10"/>
      <name val="Cambria"/>
      <family val="1"/>
      <charset val="238"/>
      <scheme val="major"/>
    </font>
    <font>
      <b/>
      <i/>
      <sz val="12"/>
      <name val="Cambria"/>
      <family val="1"/>
      <charset val="238"/>
    </font>
    <font>
      <b/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Border="1" applyAlignment="1"/>
    <xf numFmtId="0" fontId="0" fillId="0" borderId="5" xfId="0" applyBorder="1"/>
    <xf numFmtId="0" fontId="2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3" fontId="1" fillId="0" borderId="23" xfId="0" applyNumberFormat="1" applyFont="1" applyBorder="1" applyAlignment="1">
      <alignment horizontal="right"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8" fillId="0" borderId="25" xfId="0" applyNumberFormat="1" applyFont="1" applyBorder="1"/>
    <xf numFmtId="0" fontId="2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3" fontId="1" fillId="0" borderId="29" xfId="0" applyNumberFormat="1" applyFont="1" applyBorder="1" applyAlignment="1">
      <alignment horizontal="right" vertical="center" wrapText="1"/>
    </xf>
    <xf numFmtId="3" fontId="1" fillId="0" borderId="30" xfId="0" applyNumberFormat="1" applyFont="1" applyBorder="1" applyAlignment="1">
      <alignment horizontal="right" vertical="center" wrapText="1"/>
    </xf>
    <xf numFmtId="3" fontId="8" fillId="0" borderId="31" xfId="0" applyNumberFormat="1" applyFont="1" applyBorder="1"/>
    <xf numFmtId="0" fontId="2" fillId="0" borderId="32" xfId="0" applyFont="1" applyBorder="1" applyAlignment="1">
      <alignment horizontal="center" vertical="center" wrapText="1"/>
    </xf>
    <xf numFmtId="0" fontId="8" fillId="0" borderId="31" xfId="0" applyFont="1" applyBorder="1"/>
    <xf numFmtId="0" fontId="2" fillId="0" borderId="13" xfId="0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3" fontId="1" fillId="0" borderId="35" xfId="0" applyNumberFormat="1" applyFont="1" applyBorder="1" applyAlignment="1">
      <alignment horizontal="right" vertical="center" wrapText="1"/>
    </xf>
    <xf numFmtId="3" fontId="1" fillId="0" borderId="36" xfId="0" applyNumberFormat="1" applyFont="1" applyBorder="1" applyAlignment="1">
      <alignment horizontal="right" vertical="center" wrapText="1"/>
    </xf>
    <xf numFmtId="0" fontId="8" fillId="0" borderId="37" xfId="0" applyFont="1" applyBorder="1"/>
    <xf numFmtId="0" fontId="6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3" fontId="6" fillId="2" borderId="15" xfId="0" applyNumberFormat="1" applyFont="1" applyFill="1" applyBorder="1" applyAlignment="1">
      <alignment horizontal="right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40" xfId="0" applyNumberFormat="1" applyFont="1" applyBorder="1" applyAlignment="1">
      <alignment horizontal="right" vertical="center" wrapText="1"/>
    </xf>
    <xf numFmtId="3" fontId="8" fillId="0" borderId="32" xfId="0" applyNumberFormat="1" applyFont="1" applyBorder="1"/>
    <xf numFmtId="0" fontId="2" fillId="0" borderId="26" xfId="0" applyFont="1" applyFill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right" vertical="center" wrapText="1"/>
    </xf>
    <xf numFmtId="3" fontId="2" fillId="0" borderId="41" xfId="0" applyNumberFormat="1" applyFont="1" applyBorder="1" applyAlignment="1">
      <alignment horizontal="right" vertical="center" wrapText="1"/>
    </xf>
    <xf numFmtId="3" fontId="8" fillId="0" borderId="14" xfId="0" applyNumberFormat="1" applyFont="1" applyBorder="1"/>
    <xf numFmtId="3" fontId="8" fillId="0" borderId="20" xfId="0" applyNumberFormat="1" applyFont="1" applyBorder="1"/>
    <xf numFmtId="3" fontId="2" fillId="0" borderId="30" xfId="0" applyNumberFormat="1" applyFont="1" applyBorder="1" applyAlignment="1">
      <alignment horizontal="right" vertical="center" wrapText="1"/>
    </xf>
    <xf numFmtId="3" fontId="8" fillId="0" borderId="42" xfId="0" applyNumberFormat="1" applyFont="1" applyBorder="1"/>
    <xf numFmtId="0" fontId="7" fillId="0" borderId="4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3" fontId="2" fillId="0" borderId="35" xfId="0" applyNumberFormat="1" applyFont="1" applyBorder="1" applyAlignment="1">
      <alignment horizontal="right" vertical="center" wrapText="1"/>
    </xf>
    <xf numFmtId="3" fontId="2" fillId="0" borderId="36" xfId="0" applyNumberFormat="1" applyFont="1" applyBorder="1" applyAlignment="1">
      <alignment horizontal="right" vertical="center" wrapText="1"/>
    </xf>
    <xf numFmtId="3" fontId="6" fillId="2" borderId="45" xfId="0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3" fontId="1" fillId="0" borderId="24" xfId="0" applyNumberFormat="1" applyFont="1" applyBorder="1" applyAlignment="1"/>
    <xf numFmtId="0" fontId="8" fillId="0" borderId="25" xfId="0" applyFont="1" applyBorder="1"/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9" xfId="0" applyNumberFormat="1" applyFont="1" applyFill="1" applyBorder="1" applyAlignment="1">
      <alignment horizontal="right" vertical="center" wrapText="1"/>
    </xf>
    <xf numFmtId="3" fontId="2" fillId="0" borderId="30" xfId="0" applyNumberFormat="1" applyFont="1" applyFill="1" applyBorder="1" applyAlignment="1">
      <alignment horizontal="right" vertical="center" wrapText="1"/>
    </xf>
    <xf numFmtId="0" fontId="7" fillId="0" borderId="46" xfId="0" applyFont="1" applyBorder="1" applyAlignment="1">
      <alignment horizontal="left" vertical="center" wrapText="1"/>
    </xf>
    <xf numFmtId="3" fontId="2" fillId="0" borderId="35" xfId="0" applyNumberFormat="1" applyFont="1" applyFill="1" applyBorder="1" applyAlignment="1">
      <alignment horizontal="right" vertical="center" wrapText="1"/>
    </xf>
    <xf numFmtId="3" fontId="2" fillId="0" borderId="36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/>
    <xf numFmtId="0" fontId="6" fillId="0" borderId="47" xfId="0" applyFont="1" applyFill="1" applyBorder="1" applyAlignment="1">
      <alignment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6" fillId="3" borderId="50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left" vertical="center" wrapText="1"/>
    </xf>
    <xf numFmtId="0" fontId="4" fillId="3" borderId="52" xfId="0" applyFont="1" applyFill="1" applyBorder="1" applyAlignment="1">
      <alignment horizontal="left" vertical="center" wrapText="1"/>
    </xf>
    <xf numFmtId="3" fontId="6" fillId="3" borderId="45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/>
    <xf numFmtId="0" fontId="8" fillId="0" borderId="14" xfId="0" applyFont="1" applyBorder="1"/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horizontal="left" vertical="center" wrapText="1"/>
    </xf>
    <xf numFmtId="3" fontId="1" fillId="0" borderId="57" xfId="0" applyNumberFormat="1" applyFont="1" applyBorder="1" applyAlignment="1">
      <alignment horizontal="right" vertical="center" wrapText="1"/>
    </xf>
    <xf numFmtId="3" fontId="1" fillId="0" borderId="58" xfId="0" applyNumberFormat="1" applyFont="1" applyBorder="1" applyAlignment="1">
      <alignment horizontal="right" vertical="center" wrapText="1"/>
    </xf>
    <xf numFmtId="0" fontId="8" fillId="0" borderId="42" xfId="0" applyFont="1" applyBorder="1"/>
    <xf numFmtId="0" fontId="2" fillId="0" borderId="2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3" fontId="1" fillId="0" borderId="30" xfId="0" applyNumberFormat="1" applyFont="1" applyFill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7" fillId="0" borderId="60" xfId="0" applyFont="1" applyFill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3" fontId="6" fillId="0" borderId="45" xfId="0" applyNumberFormat="1" applyFont="1" applyBorder="1" applyAlignment="1">
      <alignment horizontal="right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0" fontId="7" fillId="0" borderId="6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right" vertical="center" wrapText="1"/>
    </xf>
    <xf numFmtId="0" fontId="6" fillId="0" borderId="6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3" fontId="10" fillId="2" borderId="45" xfId="0" applyNumberFormat="1" applyFont="1" applyFill="1" applyBorder="1" applyAlignment="1">
      <alignment horizontal="right" vertic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7/2016.%20&#233;vi%20z&#225;rsz&#225;mad&#225;s%20rendelet%20mell&#233;klete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."/>
      <sheetName val="kiadási főtábla 2.sz"/>
      <sheetName val="mérleg közgazd.tag 3.a.sz. "/>
      <sheetName val="bev kiad 3.b sz "/>
      <sheetName val="bevételi tábla 4-b.sz."/>
      <sheetName val="kiadási tábla 5-b.sz"/>
      <sheetName val="több éves köt. 6a.sz."/>
      <sheetName val="adosságállomány 6b.sz."/>
      <sheetName val="beruházási kiadások 7.sz."/>
      <sheetName val="felújítási kiad 8.sz"/>
      <sheetName val="adott támogatás 9.sz"/>
      <sheetName val="közvetett támogatások 10.sz"/>
      <sheetName val="maradványkimutatás 11.sz"/>
      <sheetName val="mérleg 12.sz"/>
      <sheetName val="eredménykimutatás 13.sz"/>
      <sheetName val="vagyon 14.sz"/>
      <sheetName val="pénzeszközváltozás 15.sz"/>
      <sheetName val="EU 16. sz."/>
      <sheetName val="Részesed.17.sz"/>
      <sheetName val="Munka1"/>
    </sheetNames>
    <sheetDataSet>
      <sheetData sheetId="0"/>
      <sheetData sheetId="1"/>
      <sheetData sheetId="2"/>
      <sheetData sheetId="3"/>
      <sheetData sheetId="4">
        <row r="8">
          <cell r="U8">
            <v>422027</v>
          </cell>
        </row>
        <row r="19">
          <cell r="U19">
            <v>99587</v>
          </cell>
        </row>
        <row r="20">
          <cell r="U20">
            <v>436171</v>
          </cell>
        </row>
        <row r="46">
          <cell r="U46">
            <v>187301</v>
          </cell>
        </row>
        <row r="62">
          <cell r="U62">
            <v>2035</v>
          </cell>
        </row>
        <row r="67">
          <cell r="U67">
            <v>303341</v>
          </cell>
        </row>
        <row r="75">
          <cell r="U75">
            <v>67612</v>
          </cell>
        </row>
        <row r="76">
          <cell r="U76">
            <v>7452</v>
          </cell>
        </row>
        <row r="80">
          <cell r="U80">
            <v>918</v>
          </cell>
        </row>
        <row r="94">
          <cell r="U94">
            <v>233204</v>
          </cell>
        </row>
        <row r="96">
          <cell r="U96">
            <v>14412</v>
          </cell>
        </row>
      </sheetData>
      <sheetData sheetId="5">
        <row r="7">
          <cell r="S7">
            <v>261086</v>
          </cell>
        </row>
        <row r="8">
          <cell r="S8">
            <v>68151</v>
          </cell>
        </row>
        <row r="9">
          <cell r="S9">
            <v>338094</v>
          </cell>
        </row>
        <row r="11">
          <cell r="S11">
            <v>8413</v>
          </cell>
        </row>
        <row r="14">
          <cell r="S14">
            <v>3724</v>
          </cell>
        </row>
        <row r="18">
          <cell r="S18">
            <v>116465</v>
          </cell>
        </row>
        <row r="21">
          <cell r="S21">
            <v>169678</v>
          </cell>
        </row>
        <row r="29">
          <cell r="S29">
            <v>222201</v>
          </cell>
        </row>
        <row r="30">
          <cell r="S30">
            <v>104124</v>
          </cell>
        </row>
        <row r="39">
          <cell r="S39">
            <v>12000</v>
          </cell>
        </row>
        <row r="58">
          <cell r="S58">
            <v>100000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workbookViewId="0">
      <selection sqref="A1:J62"/>
    </sheetView>
  </sheetViews>
  <sheetFormatPr defaultRowHeight="15"/>
  <cols>
    <col min="7" max="7" width="13.42578125" customWidth="1"/>
    <col min="8" max="8" width="15.140625" customWidth="1"/>
    <col min="9" max="9" width="13.140625" customWidth="1"/>
  </cols>
  <sheetData>
    <row r="1" spans="1:9" ht="15.75" thickBot="1">
      <c r="A1" s="1"/>
      <c r="B1" s="1"/>
      <c r="C1" s="1"/>
      <c r="D1" s="1"/>
      <c r="E1" s="1"/>
      <c r="F1" s="1"/>
      <c r="G1" s="2"/>
      <c r="H1" s="3"/>
      <c r="I1" s="2" t="s">
        <v>0</v>
      </c>
    </row>
    <row r="2" spans="1:9" ht="18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18">
      <c r="A3" s="7" t="s">
        <v>2</v>
      </c>
      <c r="B3" s="8"/>
      <c r="C3" s="8"/>
      <c r="D3" s="8"/>
      <c r="E3" s="8"/>
      <c r="F3" s="8"/>
      <c r="G3" s="8"/>
      <c r="H3" s="8"/>
      <c r="I3" s="9"/>
    </row>
    <row r="4" spans="1:9" ht="18">
      <c r="A4" s="7" t="s">
        <v>3</v>
      </c>
      <c r="B4" s="8"/>
      <c r="C4" s="8"/>
      <c r="D4" s="8"/>
      <c r="E4" s="8"/>
      <c r="F4" s="8"/>
      <c r="G4" s="8"/>
      <c r="H4" s="8"/>
      <c r="I4" s="9"/>
    </row>
    <row r="5" spans="1:9" ht="16.5" thickBot="1">
      <c r="A5" s="10"/>
      <c r="B5" s="11"/>
      <c r="C5" s="11"/>
      <c r="D5" s="11"/>
      <c r="E5" s="11"/>
      <c r="F5" s="11"/>
      <c r="G5" s="12"/>
      <c r="H5" s="12"/>
      <c r="I5" s="13" t="s">
        <v>4</v>
      </c>
    </row>
    <row r="6" spans="1:9" ht="15.75" thickTop="1">
      <c r="A6" s="14" t="s">
        <v>5</v>
      </c>
      <c r="B6" s="15"/>
      <c r="C6" s="15"/>
      <c r="D6" s="15"/>
      <c r="E6" s="15"/>
      <c r="F6" s="16"/>
      <c r="G6" s="17" t="s">
        <v>6</v>
      </c>
      <c r="H6" s="18" t="s">
        <v>7</v>
      </c>
      <c r="I6" s="19" t="s">
        <v>8</v>
      </c>
    </row>
    <row r="7" spans="1:9" ht="15.75" thickBot="1">
      <c r="A7" s="20"/>
      <c r="B7" s="21"/>
      <c r="C7" s="21"/>
      <c r="D7" s="21"/>
      <c r="E7" s="21"/>
      <c r="F7" s="22"/>
      <c r="G7" s="23"/>
      <c r="H7" s="24"/>
      <c r="I7" s="25"/>
    </row>
    <row r="8" spans="1:9" ht="15.75" thickBot="1">
      <c r="A8" s="26" t="s">
        <v>9</v>
      </c>
      <c r="B8" s="27" t="s">
        <v>10</v>
      </c>
      <c r="C8" s="28"/>
      <c r="D8" s="28"/>
      <c r="E8" s="28"/>
      <c r="F8" s="29"/>
      <c r="G8" s="30" t="s">
        <v>11</v>
      </c>
      <c r="H8" s="31" t="s">
        <v>12</v>
      </c>
      <c r="I8" s="32" t="s">
        <v>13</v>
      </c>
    </row>
    <row r="9" spans="1:9" ht="16.5" thickBot="1">
      <c r="A9" s="33" t="s">
        <v>14</v>
      </c>
      <c r="B9" s="34" t="s">
        <v>15</v>
      </c>
      <c r="C9" s="35"/>
      <c r="D9" s="35"/>
      <c r="E9" s="35"/>
      <c r="F9" s="36"/>
      <c r="G9" s="37"/>
      <c r="H9" s="38"/>
      <c r="I9" s="39"/>
    </row>
    <row r="10" spans="1:9" ht="15.75">
      <c r="A10" s="40" t="s">
        <v>16</v>
      </c>
      <c r="B10" s="41" t="s">
        <v>17</v>
      </c>
      <c r="C10" s="41"/>
      <c r="D10" s="41"/>
      <c r="E10" s="41"/>
      <c r="F10" s="42"/>
      <c r="G10" s="43">
        <v>138967</v>
      </c>
      <c r="H10" s="44">
        <v>180992</v>
      </c>
      <c r="I10" s="45">
        <f>'[1]bevételi tábla 4-b.sz.'!U46</f>
        <v>187301</v>
      </c>
    </row>
    <row r="11" spans="1:9" ht="15.75">
      <c r="A11" s="46" t="s">
        <v>18</v>
      </c>
      <c r="B11" s="47" t="s">
        <v>19</v>
      </c>
      <c r="C11" s="47"/>
      <c r="D11" s="47"/>
      <c r="E11" s="47"/>
      <c r="F11" s="48"/>
      <c r="G11" s="49">
        <v>418500</v>
      </c>
      <c r="H11" s="50">
        <v>435951</v>
      </c>
      <c r="I11" s="51">
        <f>'[1]bevételi tábla 4-b.sz.'!U20</f>
        <v>436171</v>
      </c>
    </row>
    <row r="12" spans="1:9" ht="15.75">
      <c r="A12" s="46" t="s">
        <v>20</v>
      </c>
      <c r="B12" s="47" t="s">
        <v>21</v>
      </c>
      <c r="C12" s="47"/>
      <c r="D12" s="47"/>
      <c r="E12" s="47"/>
      <c r="F12" s="48"/>
      <c r="G12" s="49">
        <v>411132</v>
      </c>
      <c r="H12" s="50">
        <v>422027</v>
      </c>
      <c r="I12" s="51">
        <f>'[1]bevételi tábla 4-b.sz.'!U8</f>
        <v>422027</v>
      </c>
    </row>
    <row r="13" spans="1:9" ht="15.75">
      <c r="A13" s="46" t="s">
        <v>22</v>
      </c>
      <c r="B13" s="47" t="s">
        <v>23</v>
      </c>
      <c r="C13" s="47"/>
      <c r="D13" s="47"/>
      <c r="E13" s="47"/>
      <c r="F13" s="48"/>
      <c r="G13" s="49">
        <v>23800</v>
      </c>
      <c r="H13" s="50">
        <v>97963</v>
      </c>
      <c r="I13" s="51">
        <f>'[1]bevételi tábla 4-b.sz.'!U19</f>
        <v>99587</v>
      </c>
    </row>
    <row r="14" spans="1:9" ht="15.75">
      <c r="A14" s="46" t="s">
        <v>13</v>
      </c>
      <c r="B14" s="47" t="s">
        <v>24</v>
      </c>
      <c r="C14" s="47"/>
      <c r="D14" s="47"/>
      <c r="E14" s="47"/>
      <c r="F14" s="48"/>
      <c r="G14" s="49">
        <v>0</v>
      </c>
      <c r="H14" s="50">
        <v>2090</v>
      </c>
      <c r="I14" s="51">
        <f>'[1]bevételi tábla 4-b.sz.'!U62</f>
        <v>2035</v>
      </c>
    </row>
    <row r="15" spans="1:9" ht="16.5" thickBot="1">
      <c r="A15" s="52" t="s">
        <v>25</v>
      </c>
      <c r="B15" s="47" t="s">
        <v>26</v>
      </c>
      <c r="C15" s="47"/>
      <c r="D15" s="47"/>
      <c r="E15" s="47"/>
      <c r="F15" s="48"/>
      <c r="G15" s="49">
        <v>0</v>
      </c>
      <c r="H15" s="50"/>
      <c r="I15" s="53"/>
    </row>
    <row r="16" spans="1:9" ht="16.5" thickBot="1">
      <c r="A16" s="54" t="s">
        <v>27</v>
      </c>
      <c r="B16" s="55" t="s">
        <v>28</v>
      </c>
      <c r="C16" s="55"/>
      <c r="D16" s="55"/>
      <c r="E16" s="55"/>
      <c r="F16" s="56"/>
      <c r="G16" s="57">
        <v>28749</v>
      </c>
      <c r="H16" s="58">
        <v>1388</v>
      </c>
      <c r="I16" s="59">
        <v>1388</v>
      </c>
    </row>
    <row r="17" spans="1:9" ht="16.5" thickBot="1">
      <c r="A17" s="60" t="s">
        <v>29</v>
      </c>
      <c r="B17" s="61" t="s">
        <v>30</v>
      </c>
      <c r="C17" s="61"/>
      <c r="D17" s="61"/>
      <c r="E17" s="61"/>
      <c r="F17" s="62"/>
      <c r="G17" s="63">
        <f>SUM(G10:G16)</f>
        <v>1021148</v>
      </c>
      <c r="H17" s="64">
        <f>SUM(H10:H16)</f>
        <v>1140411</v>
      </c>
      <c r="I17" s="65">
        <f>SUM(I10:I16)</f>
        <v>1148509</v>
      </c>
    </row>
    <row r="18" spans="1:9" ht="16.5" thickBot="1">
      <c r="A18" s="66" t="s">
        <v>31</v>
      </c>
      <c r="B18" s="67" t="s">
        <v>32</v>
      </c>
      <c r="C18" s="67"/>
      <c r="D18" s="67"/>
      <c r="E18" s="67"/>
      <c r="F18" s="68"/>
      <c r="G18" s="69">
        <v>202592</v>
      </c>
      <c r="H18" s="70">
        <v>261784</v>
      </c>
      <c r="I18" s="71">
        <f>'[1]kiadási tábla 5-b.sz'!S7</f>
        <v>261086</v>
      </c>
    </row>
    <row r="19" spans="1:9" ht="16.5" thickBot="1">
      <c r="A19" s="72" t="s">
        <v>33</v>
      </c>
      <c r="B19" s="47" t="s">
        <v>34</v>
      </c>
      <c r="C19" s="47"/>
      <c r="D19" s="47"/>
      <c r="E19" s="47"/>
      <c r="F19" s="48"/>
      <c r="G19" s="73">
        <v>57110</v>
      </c>
      <c r="H19" s="74">
        <v>68233</v>
      </c>
      <c r="I19" s="75">
        <f>'[1]kiadási tábla 5-b.sz'!S8</f>
        <v>68151</v>
      </c>
    </row>
    <row r="20" spans="1:9" ht="16.5" thickBot="1">
      <c r="A20" s="72" t="s">
        <v>35</v>
      </c>
      <c r="B20" s="47" t="s">
        <v>36</v>
      </c>
      <c r="C20" s="47"/>
      <c r="D20" s="47"/>
      <c r="E20" s="47"/>
      <c r="F20" s="48"/>
      <c r="G20" s="73">
        <v>301345</v>
      </c>
      <c r="H20" s="74">
        <v>382670</v>
      </c>
      <c r="I20" s="75">
        <f>'[1]kiadási tábla 5-b.sz'!S9</f>
        <v>338094</v>
      </c>
    </row>
    <row r="21" spans="1:9" ht="15.75">
      <c r="A21" s="72" t="s">
        <v>37</v>
      </c>
      <c r="B21" s="47" t="s">
        <v>38</v>
      </c>
      <c r="C21" s="47"/>
      <c r="D21" s="47"/>
      <c r="E21" s="47"/>
      <c r="F21" s="48"/>
      <c r="G21" s="73">
        <v>120430</v>
      </c>
      <c r="H21" s="74">
        <v>120430</v>
      </c>
      <c r="I21" s="76">
        <f>'[1]kiadási tábla 5-b.sz'!S18</f>
        <v>116465</v>
      </c>
    </row>
    <row r="22" spans="1:9" ht="15.75">
      <c r="A22" s="72" t="s">
        <v>39</v>
      </c>
      <c r="B22" s="47" t="s">
        <v>40</v>
      </c>
      <c r="C22" s="47"/>
      <c r="D22" s="47"/>
      <c r="E22" s="47"/>
      <c r="F22" s="48"/>
      <c r="G22" s="73">
        <v>0</v>
      </c>
      <c r="H22" s="77">
        <v>3725</v>
      </c>
      <c r="I22" s="78">
        <f>'[1]kiadási tábla 5-b.sz'!S14</f>
        <v>3724</v>
      </c>
    </row>
    <row r="23" spans="1:9" ht="15.75">
      <c r="A23" s="72" t="s">
        <v>41</v>
      </c>
      <c r="B23" s="79" t="s">
        <v>42</v>
      </c>
      <c r="C23" s="80"/>
      <c r="D23" s="80"/>
      <c r="E23" s="80"/>
      <c r="F23" s="81"/>
      <c r="G23" s="73">
        <v>191961</v>
      </c>
      <c r="H23" s="77">
        <v>183828</v>
      </c>
      <c r="I23" s="51">
        <f>'[1]kiadási tábla 5-b.sz'!S21</f>
        <v>169678</v>
      </c>
    </row>
    <row r="24" spans="1:9" ht="15.75">
      <c r="A24" s="72" t="s">
        <v>43</v>
      </c>
      <c r="B24" s="79" t="s">
        <v>44</v>
      </c>
      <c r="C24" s="80"/>
      <c r="D24" s="80"/>
      <c r="E24" s="80"/>
      <c r="F24" s="81"/>
      <c r="G24" s="73">
        <v>7400</v>
      </c>
      <c r="H24" s="77">
        <v>8413</v>
      </c>
      <c r="I24" s="51">
        <f>'[1]kiadási tábla 5-b.sz'!S11</f>
        <v>8413</v>
      </c>
    </row>
    <row r="25" spans="1:9" ht="16.5" thickBot="1">
      <c r="A25" s="82" t="s">
        <v>45</v>
      </c>
      <c r="B25" s="83" t="s">
        <v>46</v>
      </c>
      <c r="C25" s="84"/>
      <c r="D25" s="84"/>
      <c r="E25" s="84"/>
      <c r="F25" s="85"/>
      <c r="G25" s="86">
        <v>2000</v>
      </c>
      <c r="H25" s="87">
        <v>66384</v>
      </c>
      <c r="I25" s="59"/>
    </row>
    <row r="26" spans="1:9" ht="16.5" thickBot="1">
      <c r="A26" s="60" t="s">
        <v>47</v>
      </c>
      <c r="B26" s="61" t="s">
        <v>48</v>
      </c>
      <c r="C26" s="61"/>
      <c r="D26" s="61"/>
      <c r="E26" s="61"/>
      <c r="F26" s="62"/>
      <c r="G26" s="88">
        <f>SUM(G18:G25)</f>
        <v>882838</v>
      </c>
      <c r="H26" s="64">
        <f>SUM(H18:H25)</f>
        <v>1095467</v>
      </c>
      <c r="I26" s="64">
        <f>SUM(I18:I25)</f>
        <v>965611</v>
      </c>
    </row>
    <row r="27" spans="1:9" ht="15.75">
      <c r="A27" s="89" t="s">
        <v>49</v>
      </c>
      <c r="B27" s="90" t="s">
        <v>50</v>
      </c>
      <c r="C27" s="90"/>
      <c r="D27" s="90"/>
      <c r="E27" s="90"/>
      <c r="F27" s="91"/>
      <c r="G27" s="92"/>
      <c r="H27" s="93"/>
      <c r="I27" s="94"/>
    </row>
    <row r="28" spans="1:9" ht="15.75">
      <c r="A28" s="46" t="s">
        <v>51</v>
      </c>
      <c r="B28" s="79" t="s">
        <v>52</v>
      </c>
      <c r="C28" s="80"/>
      <c r="D28" s="80"/>
      <c r="E28" s="80"/>
      <c r="F28" s="81"/>
      <c r="G28" s="95">
        <v>0</v>
      </c>
      <c r="H28" s="96">
        <v>75064</v>
      </c>
      <c r="I28" s="97">
        <f>SUM(I29:I30)</f>
        <v>75064</v>
      </c>
    </row>
    <row r="29" spans="1:9" ht="15.75">
      <c r="A29" s="46" t="s">
        <v>53</v>
      </c>
      <c r="B29" s="79" t="s">
        <v>54</v>
      </c>
      <c r="C29" s="80"/>
      <c r="D29" s="80"/>
      <c r="E29" s="80"/>
      <c r="F29" s="81"/>
      <c r="G29" s="95">
        <v>0</v>
      </c>
      <c r="H29" s="96">
        <v>67612</v>
      </c>
      <c r="I29" s="51">
        <f>'[1]bevételi tábla 4-b.sz.'!U75</f>
        <v>67612</v>
      </c>
    </row>
    <row r="30" spans="1:9" ht="15.75">
      <c r="A30" s="46" t="s">
        <v>55</v>
      </c>
      <c r="B30" s="79" t="s">
        <v>56</v>
      </c>
      <c r="C30" s="80"/>
      <c r="D30" s="80"/>
      <c r="E30" s="80"/>
      <c r="F30" s="81"/>
      <c r="G30" s="95">
        <v>0</v>
      </c>
      <c r="H30" s="96">
        <v>7542</v>
      </c>
      <c r="I30" s="51">
        <f>'[1]bevételi tábla 4-b.sz.'!U76</f>
        <v>7452</v>
      </c>
    </row>
    <row r="31" spans="1:9" ht="15.75">
      <c r="A31" s="46" t="s">
        <v>57</v>
      </c>
      <c r="B31" s="79" t="s">
        <v>58</v>
      </c>
      <c r="C31" s="80"/>
      <c r="D31" s="80"/>
      <c r="E31" s="80"/>
      <c r="F31" s="81"/>
      <c r="G31" s="95">
        <v>0</v>
      </c>
      <c r="H31" s="96">
        <v>0</v>
      </c>
      <c r="I31" s="53"/>
    </row>
    <row r="32" spans="1:9" ht="15.75">
      <c r="A32" s="46" t="s">
        <v>59</v>
      </c>
      <c r="B32" s="79" t="s">
        <v>60</v>
      </c>
      <c r="C32" s="80"/>
      <c r="D32" s="80"/>
      <c r="E32" s="80"/>
      <c r="F32" s="81"/>
      <c r="G32" s="73">
        <v>0</v>
      </c>
      <c r="H32" s="77">
        <v>300191</v>
      </c>
      <c r="I32" s="51">
        <f>'[1]bevételi tábla 4-b.sz.'!U67</f>
        <v>303341</v>
      </c>
    </row>
    <row r="33" spans="1:9" ht="15.75">
      <c r="A33" s="46" t="s">
        <v>61</v>
      </c>
      <c r="B33" s="79" t="s">
        <v>62</v>
      </c>
      <c r="C33" s="80"/>
      <c r="D33" s="80"/>
      <c r="E33" s="80"/>
      <c r="F33" s="81"/>
      <c r="G33" s="73">
        <v>0</v>
      </c>
      <c r="H33" s="77">
        <v>3150</v>
      </c>
      <c r="I33" s="51">
        <f>'[1]bevételi tábla 4-b.sz.'!U80</f>
        <v>918</v>
      </c>
    </row>
    <row r="34" spans="1:9" ht="16.5" thickBot="1">
      <c r="A34" s="52" t="s">
        <v>63</v>
      </c>
      <c r="B34" s="83" t="s">
        <v>64</v>
      </c>
      <c r="C34" s="84"/>
      <c r="D34" s="84"/>
      <c r="E34" s="84"/>
      <c r="F34" s="85"/>
      <c r="G34" s="86">
        <v>0</v>
      </c>
      <c r="H34" s="87">
        <v>1000</v>
      </c>
      <c r="I34" s="59"/>
    </row>
    <row r="35" spans="1:9" ht="16.5" thickBot="1">
      <c r="A35" s="60" t="s">
        <v>65</v>
      </c>
      <c r="B35" s="61" t="s">
        <v>66</v>
      </c>
      <c r="C35" s="61"/>
      <c r="D35" s="61"/>
      <c r="E35" s="61"/>
      <c r="F35" s="62"/>
      <c r="G35" s="88">
        <f>SUM(G28:G34)</f>
        <v>0</v>
      </c>
      <c r="H35" s="64">
        <f>SUM(H32:H34)+H28</f>
        <v>379405</v>
      </c>
      <c r="I35" s="64">
        <f>SUM(I32:I34)+I28</f>
        <v>379323</v>
      </c>
    </row>
    <row r="36" spans="1:9" ht="15.75">
      <c r="A36" s="40" t="s">
        <v>67</v>
      </c>
      <c r="B36" s="41" t="s">
        <v>68</v>
      </c>
      <c r="C36" s="41"/>
      <c r="D36" s="41"/>
      <c r="E36" s="41"/>
      <c r="F36" s="42"/>
      <c r="G36" s="69">
        <v>81853</v>
      </c>
      <c r="H36" s="98">
        <v>150432</v>
      </c>
      <c r="I36" s="45">
        <f>'[1]kiadási tábla 5-b.sz'!S30</f>
        <v>104124</v>
      </c>
    </row>
    <row r="37" spans="1:9" ht="15.75">
      <c r="A37" s="46" t="s">
        <v>69</v>
      </c>
      <c r="B37" s="47" t="s">
        <v>70</v>
      </c>
      <c r="C37" s="47"/>
      <c r="D37" s="47"/>
      <c r="E37" s="47"/>
      <c r="F37" s="48"/>
      <c r="G37" s="99">
        <v>279883</v>
      </c>
      <c r="H37" s="100">
        <v>388004</v>
      </c>
      <c r="I37" s="51">
        <f>'[1]kiadási tábla 5-b.sz'!S29-6500</f>
        <v>215701</v>
      </c>
    </row>
    <row r="38" spans="1:9" ht="15.75">
      <c r="A38" s="46" t="s">
        <v>71</v>
      </c>
      <c r="B38" s="101" t="s">
        <v>72</v>
      </c>
      <c r="C38" s="47"/>
      <c r="D38" s="47"/>
      <c r="E38" s="47"/>
      <c r="F38" s="48"/>
      <c r="G38" s="99">
        <v>5000</v>
      </c>
      <c r="H38" s="100">
        <v>6500</v>
      </c>
      <c r="I38" s="53">
        <v>6500</v>
      </c>
    </row>
    <row r="39" spans="1:9" ht="15.75">
      <c r="A39" s="46" t="s">
        <v>73</v>
      </c>
      <c r="B39" s="47" t="s">
        <v>74</v>
      </c>
      <c r="C39" s="47"/>
      <c r="D39" s="47"/>
      <c r="E39" s="47"/>
      <c r="F39" s="48"/>
      <c r="G39" s="99">
        <v>0</v>
      </c>
      <c r="H39" s="100"/>
      <c r="I39" s="53"/>
    </row>
    <row r="40" spans="1:9" ht="15.75">
      <c r="A40" s="46" t="s">
        <v>75</v>
      </c>
      <c r="B40" s="101" t="s">
        <v>76</v>
      </c>
      <c r="C40" s="47"/>
      <c r="D40" s="47"/>
      <c r="E40" s="47"/>
      <c r="F40" s="48"/>
      <c r="G40" s="99">
        <v>0</v>
      </c>
      <c r="H40" s="100"/>
      <c r="I40" s="53"/>
    </row>
    <row r="41" spans="1:9" ht="16.5" thickBot="1">
      <c r="A41" s="46" t="s">
        <v>77</v>
      </c>
      <c r="B41" s="47" t="s">
        <v>78</v>
      </c>
      <c r="C41" s="47"/>
      <c r="D41" s="47"/>
      <c r="E41" s="47"/>
      <c r="F41" s="48"/>
      <c r="G41" s="102">
        <v>8000</v>
      </c>
      <c r="H41" s="103">
        <v>12000</v>
      </c>
      <c r="I41" s="104">
        <f>'[1]kiadási tábla 5-b.sz'!S39</f>
        <v>12000</v>
      </c>
    </row>
    <row r="42" spans="1:9" ht="16.5" thickBot="1">
      <c r="A42" s="60" t="s">
        <v>79</v>
      </c>
      <c r="B42" s="61" t="s">
        <v>80</v>
      </c>
      <c r="C42" s="61"/>
      <c r="D42" s="61"/>
      <c r="E42" s="61"/>
      <c r="F42" s="62"/>
      <c r="G42" s="88">
        <f>SUM(G36:G41)</f>
        <v>374736</v>
      </c>
      <c r="H42" s="64">
        <f>SUM(H36:H41)</f>
        <v>556936</v>
      </c>
      <c r="I42" s="64">
        <f>SUM(I36:I41)</f>
        <v>338325</v>
      </c>
    </row>
    <row r="43" spans="1:9" ht="15.75" thickBot="1">
      <c r="A43" s="105"/>
      <c r="B43" s="106"/>
      <c r="C43" s="107"/>
      <c r="D43" s="107"/>
      <c r="E43" s="107"/>
      <c r="F43" s="107"/>
      <c r="G43" s="108"/>
      <c r="H43" s="38"/>
      <c r="I43" s="109"/>
    </row>
    <row r="44" spans="1:9" ht="17.25" thickTop="1" thickBot="1">
      <c r="A44" s="110" t="s">
        <v>81</v>
      </c>
      <c r="B44" s="111" t="s">
        <v>82</v>
      </c>
      <c r="C44" s="111"/>
      <c r="D44" s="111"/>
      <c r="E44" s="111"/>
      <c r="F44" s="112"/>
      <c r="G44" s="113">
        <f>G17+G35</f>
        <v>1021148</v>
      </c>
      <c r="H44" s="114">
        <f>H17+H35</f>
        <v>1519816</v>
      </c>
      <c r="I44" s="114">
        <f>I17+I35</f>
        <v>1527832</v>
      </c>
    </row>
    <row r="45" spans="1:9" ht="16.5" thickTop="1" thickBot="1">
      <c r="A45" s="115"/>
      <c r="B45" s="116"/>
      <c r="C45" s="117"/>
      <c r="D45" s="117"/>
      <c r="E45" s="117"/>
      <c r="F45" s="117"/>
      <c r="G45" s="108"/>
      <c r="H45" s="38"/>
      <c r="I45" s="109"/>
    </row>
    <row r="46" spans="1:9" ht="17.25" thickTop="1" thickBot="1">
      <c r="A46" s="118">
        <v>34</v>
      </c>
      <c r="B46" s="119" t="s">
        <v>83</v>
      </c>
      <c r="C46" s="119"/>
      <c r="D46" s="119"/>
      <c r="E46" s="119"/>
      <c r="F46" s="120"/>
      <c r="G46" s="121">
        <f>G26+G42</f>
        <v>1257574</v>
      </c>
      <c r="H46" s="122">
        <f>H26+H42</f>
        <v>1652403</v>
      </c>
      <c r="I46" s="122">
        <f>I26+I42</f>
        <v>1303936</v>
      </c>
    </row>
    <row r="47" spans="1:9" ht="16.5" thickBot="1">
      <c r="A47" s="26"/>
      <c r="B47" s="123"/>
      <c r="C47" s="123"/>
      <c r="D47" s="123"/>
      <c r="E47" s="123"/>
      <c r="F47" s="123"/>
      <c r="G47" s="123"/>
      <c r="H47" s="124"/>
      <c r="I47" s="125"/>
    </row>
    <row r="48" spans="1:9" ht="16.5" thickBot="1">
      <c r="A48" s="33" t="s">
        <v>84</v>
      </c>
      <c r="B48" s="126" t="s">
        <v>85</v>
      </c>
      <c r="C48" s="126"/>
      <c r="D48" s="126"/>
      <c r="E48" s="126"/>
      <c r="F48" s="126"/>
      <c r="G48" s="127"/>
      <c r="H48" s="127"/>
      <c r="I48" s="125"/>
    </row>
    <row r="49" spans="1:9" ht="15.75">
      <c r="A49" s="128" t="s">
        <v>86</v>
      </c>
      <c r="B49" s="129" t="s">
        <v>87</v>
      </c>
      <c r="C49" s="129"/>
      <c r="D49" s="129"/>
      <c r="E49" s="129"/>
      <c r="F49" s="130"/>
      <c r="G49" s="131"/>
      <c r="H49" s="132"/>
      <c r="I49" s="133"/>
    </row>
    <row r="50" spans="1:9" ht="15.75">
      <c r="A50" s="134" t="s">
        <v>88</v>
      </c>
      <c r="B50" s="79" t="s">
        <v>89</v>
      </c>
      <c r="C50" s="80"/>
      <c r="D50" s="80"/>
      <c r="E50" s="80"/>
      <c r="F50" s="135"/>
      <c r="G50" s="49">
        <v>0</v>
      </c>
      <c r="H50" s="51">
        <v>14412</v>
      </c>
      <c r="I50" s="51">
        <f>'[1]bevételi tábla 4-b.sz.'!U96</f>
        <v>14412</v>
      </c>
    </row>
    <row r="51" spans="1:9" ht="15.75">
      <c r="A51" s="134" t="s">
        <v>90</v>
      </c>
      <c r="B51" s="136" t="s">
        <v>91</v>
      </c>
      <c r="C51" s="136"/>
      <c r="D51" s="136"/>
      <c r="E51" s="136"/>
      <c r="F51" s="137"/>
      <c r="G51" s="49">
        <v>236426</v>
      </c>
      <c r="H51" s="138">
        <v>233204</v>
      </c>
      <c r="I51" s="51">
        <f>'[1]bevételi tábla 4-b.sz.'!U94</f>
        <v>233204</v>
      </c>
    </row>
    <row r="52" spans="1:9" ht="16.5" thickBot="1">
      <c r="A52" s="139" t="s">
        <v>92</v>
      </c>
      <c r="B52" s="140" t="s">
        <v>93</v>
      </c>
      <c r="C52" s="140"/>
      <c r="D52" s="140"/>
      <c r="E52" s="140"/>
      <c r="F52" s="141"/>
      <c r="G52" s="57"/>
      <c r="H52" s="58"/>
      <c r="I52" s="104"/>
    </row>
    <row r="53" spans="1:9" ht="16.5" thickBot="1">
      <c r="A53" s="33" t="s">
        <v>94</v>
      </c>
      <c r="B53" s="142" t="s">
        <v>95</v>
      </c>
      <c r="C53" s="143"/>
      <c r="D53" s="143"/>
      <c r="E53" s="143"/>
      <c r="F53" s="144"/>
      <c r="G53" s="145">
        <f>SUM(G48:G51)</f>
        <v>236426</v>
      </c>
      <c r="H53" s="146">
        <f>SUM(H48:H52)</f>
        <v>247616</v>
      </c>
      <c r="I53" s="146">
        <f>SUM(I48:I52)</f>
        <v>247616</v>
      </c>
    </row>
    <row r="54" spans="1:9" ht="15.75">
      <c r="A54" s="40" t="s">
        <v>96</v>
      </c>
      <c r="B54" s="147" t="s">
        <v>97</v>
      </c>
      <c r="C54" s="148"/>
      <c r="D54" s="148"/>
      <c r="E54" s="148"/>
      <c r="F54" s="149"/>
      <c r="G54" s="69"/>
      <c r="H54" s="45">
        <v>100000</v>
      </c>
      <c r="I54" s="45">
        <f>'[1]kiadási tábla 5-b.sz'!S58</f>
        <v>100000</v>
      </c>
    </row>
    <row r="55" spans="1:9" ht="15.75">
      <c r="A55" s="46" t="s">
        <v>98</v>
      </c>
      <c r="B55" s="150" t="s">
        <v>99</v>
      </c>
      <c r="C55" s="136"/>
      <c r="D55" s="136"/>
      <c r="E55" s="136"/>
      <c r="F55" s="151"/>
      <c r="G55" s="73"/>
      <c r="H55" s="51"/>
      <c r="I55" s="51"/>
    </row>
    <row r="56" spans="1:9" ht="16.5" thickBot="1">
      <c r="A56" s="52" t="s">
        <v>100</v>
      </c>
      <c r="B56" s="83" t="s">
        <v>101</v>
      </c>
      <c r="C56" s="84"/>
      <c r="D56" s="84"/>
      <c r="E56" s="84"/>
      <c r="F56" s="85"/>
      <c r="G56" s="86"/>
      <c r="H56" s="104">
        <v>15029</v>
      </c>
      <c r="I56" s="104">
        <v>15029</v>
      </c>
    </row>
    <row r="57" spans="1:9" ht="16.5" thickBot="1">
      <c r="A57" s="33" t="s">
        <v>102</v>
      </c>
      <c r="B57" s="152" t="s">
        <v>103</v>
      </c>
      <c r="C57" s="153"/>
      <c r="D57" s="153"/>
      <c r="E57" s="153"/>
      <c r="F57" s="154"/>
      <c r="G57" s="155">
        <f>SUM(G54:G56)</f>
        <v>0</v>
      </c>
      <c r="H57" s="146">
        <f>SUM(H54:H56)</f>
        <v>115029</v>
      </c>
      <c r="I57" s="146">
        <f>SUM(I54:I56)</f>
        <v>115029</v>
      </c>
    </row>
    <row r="58" spans="1:9" ht="15.75" thickBot="1">
      <c r="A58" s="156"/>
      <c r="B58" s="157"/>
      <c r="C58" s="158"/>
      <c r="D58" s="158"/>
      <c r="E58" s="158"/>
      <c r="F58" s="158"/>
      <c r="G58" s="159"/>
      <c r="H58" s="38"/>
      <c r="I58" s="109"/>
    </row>
    <row r="59" spans="1:9" ht="16.5" thickBot="1">
      <c r="A59" s="60" t="s">
        <v>104</v>
      </c>
      <c r="B59" s="160" t="s">
        <v>105</v>
      </c>
      <c r="C59" s="161"/>
      <c r="D59" s="161"/>
      <c r="E59" s="161"/>
      <c r="F59" s="161"/>
      <c r="G59" s="162">
        <f>G44+G53</f>
        <v>1257574</v>
      </c>
      <c r="H59" s="163">
        <f>H44+H53</f>
        <v>1767432</v>
      </c>
      <c r="I59" s="163">
        <f>I44+I53</f>
        <v>1775448</v>
      </c>
    </row>
    <row r="60" spans="1:9" ht="16.5" thickBot="1">
      <c r="A60" s="89"/>
      <c r="B60" s="164"/>
      <c r="C60" s="165"/>
      <c r="D60" s="165"/>
      <c r="E60" s="165"/>
      <c r="F60" s="165"/>
      <c r="G60" s="166"/>
      <c r="H60" s="38"/>
      <c r="I60" s="109"/>
    </row>
    <row r="61" spans="1:9" ht="16.5" thickBot="1">
      <c r="A61" s="60" t="s">
        <v>106</v>
      </c>
      <c r="B61" s="160" t="s">
        <v>107</v>
      </c>
      <c r="C61" s="161"/>
      <c r="D61" s="161"/>
      <c r="E61" s="161"/>
      <c r="F61" s="161"/>
      <c r="G61" s="162">
        <f>G46+G57</f>
        <v>1257574</v>
      </c>
      <c r="H61" s="163">
        <f>H46+H57</f>
        <v>1767432</v>
      </c>
      <c r="I61" s="163">
        <f>I46+I57</f>
        <v>1418965</v>
      </c>
    </row>
    <row r="62" spans="1:9">
      <c r="H62" s="3"/>
    </row>
  </sheetData>
  <mergeCells count="61">
    <mergeCell ref="B56:F56"/>
    <mergeCell ref="B57:F57"/>
    <mergeCell ref="B58:G58"/>
    <mergeCell ref="B59:F59"/>
    <mergeCell ref="B60:G60"/>
    <mergeCell ref="B61:F61"/>
    <mergeCell ref="B50:F50"/>
    <mergeCell ref="B51:F51"/>
    <mergeCell ref="B52:F52"/>
    <mergeCell ref="B53:F53"/>
    <mergeCell ref="B54:F54"/>
    <mergeCell ref="B55:F55"/>
    <mergeCell ref="B44:F44"/>
    <mergeCell ref="B45:G45"/>
    <mergeCell ref="B46:F46"/>
    <mergeCell ref="B47:G47"/>
    <mergeCell ref="B48:F48"/>
    <mergeCell ref="B49:F49"/>
    <mergeCell ref="B38:F38"/>
    <mergeCell ref="B39:F39"/>
    <mergeCell ref="B40:F40"/>
    <mergeCell ref="B41:F41"/>
    <mergeCell ref="B42:F42"/>
    <mergeCell ref="B43:G43"/>
    <mergeCell ref="B32:F32"/>
    <mergeCell ref="B33:F33"/>
    <mergeCell ref="B34:F34"/>
    <mergeCell ref="B35:F35"/>
    <mergeCell ref="B36:F36"/>
    <mergeCell ref="B37:F37"/>
    <mergeCell ref="B26:F26"/>
    <mergeCell ref="B27:F27"/>
    <mergeCell ref="B28:F28"/>
    <mergeCell ref="B29:F29"/>
    <mergeCell ref="B30:F30"/>
    <mergeCell ref="B31:F31"/>
    <mergeCell ref="B20:F20"/>
    <mergeCell ref="B21:F21"/>
    <mergeCell ref="B22:F22"/>
    <mergeCell ref="B23:F23"/>
    <mergeCell ref="B24:F24"/>
    <mergeCell ref="B25:F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2:I2"/>
    <mergeCell ref="A3:I3"/>
    <mergeCell ref="A4:I4"/>
    <mergeCell ref="A6:F7"/>
    <mergeCell ref="G6:G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2017-05-31T12:54:49Z</dcterms:created>
  <dcterms:modified xsi:type="dcterms:W3CDTF">2017-05-31T12:55:01Z</dcterms:modified>
</cp:coreProperties>
</file>