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Szatta\RENDELETEK\"/>
    </mc:Choice>
  </mc:AlternateContent>
  <xr:revisionPtr revIDLastSave="0" documentId="8_{83006BA5-1A4C-4AB6-97F5-057F620BCCC6}" xr6:coauthVersionLast="41" xr6:coauthVersionMax="41" xr10:uidLastSave="{00000000-0000-0000-0000-000000000000}"/>
  <bookViews>
    <workbookView xWindow="-120" yWindow="-120" windowWidth="29040" windowHeight="15840" xr2:uid="{7CD9833B-E61E-4863-BD72-816B4B4127A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5" i="1" l="1"/>
  <c r="G85" i="1"/>
  <c r="F85" i="1"/>
  <c r="H79" i="1"/>
  <c r="G79" i="1"/>
  <c r="F79" i="1"/>
  <c r="H75" i="1"/>
  <c r="H72" i="1" s="1"/>
  <c r="F75" i="1"/>
  <c r="F72" i="1" s="1"/>
  <c r="G72" i="1"/>
  <c r="H66" i="1"/>
  <c r="H60" i="1" s="1"/>
  <c r="G66" i="1"/>
  <c r="F66" i="1"/>
  <c r="F60" i="1" s="1"/>
  <c r="F78" i="1" s="1"/>
  <c r="F88" i="1" s="1"/>
  <c r="G60" i="1"/>
  <c r="G78" i="1" s="1"/>
  <c r="G88" i="1" s="1"/>
  <c r="H50" i="1"/>
  <c r="G50" i="1"/>
  <c r="F50" i="1"/>
  <c r="H38" i="1"/>
  <c r="G38" i="1"/>
  <c r="F38" i="1"/>
  <c r="H34" i="1"/>
  <c r="G34" i="1"/>
  <c r="F34" i="1"/>
  <c r="H31" i="1"/>
  <c r="G31" i="1"/>
  <c r="G26" i="1" s="1"/>
  <c r="G25" i="1" s="1"/>
  <c r="F31" i="1"/>
  <c r="H26" i="1"/>
  <c r="F26" i="1"/>
  <c r="F25" i="1" s="1"/>
  <c r="K25" i="1"/>
  <c r="J25" i="1"/>
  <c r="I25" i="1"/>
  <c r="H25" i="1"/>
  <c r="H22" i="1"/>
  <c r="G22" i="1"/>
  <c r="G16" i="1" s="1"/>
  <c r="G8" i="1" s="1"/>
  <c r="F22" i="1"/>
  <c r="H19" i="1"/>
  <c r="G19" i="1"/>
  <c r="F19" i="1"/>
  <c r="F16" i="1" s="1"/>
  <c r="F8" i="1" s="1"/>
  <c r="H17" i="1"/>
  <c r="G17" i="1"/>
  <c r="F17" i="1"/>
  <c r="H16" i="1"/>
  <c r="H8" i="1" s="1"/>
  <c r="H43" i="1" s="1"/>
  <c r="H53" i="1" s="1"/>
  <c r="H9" i="1"/>
  <c r="G9" i="1"/>
  <c r="F9" i="1"/>
  <c r="H78" i="1" l="1"/>
  <c r="H88" i="1" s="1"/>
  <c r="F43" i="1"/>
  <c r="F53" i="1" s="1"/>
  <c r="G43" i="1"/>
  <c r="G53" i="1" s="1"/>
</calcChain>
</file>

<file path=xl/sharedStrings.xml><?xml version="1.0" encoding="utf-8"?>
<sst xmlns="http://schemas.openxmlformats.org/spreadsheetml/2006/main" count="146" uniqueCount="138">
  <si>
    <t>4/2019. (V.29.)  önkormányzati rendelet 1. számú melléklete</t>
  </si>
  <si>
    <t xml:space="preserve">Szatta Község Önkormányzatának 2019. évi költségvetési </t>
  </si>
  <si>
    <t>bevételeinek és kiadásainak módosított előirányzata</t>
  </si>
  <si>
    <t xml:space="preserve">                                                                                          </t>
  </si>
  <si>
    <t>adatok 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</si>
  <si>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</si>
  <si>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</si>
  <si>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</si>
  <si>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</si>
  <si>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</si>
  <si>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</si>
  <si>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</si>
  <si>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</si>
  <si>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</si>
  <si>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</si>
  <si>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</si>
  <si>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</si>
  <si>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</si>
  <si>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Tulajdonosi bevételek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</si>
  <si>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</si>
  <si>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</si>
  <si>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</si>
  <si>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</si>
  <si>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</si>
  <si>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</si>
  <si>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</si>
  <si>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</si>
  <si>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</si>
  <si>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</si>
  <si>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</si>
  <si>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</si>
  <si>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</si>
  <si>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</si>
  <si>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</si>
  <si>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</si>
  <si>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</si>
  <si>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</si>
  <si>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</si>
  <si>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</si>
  <si>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</si>
  <si>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</si>
  <si>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</si>
  <si>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</si>
  <si>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</si>
  <si>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</si>
  <si>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</si>
  <si>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</si>
  <si>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</si>
  <si>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</si>
  <si>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</si>
  <si>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</si>
  <si>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</si>
  <si>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</si>
  <si>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</si>
  <si>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</si>
  <si>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Műk. célú  ktgvetési és kiegészítő támogatások</t>
  </si>
  <si>
    <t>Helyi önk. Működőképességéhez támogatás - "ÖNHIKI"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</si>
  <si>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</si>
  <si>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</si>
  <si>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</si>
  <si>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</si>
  <si>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</si>
  <si>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</si>
  <si>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Pénzügyi befektetések bevételei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</si>
  <si>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</si>
  <si>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</si>
  <si>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</si>
  <si>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</si>
  <si>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kívüli</t>
  </si>
  <si>
    <t>9.</t>
  </si>
  <si>
    <t>Felhalmozási célú támogatások bevétele ÁHT-n belüli</t>
  </si>
  <si>
    <t>10.</t>
  </si>
  <si>
    <t>Felhalmozási célú pénzeszköz átvétel ÁHT-n kívüli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</si>
  <si>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</si>
  <si>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</si>
  <si>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</si>
  <si>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</si>
  <si>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</si>
  <si>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</si>
  <si>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</si>
  <si>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</si>
  <si>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</si>
  <si>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</si>
  <si>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</si>
  <si>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</si>
  <si>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</si>
  <si>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</si>
  <si>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</si>
  <si>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</si>
  <si>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</si>
  <si>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</si>
  <si>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</si>
  <si>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</si>
  <si>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</si>
  <si>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</si>
  <si>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</si>
  <si>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</si>
  <si>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</si>
  <si>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</si>
  <si>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</si>
  <si>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</si>
  <si>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</si>
  <si>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</si>
  <si>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</si>
  <si>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</si>
  <si>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</si>
  <si>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</si>
  <si>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Befizetési kötelezettségek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</si>
  <si>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</si>
  <si>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</si>
  <si>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</si>
  <si>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</si>
  <si>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</si>
  <si>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</si>
  <si>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</si>
  <si>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</si>
  <si>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</si>
  <si>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</si>
  <si>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</si>
  <si>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</si>
  <si>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</si>
  <si>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</si>
  <si>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</si>
  <si>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</si>
  <si>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</si>
  <si>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</si>
  <si>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</si>
  <si>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</si>
  <si>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</si>
  <si>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</si>
  <si>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 - megelőlegezések visszafizetése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</si>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</sst>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11" fillId="0" borderId="11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3" fontId="13" fillId="0" borderId="17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16" fontId="4" fillId="0" borderId="11" xfId="0" quotePrefix="1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3" fillId="0" borderId="2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14" fillId="0" borderId="20" xfId="0" applyNumberFormat="1" applyFont="1" applyBorder="1" applyAlignment="1">
      <alignment horizontal="right"/>
    </xf>
    <xf numFmtId="3" fontId="13" fillId="0" borderId="23" xfId="0" applyNumberFormat="1" applyFont="1" applyBorder="1"/>
    <xf numFmtId="3" fontId="13" fillId="0" borderId="24" xfId="0" applyNumberFormat="1" applyFont="1" applyBorder="1"/>
    <xf numFmtId="3" fontId="13" fillId="0" borderId="25" xfId="0" applyNumberFormat="1" applyFont="1" applyBorder="1"/>
    <xf numFmtId="0" fontId="7" fillId="0" borderId="2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3" fillId="0" borderId="8" xfId="0" applyNumberFormat="1" applyFont="1" applyBorder="1" applyAlignment="1">
      <alignment horizontal="right"/>
    </xf>
    <xf numFmtId="3" fontId="13" fillId="0" borderId="27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/>
    </xf>
    <xf numFmtId="49" fontId="11" fillId="0" borderId="11" xfId="0" applyNumberFormat="1" applyFont="1" applyBorder="1" applyAlignment="1">
      <alignment horizontal="center"/>
    </xf>
    <xf numFmtId="0" fontId="1" fillId="0" borderId="0" xfId="0" applyFont="1" applyBorder="1"/>
    <xf numFmtId="0" fontId="9" fillId="0" borderId="9" xfId="0" applyFont="1" applyBorder="1" applyAlignment="1">
      <alignment horizontal="left"/>
    </xf>
    <xf numFmtId="3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7" fillId="0" borderId="28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3" fontId="2" fillId="0" borderId="8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3" fontId="13" fillId="0" borderId="29" xfId="0" applyNumberFormat="1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9" fillId="0" borderId="13" xfId="0" applyFont="1" applyBorder="1" applyAlignment="1"/>
    <xf numFmtId="0" fontId="9" fillId="0" borderId="14" xfId="0" applyFont="1" applyBorder="1" applyAlignment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9" fontId="4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3" fontId="2" fillId="0" borderId="32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8" xfId="0" applyFont="1" applyBorder="1"/>
    <xf numFmtId="3" fontId="2" fillId="0" borderId="38" xfId="0" applyNumberFormat="1" applyFont="1" applyBorder="1" applyAlignment="1">
      <alignment horizontal="right"/>
    </xf>
    <xf numFmtId="0" fontId="4" fillId="0" borderId="37" xfId="0" applyFont="1" applyBorder="1" applyAlignment="1">
      <alignment horizontal="center" vertical="center"/>
    </xf>
    <xf numFmtId="3" fontId="13" fillId="0" borderId="39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0" fontId="7" fillId="0" borderId="19" xfId="0" applyFont="1" applyBorder="1"/>
    <xf numFmtId="3" fontId="13" fillId="0" borderId="20" xfId="0" applyNumberFormat="1" applyFont="1" applyBorder="1" applyAlignment="1">
      <alignment horizontal="right" wrapText="1"/>
    </xf>
    <xf numFmtId="3" fontId="13" fillId="0" borderId="40" xfId="0" applyNumberFormat="1" applyFont="1" applyBorder="1" applyAlignment="1">
      <alignment horizontal="right" wrapText="1"/>
    </xf>
    <xf numFmtId="0" fontId="4" fillId="0" borderId="37" xfId="0" applyFont="1" applyBorder="1" applyAlignment="1">
      <alignment horizontal="center"/>
    </xf>
    <xf numFmtId="3" fontId="13" fillId="0" borderId="40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3" fillId="0" borderId="41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7" fillId="0" borderId="42" xfId="0" applyFont="1" applyBorder="1" applyAlignment="1">
      <alignment horizontal="left"/>
    </xf>
    <xf numFmtId="3" fontId="14" fillId="0" borderId="24" xfId="0" applyNumberFormat="1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3" fontId="13" fillId="0" borderId="19" xfId="0" applyNumberFormat="1" applyFont="1" applyBorder="1" applyAlignment="1">
      <alignment horizontal="right"/>
    </xf>
    <xf numFmtId="3" fontId="13" fillId="0" borderId="43" xfId="0" applyNumberFormat="1" applyFont="1" applyBorder="1" applyAlignment="1">
      <alignment horizontal="right"/>
    </xf>
    <xf numFmtId="3" fontId="13" fillId="0" borderId="28" xfId="0" applyNumberFormat="1" applyFont="1" applyBorder="1" applyAlignment="1">
      <alignment horizontal="right"/>
    </xf>
    <xf numFmtId="3" fontId="13" fillId="0" borderId="44" xfId="0" applyNumberFormat="1" applyFont="1" applyBorder="1" applyAlignment="1">
      <alignment horizontal="right"/>
    </xf>
    <xf numFmtId="0" fontId="17" fillId="0" borderId="19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3" fontId="1" fillId="0" borderId="40" xfId="0" applyNumberFormat="1" applyFont="1" applyBorder="1" applyAlignment="1">
      <alignment horizontal="right"/>
    </xf>
    <xf numFmtId="0" fontId="7" fillId="0" borderId="45" xfId="0" applyFont="1" applyBorder="1" applyAlignment="1">
      <alignment horizontal="left"/>
    </xf>
    <xf numFmtId="0" fontId="4" fillId="0" borderId="46" xfId="0" applyFont="1" applyBorder="1" applyAlignment="1">
      <alignment horizontal="center" vertical="center"/>
    </xf>
    <xf numFmtId="0" fontId="2" fillId="0" borderId="47" xfId="0" applyFont="1" applyBorder="1" applyAlignment="1"/>
    <xf numFmtId="0" fontId="2" fillId="0" borderId="48" xfId="0" applyFont="1" applyBorder="1" applyAlignment="1"/>
    <xf numFmtId="3" fontId="15" fillId="0" borderId="48" xfId="0" applyNumberFormat="1" applyFont="1" applyBorder="1" applyAlignment="1">
      <alignment horizontal="right"/>
    </xf>
    <xf numFmtId="3" fontId="15" fillId="0" borderId="49" xfId="0" applyNumberFormat="1" applyFont="1" applyBorder="1" applyAlignment="1">
      <alignment horizontal="right"/>
    </xf>
    <xf numFmtId="0" fontId="4" fillId="0" borderId="50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7631-C329-4BA7-81A2-28E91DF9A274}">
  <dimension ref="A1:K90"/>
  <sheetViews>
    <sheetView tabSelected="1" workbookViewId="0">
      <selection sqref="A1:K1048576"/>
    </sheetView>
  </sheetViews>
  <sheetFormatPr defaultRowHeight="15" x14ac:dyDescent="0.25"/>
  <cols>
    <col min="1" max="1" width="3.7109375" style="1" customWidth="1"/>
    <col min="2" max="3" width="4.140625" style="1"/>
    <col min="4" max="5" width="18.7109375" style="1" customWidth="1"/>
    <col min="6" max="6" width="14" style="1" customWidth="1"/>
    <col min="7" max="7" width="13.85546875" style="1" customWidth="1"/>
    <col min="8" max="8" width="12.42578125" style="1" customWidth="1"/>
    <col min="9" max="11" width="4.140625" style="1" hidden="1" customWidth="1"/>
  </cols>
  <sheetData>
    <row r="1" spans="1:11" x14ac:dyDescent="0.25">
      <c r="D1" s="2" t="s">
        <v>0</v>
      </c>
      <c r="E1" s="3"/>
      <c r="F1" s="3"/>
      <c r="G1" s="3"/>
      <c r="H1" s="3"/>
      <c r="I1" s="3"/>
      <c r="J1" s="3"/>
      <c r="K1" s="3"/>
    </row>
    <row r="2" spans="1:11" ht="18.75" x14ac:dyDescent="0.3">
      <c r="A2" s="4" t="s">
        <v>1</v>
      </c>
      <c r="B2" s="4"/>
      <c r="C2" s="4"/>
      <c r="D2" s="4"/>
      <c r="E2" s="4"/>
      <c r="F2" s="4"/>
      <c r="G2" s="4"/>
      <c r="H2" s="4"/>
      <c r="I2" s="5"/>
    </row>
    <row r="3" spans="1:11" ht="18.75" x14ac:dyDescent="0.3">
      <c r="A3" s="4" t="s">
        <v>2</v>
      </c>
      <c r="B3" s="4"/>
      <c r="C3" s="4"/>
      <c r="D3" s="4"/>
      <c r="E3" s="4"/>
      <c r="F3" s="4"/>
      <c r="G3" s="4"/>
      <c r="H3" s="4"/>
    </row>
    <row r="4" spans="1:11" ht="15.75" thickBot="1" x14ac:dyDescent="0.3">
      <c r="A4" s="1" t="s">
        <v>3</v>
      </c>
      <c r="G4" s="6" t="s">
        <v>4</v>
      </c>
      <c r="H4" s="6"/>
    </row>
    <row r="5" spans="1:11" ht="16.5" thickTop="1" thickBot="1" x14ac:dyDescent="0.3">
      <c r="A5" s="7" t="s">
        <v>5</v>
      </c>
      <c r="B5" s="8" t="s">
        <v>6</v>
      </c>
      <c r="C5" s="8"/>
      <c r="D5" s="8"/>
      <c r="E5" s="8"/>
      <c r="F5" s="9" t="s">
        <v>7</v>
      </c>
      <c r="G5" s="10" t="s">
        <v>8</v>
      </c>
      <c r="H5" s="11"/>
    </row>
    <row r="6" spans="1:11" ht="24.75" thickTop="1" x14ac:dyDescent="0.25">
      <c r="A6" s="12"/>
      <c r="B6" s="13"/>
      <c r="C6" s="13"/>
      <c r="D6" s="13"/>
      <c r="E6" s="13"/>
      <c r="F6" s="14"/>
      <c r="G6" s="15" t="s">
        <v>9</v>
      </c>
      <c r="H6" s="16" t="s">
        <v>10</v>
      </c>
    </row>
    <row r="7" spans="1:11" ht="20.25" x14ac:dyDescent="0.3">
      <c r="A7" s="17"/>
      <c r="B7" s="18" t="s">
        <v>11</v>
      </c>
      <c r="C7" s="18"/>
      <c r="D7" s="18"/>
      <c r="E7" s="19"/>
      <c r="F7" s="20"/>
      <c r="G7" s="21"/>
      <c r="H7" s="22"/>
    </row>
    <row r="8" spans="1:11" ht="18.75" x14ac:dyDescent="0.3">
      <c r="A8" s="17"/>
      <c r="B8" s="23" t="s">
        <v>12</v>
      </c>
      <c r="C8" s="24"/>
      <c r="D8" s="24"/>
      <c r="E8" s="24"/>
      <c r="F8" s="25">
        <f>SUM(F16+F9)</f>
        <v>2994505</v>
      </c>
      <c r="G8" s="25">
        <f>SUM(G16+G9)</f>
        <v>2638067</v>
      </c>
      <c r="H8" s="26">
        <f>SUM(H16+H9)</f>
        <v>356438</v>
      </c>
    </row>
    <row r="9" spans="1:11" ht="15.75" x14ac:dyDescent="0.25">
      <c r="A9" s="27" t="s">
        <v>13</v>
      </c>
      <c r="B9" s="28" t="s">
        <v>14</v>
      </c>
      <c r="C9" s="29"/>
      <c r="D9" s="29"/>
      <c r="E9" s="29"/>
      <c r="F9" s="30">
        <f>SUM(F10:F15)</f>
        <v>644505</v>
      </c>
      <c r="G9" s="30">
        <f>SUM(G10:G15)</f>
        <v>364505</v>
      </c>
      <c r="H9" s="31">
        <f>SUM(H10:H15)</f>
        <v>280000</v>
      </c>
    </row>
    <row r="10" spans="1:11" x14ac:dyDescent="0.25">
      <c r="A10" s="32" t="s">
        <v>15</v>
      </c>
      <c r="B10" s="33" t="s">
        <v>16</v>
      </c>
      <c r="C10" s="34"/>
      <c r="D10" s="34"/>
      <c r="E10" s="34"/>
      <c r="F10" s="35">
        <v>280000</v>
      </c>
      <c r="G10" s="35">
        <v>0</v>
      </c>
      <c r="H10" s="36">
        <v>280000</v>
      </c>
    </row>
    <row r="11" spans="1:11" x14ac:dyDescent="0.25">
      <c r="A11" s="37" t="s">
        <v>17</v>
      </c>
      <c r="B11" s="33" t="s">
        <v>18</v>
      </c>
      <c r="C11" s="34"/>
      <c r="D11" s="34"/>
      <c r="E11" s="34"/>
      <c r="F11" s="35">
        <v>89000</v>
      </c>
      <c r="G11" s="35">
        <v>89000</v>
      </c>
      <c r="H11" s="36">
        <v>0</v>
      </c>
    </row>
    <row r="12" spans="1:11" x14ac:dyDescent="0.25">
      <c r="A12" s="32" t="s">
        <v>19</v>
      </c>
      <c r="B12" s="33" t="s">
        <v>20</v>
      </c>
      <c r="C12" s="34"/>
      <c r="D12" s="34"/>
      <c r="E12" s="34"/>
      <c r="F12" s="35">
        <v>200000</v>
      </c>
      <c r="G12" s="35">
        <v>200000</v>
      </c>
      <c r="H12" s="36">
        <v>0</v>
      </c>
    </row>
    <row r="13" spans="1:11" x14ac:dyDescent="0.25">
      <c r="A13" s="32" t="s">
        <v>21</v>
      </c>
      <c r="B13" s="33" t="s">
        <v>22</v>
      </c>
      <c r="C13" s="34"/>
      <c r="D13" s="34"/>
      <c r="E13" s="34"/>
      <c r="F13" s="35">
        <v>0</v>
      </c>
      <c r="G13" s="35">
        <v>0</v>
      </c>
      <c r="H13" s="36">
        <v>0</v>
      </c>
    </row>
    <row r="14" spans="1:11" x14ac:dyDescent="0.25">
      <c r="A14" s="32" t="s">
        <v>23</v>
      </c>
      <c r="B14" s="33" t="s">
        <v>24</v>
      </c>
      <c r="C14" s="34"/>
      <c r="D14" s="34"/>
      <c r="E14" s="34"/>
      <c r="F14" s="35">
        <v>75455</v>
      </c>
      <c r="G14" s="35">
        <v>75455</v>
      </c>
      <c r="H14" s="36">
        <v>0</v>
      </c>
    </row>
    <row r="15" spans="1:11" x14ac:dyDescent="0.25">
      <c r="A15" s="32" t="s">
        <v>25</v>
      </c>
      <c r="B15" s="33" t="s">
        <v>26</v>
      </c>
      <c r="C15" s="34"/>
      <c r="D15" s="34"/>
      <c r="E15" s="38"/>
      <c r="F15" s="35">
        <v>50</v>
      </c>
      <c r="G15" s="35">
        <v>50</v>
      </c>
      <c r="H15" s="36">
        <v>0</v>
      </c>
    </row>
    <row r="16" spans="1:11" ht="15.75" x14ac:dyDescent="0.25">
      <c r="A16" s="27" t="s">
        <v>27</v>
      </c>
      <c r="B16" s="39" t="s">
        <v>28</v>
      </c>
      <c r="C16" s="40"/>
      <c r="D16" s="40"/>
      <c r="E16" s="40"/>
      <c r="F16" s="35">
        <f>SUM(F24+F22+F21+F19+F17)</f>
        <v>2350000</v>
      </c>
      <c r="G16" s="35">
        <f>SUM(G24+G22+G21+G19+G17)</f>
        <v>2273562</v>
      </c>
      <c r="H16" s="36">
        <f>SUM(H24+H21+H19+H17)</f>
        <v>76438</v>
      </c>
    </row>
    <row r="17" spans="1:11" x14ac:dyDescent="0.25">
      <c r="A17" s="37" t="s">
        <v>29</v>
      </c>
      <c r="B17" s="33" t="s">
        <v>30</v>
      </c>
      <c r="C17" s="34"/>
      <c r="D17" s="34"/>
      <c r="E17" s="34"/>
      <c r="F17" s="35">
        <f>SUM(F18)</f>
        <v>600000</v>
      </c>
      <c r="G17" s="35">
        <f>SUM(G18)</f>
        <v>600000</v>
      </c>
      <c r="H17" s="36">
        <f>SUM(H18)</f>
        <v>0</v>
      </c>
    </row>
    <row r="18" spans="1:11" x14ac:dyDescent="0.25">
      <c r="A18" s="37"/>
      <c r="B18" s="41"/>
      <c r="C18" s="42" t="s">
        <v>31</v>
      </c>
      <c r="D18" s="42"/>
      <c r="E18" s="33"/>
      <c r="F18" s="43">
        <v>600000</v>
      </c>
      <c r="G18" s="43">
        <v>600000</v>
      </c>
      <c r="H18" s="36">
        <v>0</v>
      </c>
    </row>
    <row r="19" spans="1:11" x14ac:dyDescent="0.25">
      <c r="A19" s="37" t="s">
        <v>32</v>
      </c>
      <c r="B19" s="33" t="s">
        <v>33</v>
      </c>
      <c r="C19" s="34"/>
      <c r="D19" s="34"/>
      <c r="E19" s="34"/>
      <c r="F19" s="35">
        <f>SUM(F20:F20)</f>
        <v>1000000</v>
      </c>
      <c r="G19" s="35">
        <f>SUM(G20:G20)</f>
        <v>923562</v>
      </c>
      <c r="H19" s="36">
        <f>SUM(H20:H20)</f>
        <v>76438</v>
      </c>
    </row>
    <row r="20" spans="1:11" x14ac:dyDescent="0.25">
      <c r="A20" s="37"/>
      <c r="B20" s="41"/>
      <c r="C20" s="42" t="s">
        <v>34</v>
      </c>
      <c r="D20" s="42"/>
      <c r="E20" s="33"/>
      <c r="F20" s="43">
        <v>1000000</v>
      </c>
      <c r="G20" s="43">
        <v>923562</v>
      </c>
      <c r="H20" s="36">
        <v>76438</v>
      </c>
    </row>
    <row r="21" spans="1:11" x14ac:dyDescent="0.25">
      <c r="A21" s="37" t="s">
        <v>35</v>
      </c>
      <c r="B21" s="33" t="s">
        <v>36</v>
      </c>
      <c r="C21" s="34"/>
      <c r="D21" s="34"/>
      <c r="E21" s="34"/>
      <c r="F21" s="44">
        <v>650000</v>
      </c>
      <c r="G21" s="45">
        <v>650000</v>
      </c>
      <c r="H21" s="46">
        <v>0</v>
      </c>
    </row>
    <row r="22" spans="1:11" x14ac:dyDescent="0.25">
      <c r="A22" s="37" t="s">
        <v>37</v>
      </c>
      <c r="B22" s="33" t="s">
        <v>38</v>
      </c>
      <c r="C22" s="34"/>
      <c r="D22" s="34"/>
      <c r="E22" s="34"/>
      <c r="F22" s="35">
        <f>SUM(F23:F23)</f>
        <v>100000</v>
      </c>
      <c r="G22" s="35">
        <f>SUM(G23:G23)</f>
        <v>100000</v>
      </c>
      <c r="H22" s="36">
        <f>SUM(H23:H23)</f>
        <v>0</v>
      </c>
    </row>
    <row r="23" spans="1:11" x14ac:dyDescent="0.25">
      <c r="A23" s="37"/>
      <c r="B23" s="41"/>
      <c r="C23" s="42" t="s">
        <v>39</v>
      </c>
      <c r="D23" s="42"/>
      <c r="E23" s="33"/>
      <c r="F23" s="43">
        <v>100000</v>
      </c>
      <c r="G23" s="43">
        <v>100000</v>
      </c>
      <c r="H23" s="36">
        <v>0</v>
      </c>
    </row>
    <row r="24" spans="1:11" x14ac:dyDescent="0.25">
      <c r="A24" s="37" t="s">
        <v>40</v>
      </c>
      <c r="B24" s="47" t="s">
        <v>41</v>
      </c>
      <c r="C24" s="48"/>
      <c r="D24" s="48"/>
      <c r="E24" s="48"/>
      <c r="F24" s="49">
        <v>0</v>
      </c>
      <c r="G24" s="49">
        <v>0</v>
      </c>
      <c r="H24" s="50">
        <v>0</v>
      </c>
    </row>
    <row r="25" spans="1:11" ht="18.75" x14ac:dyDescent="0.3">
      <c r="A25" s="51"/>
      <c r="B25" s="23" t="s">
        <v>42</v>
      </c>
      <c r="C25" s="24"/>
      <c r="D25" s="24"/>
      <c r="E25" s="24"/>
      <c r="F25" s="25">
        <f t="shared" ref="F25:K25" si="0">SUM(F26)</f>
        <v>14421022</v>
      </c>
      <c r="G25" s="25">
        <f t="shared" si="0"/>
        <v>14421022</v>
      </c>
      <c r="H25" s="26">
        <f t="shared" si="0"/>
        <v>0</v>
      </c>
      <c r="I25" s="52">
        <f t="shared" si="0"/>
        <v>0</v>
      </c>
      <c r="J25" s="25">
        <f t="shared" si="0"/>
        <v>0</v>
      </c>
      <c r="K25" s="25">
        <f t="shared" si="0"/>
        <v>0</v>
      </c>
    </row>
    <row r="26" spans="1:11" ht="15.75" x14ac:dyDescent="0.25">
      <c r="A26" s="53" t="s">
        <v>43</v>
      </c>
      <c r="B26" s="28" t="s">
        <v>44</v>
      </c>
      <c r="C26" s="29"/>
      <c r="D26" s="29"/>
      <c r="E26" s="29"/>
      <c r="F26" s="30">
        <f>SUM(F31+F30+F29+F27)</f>
        <v>14421022</v>
      </c>
      <c r="G26" s="30">
        <f>SUM(G31+G30+G29+G27)</f>
        <v>14421022</v>
      </c>
      <c r="H26" s="31">
        <f>SUM(H27:H33)</f>
        <v>0</v>
      </c>
    </row>
    <row r="27" spans="1:11" x14ac:dyDescent="0.25">
      <c r="A27" s="37" t="s">
        <v>45</v>
      </c>
      <c r="B27" s="33" t="s">
        <v>46</v>
      </c>
      <c r="C27" s="34"/>
      <c r="D27" s="34"/>
      <c r="E27" s="34"/>
      <c r="F27" s="35">
        <v>8349747</v>
      </c>
      <c r="G27" s="35">
        <v>8349747</v>
      </c>
      <c r="H27" s="36">
        <v>0</v>
      </c>
    </row>
    <row r="28" spans="1:11" x14ac:dyDescent="0.25">
      <c r="A28" s="37" t="s">
        <v>47</v>
      </c>
      <c r="B28" s="33" t="s">
        <v>48</v>
      </c>
      <c r="C28" s="34"/>
      <c r="D28" s="34"/>
      <c r="E28" s="34"/>
      <c r="F28" s="35">
        <v>0</v>
      </c>
      <c r="G28" s="35">
        <v>0</v>
      </c>
      <c r="H28" s="36">
        <v>0</v>
      </c>
    </row>
    <row r="29" spans="1:11" x14ac:dyDescent="0.25">
      <c r="A29" s="37" t="s">
        <v>49</v>
      </c>
      <c r="B29" s="33" t="s">
        <v>50</v>
      </c>
      <c r="C29" s="34"/>
      <c r="D29" s="34"/>
      <c r="E29" s="34"/>
      <c r="F29" s="35">
        <v>4271275</v>
      </c>
      <c r="G29" s="35">
        <v>4271275</v>
      </c>
      <c r="H29" s="36">
        <v>0</v>
      </c>
      <c r="I29" s="54"/>
    </row>
    <row r="30" spans="1:11" x14ac:dyDescent="0.25">
      <c r="A30" s="37" t="s">
        <v>51</v>
      </c>
      <c r="B30" s="33" t="s">
        <v>52</v>
      </c>
      <c r="C30" s="34"/>
      <c r="D30" s="34"/>
      <c r="E30" s="34"/>
      <c r="F30" s="35">
        <v>1800000</v>
      </c>
      <c r="G30" s="35">
        <v>1800000</v>
      </c>
      <c r="H30" s="36">
        <v>0</v>
      </c>
      <c r="I30" s="54"/>
    </row>
    <row r="31" spans="1:11" x14ac:dyDescent="0.25">
      <c r="A31" s="37" t="s">
        <v>53</v>
      </c>
      <c r="B31" s="33" t="s">
        <v>54</v>
      </c>
      <c r="C31" s="34"/>
      <c r="D31" s="34"/>
      <c r="E31" s="34"/>
      <c r="F31" s="35">
        <f>SUM(F32:F33)</f>
        <v>0</v>
      </c>
      <c r="G31" s="35">
        <f>SUM(G32:G33)</f>
        <v>0</v>
      </c>
      <c r="H31" s="35">
        <f>SUM(H32:H33)</f>
        <v>0</v>
      </c>
    </row>
    <row r="32" spans="1:11" x14ac:dyDescent="0.25">
      <c r="A32" s="37"/>
      <c r="B32" s="41"/>
      <c r="C32" s="42" t="s">
        <v>55</v>
      </c>
      <c r="D32" s="42"/>
      <c r="E32" s="33"/>
      <c r="F32" s="43">
        <v>0</v>
      </c>
      <c r="G32" s="43">
        <v>0</v>
      </c>
      <c r="H32" s="36">
        <v>0</v>
      </c>
    </row>
    <row r="33" spans="1:9" x14ac:dyDescent="0.25">
      <c r="A33" s="37"/>
      <c r="B33" s="41"/>
      <c r="C33" s="42" t="s">
        <v>56</v>
      </c>
      <c r="D33" s="42"/>
      <c r="E33" s="33"/>
      <c r="F33" s="43">
        <v>0</v>
      </c>
      <c r="G33" s="43">
        <v>0</v>
      </c>
      <c r="H33" s="36">
        <v>0</v>
      </c>
    </row>
    <row r="34" spans="1:9" ht="18.75" x14ac:dyDescent="0.3">
      <c r="A34" s="37"/>
      <c r="B34" s="55" t="s">
        <v>57</v>
      </c>
      <c r="C34" s="55"/>
      <c r="D34" s="55"/>
      <c r="E34" s="55"/>
      <c r="F34" s="56">
        <f>SUM(F35:F37)</f>
        <v>61490</v>
      </c>
      <c r="G34" s="57">
        <f>SUM(G35:G37)</f>
        <v>61490</v>
      </c>
      <c r="H34" s="58">
        <f>SUM(H35:H37)</f>
        <v>0</v>
      </c>
    </row>
    <row r="35" spans="1:9" x14ac:dyDescent="0.25">
      <c r="A35" s="37" t="s">
        <v>58</v>
      </c>
      <c r="B35" s="33" t="s">
        <v>59</v>
      </c>
      <c r="C35" s="34"/>
      <c r="D35" s="34"/>
      <c r="E35" s="34"/>
      <c r="F35" s="30">
        <v>61490</v>
      </c>
      <c r="G35" s="30">
        <v>61490</v>
      </c>
      <c r="H35" s="31">
        <v>0</v>
      </c>
    </row>
    <row r="36" spans="1:9" x14ac:dyDescent="0.25">
      <c r="A36" s="37" t="s">
        <v>60</v>
      </c>
      <c r="B36" s="33" t="s">
        <v>61</v>
      </c>
      <c r="C36" s="34"/>
      <c r="D36" s="34"/>
      <c r="E36" s="34"/>
      <c r="F36" s="35">
        <v>0</v>
      </c>
      <c r="G36" s="35">
        <v>0</v>
      </c>
      <c r="H36" s="36">
        <v>0</v>
      </c>
      <c r="I36" s="54"/>
    </row>
    <row r="37" spans="1:9" x14ac:dyDescent="0.25">
      <c r="A37" s="37" t="s">
        <v>62</v>
      </c>
      <c r="B37" s="59" t="s">
        <v>63</v>
      </c>
      <c r="C37" s="59"/>
      <c r="D37" s="59"/>
      <c r="E37" s="59"/>
      <c r="F37" s="49"/>
      <c r="G37" s="49"/>
      <c r="H37" s="50"/>
      <c r="I37" s="54"/>
    </row>
    <row r="38" spans="1:9" ht="18.75" x14ac:dyDescent="0.3">
      <c r="A38" s="37"/>
      <c r="B38" s="60" t="s">
        <v>64</v>
      </c>
      <c r="C38" s="61"/>
      <c r="D38" s="61"/>
      <c r="E38" s="61"/>
      <c r="F38" s="62">
        <f>SUM(F39:F42)</f>
        <v>3331595</v>
      </c>
      <c r="G38" s="62">
        <f>SUM(G39:G42)</f>
        <v>3331595</v>
      </c>
      <c r="H38" s="63">
        <f>SUM(H39:H42)</f>
        <v>0</v>
      </c>
      <c r="I38" s="54"/>
    </row>
    <row r="39" spans="1:9" x14ac:dyDescent="0.25">
      <c r="A39" s="37" t="s">
        <v>65</v>
      </c>
      <c r="B39" s="64" t="s">
        <v>66</v>
      </c>
      <c r="C39" s="65"/>
      <c r="D39" s="65"/>
      <c r="E39" s="65"/>
      <c r="F39" s="30">
        <v>3331595</v>
      </c>
      <c r="G39" s="30">
        <v>3331595</v>
      </c>
      <c r="H39" s="31">
        <v>0</v>
      </c>
    </row>
    <row r="40" spans="1:9" x14ac:dyDescent="0.25">
      <c r="A40" s="37" t="s">
        <v>67</v>
      </c>
      <c r="B40" s="42" t="s">
        <v>68</v>
      </c>
      <c r="C40" s="42"/>
      <c r="D40" s="42"/>
      <c r="E40" s="42"/>
      <c r="F40" s="66"/>
      <c r="G40" s="35"/>
      <c r="H40" s="36"/>
    </row>
    <row r="41" spans="1:9" x14ac:dyDescent="0.25">
      <c r="A41" s="37" t="s">
        <v>69</v>
      </c>
      <c r="B41" s="33" t="s">
        <v>70</v>
      </c>
      <c r="C41" s="34"/>
      <c r="D41" s="34"/>
      <c r="E41" s="34"/>
      <c r="F41" s="35">
        <v>0</v>
      </c>
      <c r="G41" s="35">
        <v>0</v>
      </c>
      <c r="H41" s="36">
        <v>0</v>
      </c>
    </row>
    <row r="42" spans="1:9" x14ac:dyDescent="0.25">
      <c r="A42" s="37" t="s">
        <v>71</v>
      </c>
      <c r="B42" s="47" t="s">
        <v>72</v>
      </c>
      <c r="C42" s="48"/>
      <c r="D42" s="48"/>
      <c r="E42" s="48"/>
      <c r="F42" s="49"/>
      <c r="G42" s="49"/>
      <c r="H42" s="50"/>
      <c r="I42" s="54"/>
    </row>
    <row r="43" spans="1:9" ht="18.75" x14ac:dyDescent="0.3">
      <c r="A43" s="37"/>
      <c r="B43" s="67" t="s">
        <v>73</v>
      </c>
      <c r="C43" s="67"/>
      <c r="D43" s="67"/>
      <c r="E43" s="68"/>
      <c r="F43" s="62">
        <f>SUM(F8+F25+F34+F38)</f>
        <v>20808612</v>
      </c>
      <c r="G43" s="62">
        <f>SUM(G8+G25+G34+G38)</f>
        <v>20452174</v>
      </c>
      <c r="H43" s="63">
        <f>SUM(H8+H25+H34+H38)</f>
        <v>356438</v>
      </c>
      <c r="I43" s="54"/>
    </row>
    <row r="44" spans="1:9" ht="15.75" x14ac:dyDescent="0.25">
      <c r="A44" s="37"/>
      <c r="B44" s="69" t="s">
        <v>74</v>
      </c>
      <c r="C44" s="70"/>
      <c r="D44" s="70"/>
      <c r="E44" s="70"/>
      <c r="F44" s="71"/>
      <c r="G44" s="71"/>
      <c r="H44" s="72"/>
      <c r="I44" s="54"/>
    </row>
    <row r="45" spans="1:9" x14ac:dyDescent="0.25">
      <c r="A45" s="37" t="s">
        <v>75</v>
      </c>
      <c r="B45" s="64" t="s">
        <v>76</v>
      </c>
      <c r="C45" s="73"/>
      <c r="D45" s="73"/>
      <c r="E45" s="73"/>
      <c r="F45" s="30"/>
      <c r="G45" s="30"/>
      <c r="H45" s="31"/>
    </row>
    <row r="46" spans="1:9" x14ac:dyDescent="0.25">
      <c r="A46" s="37" t="s">
        <v>77</v>
      </c>
      <c r="B46" s="33" t="s">
        <v>78</v>
      </c>
      <c r="C46" s="34"/>
      <c r="D46" s="34"/>
      <c r="E46" s="34"/>
      <c r="F46" s="35"/>
      <c r="G46" s="35"/>
      <c r="H46" s="36"/>
    </row>
    <row r="47" spans="1:9" x14ac:dyDescent="0.25">
      <c r="A47" s="37" t="s">
        <v>79</v>
      </c>
      <c r="B47" s="33" t="s">
        <v>80</v>
      </c>
      <c r="C47" s="34"/>
      <c r="D47" s="34"/>
      <c r="E47" s="34"/>
      <c r="F47" s="35"/>
      <c r="G47" s="35"/>
      <c r="H47" s="36"/>
    </row>
    <row r="48" spans="1:9" x14ac:dyDescent="0.25">
      <c r="A48" s="37" t="s">
        <v>81</v>
      </c>
      <c r="B48" s="42" t="s">
        <v>82</v>
      </c>
      <c r="C48" s="42"/>
      <c r="D48" s="42"/>
      <c r="E48" s="33"/>
      <c r="F48" s="35"/>
      <c r="G48" s="35"/>
      <c r="H48" s="36"/>
    </row>
    <row r="49" spans="1:8" x14ac:dyDescent="0.25">
      <c r="A49" s="37" t="s">
        <v>83</v>
      </c>
      <c r="B49" s="47" t="s">
        <v>84</v>
      </c>
      <c r="C49" s="48"/>
      <c r="D49" s="48"/>
      <c r="E49" s="48"/>
      <c r="F49" s="35"/>
      <c r="G49" s="35"/>
      <c r="H49" s="36"/>
    </row>
    <row r="50" spans="1:8" ht="15.75" x14ac:dyDescent="0.25">
      <c r="A50" s="37"/>
      <c r="B50" s="23" t="s">
        <v>85</v>
      </c>
      <c r="C50" s="24"/>
      <c r="D50" s="24"/>
      <c r="E50" s="24"/>
      <c r="F50" s="71">
        <f>SUM(F51:F52)</f>
        <v>1514712</v>
      </c>
      <c r="G50" s="71">
        <f>SUM(G51:G52)</f>
        <v>1514712</v>
      </c>
      <c r="H50" s="72">
        <f>SUM(H51:H52)</f>
        <v>0</v>
      </c>
    </row>
    <row r="51" spans="1:8" x14ac:dyDescent="0.25">
      <c r="A51" s="37" t="s">
        <v>86</v>
      </c>
      <c r="B51" s="74" t="s">
        <v>87</v>
      </c>
      <c r="C51" s="75"/>
      <c r="D51" s="75"/>
      <c r="E51" s="75"/>
      <c r="F51" s="30">
        <v>1514712</v>
      </c>
      <c r="G51" s="30">
        <v>1514712</v>
      </c>
      <c r="H51" s="31">
        <v>0</v>
      </c>
    </row>
    <row r="52" spans="1:8" x14ac:dyDescent="0.25">
      <c r="A52" s="37" t="s">
        <v>88</v>
      </c>
      <c r="B52" s="74" t="s">
        <v>89</v>
      </c>
      <c r="C52" s="75"/>
      <c r="D52" s="75"/>
      <c r="E52" s="75"/>
      <c r="F52" s="30"/>
      <c r="G52" s="30"/>
      <c r="H52" s="31"/>
    </row>
    <row r="53" spans="1:8" ht="19.5" thickBot="1" x14ac:dyDescent="0.35">
      <c r="A53" s="76"/>
      <c r="B53" s="77" t="s">
        <v>90</v>
      </c>
      <c r="C53" s="78"/>
      <c r="D53" s="78"/>
      <c r="E53" s="78"/>
      <c r="F53" s="79">
        <f>SUM(F43+F44+F50)</f>
        <v>22323324</v>
      </c>
      <c r="G53" s="79">
        <f>SUM(G43+G44+G50)</f>
        <v>21966886</v>
      </c>
      <c r="H53" s="80">
        <f>SUM(H43+H44+H50)</f>
        <v>356438</v>
      </c>
    </row>
    <row r="54" spans="1:8" ht="15.75" thickTop="1" x14ac:dyDescent="0.25">
      <c r="B54" s="81" t="s">
        <v>91</v>
      </c>
      <c r="C54" s="81"/>
      <c r="D54" s="81"/>
      <c r="E54" s="81"/>
      <c r="F54" s="81"/>
      <c r="G54" s="81"/>
      <c r="H54" s="81"/>
    </row>
    <row r="56" spans="1:8" ht="15.75" thickBot="1" x14ac:dyDescent="0.3"/>
    <row r="57" spans="1:8" ht="16.5" thickTop="1" thickBot="1" x14ac:dyDescent="0.3">
      <c r="A57" s="82" t="s">
        <v>5</v>
      </c>
      <c r="B57" s="83" t="s">
        <v>6</v>
      </c>
      <c r="C57" s="83"/>
      <c r="D57" s="83"/>
      <c r="E57" s="83"/>
      <c r="F57" s="9" t="s">
        <v>7</v>
      </c>
      <c r="G57" s="10" t="s">
        <v>8</v>
      </c>
      <c r="H57" s="11"/>
    </row>
    <row r="58" spans="1:8" ht="24.75" thickTop="1" x14ac:dyDescent="0.25">
      <c r="A58" s="84"/>
      <c r="B58" s="13"/>
      <c r="C58" s="13"/>
      <c r="D58" s="13"/>
      <c r="E58" s="13"/>
      <c r="F58" s="14"/>
      <c r="G58" s="15" t="s">
        <v>9</v>
      </c>
      <c r="H58" s="16" t="s">
        <v>10</v>
      </c>
    </row>
    <row r="59" spans="1:8" ht="20.25" x14ac:dyDescent="0.3">
      <c r="A59" s="85"/>
      <c r="B59" s="18" t="s">
        <v>92</v>
      </c>
      <c r="C59" s="18"/>
      <c r="D59" s="18"/>
      <c r="E59" s="19"/>
      <c r="F59" s="20"/>
      <c r="G59" s="21"/>
      <c r="H59" s="86"/>
    </row>
    <row r="60" spans="1:8" ht="18.75" x14ac:dyDescent="0.3">
      <c r="A60" s="85"/>
      <c r="B60" s="23" t="s">
        <v>93</v>
      </c>
      <c r="C60" s="24"/>
      <c r="D60" s="24"/>
      <c r="E60" s="24"/>
      <c r="F60" s="25">
        <f>SUM(F61:F66)</f>
        <v>20258194</v>
      </c>
      <c r="G60" s="25">
        <f>SUM(G61:G66)</f>
        <v>19901756</v>
      </c>
      <c r="H60" s="87">
        <f>SUM(H61:H66)</f>
        <v>356438</v>
      </c>
    </row>
    <row r="61" spans="1:8" x14ac:dyDescent="0.25">
      <c r="A61" s="88" t="s">
        <v>94</v>
      </c>
      <c r="B61" s="64" t="s">
        <v>95</v>
      </c>
      <c r="C61" s="65"/>
      <c r="D61" s="65"/>
      <c r="E61" s="65"/>
      <c r="F61" s="30">
        <v>10727217</v>
      </c>
      <c r="G61" s="30">
        <v>10727217</v>
      </c>
      <c r="H61" s="89">
        <v>0</v>
      </c>
    </row>
    <row r="62" spans="1:8" x14ac:dyDescent="0.25">
      <c r="A62" s="88" t="s">
        <v>96</v>
      </c>
      <c r="B62" s="90" t="s">
        <v>97</v>
      </c>
      <c r="C62" s="91"/>
      <c r="D62" s="91"/>
      <c r="E62" s="92"/>
      <c r="F62" s="93">
        <v>1946689</v>
      </c>
      <c r="G62" s="93">
        <v>1946689</v>
      </c>
      <c r="H62" s="94">
        <v>0</v>
      </c>
    </row>
    <row r="63" spans="1:8" x14ac:dyDescent="0.25">
      <c r="A63" s="88"/>
      <c r="B63" s="90" t="s">
        <v>98</v>
      </c>
      <c r="C63" s="91"/>
      <c r="D63" s="91"/>
      <c r="E63" s="92"/>
      <c r="F63" s="93"/>
      <c r="G63" s="93"/>
      <c r="H63" s="94"/>
    </row>
    <row r="64" spans="1:8" x14ac:dyDescent="0.25">
      <c r="A64" s="95" t="s">
        <v>99</v>
      </c>
      <c r="B64" s="33" t="s">
        <v>100</v>
      </c>
      <c r="C64" s="34"/>
      <c r="D64" s="34"/>
      <c r="E64" s="34"/>
      <c r="F64" s="35">
        <v>6673266</v>
      </c>
      <c r="G64" s="35">
        <v>6473266</v>
      </c>
      <c r="H64" s="96">
        <v>200000</v>
      </c>
    </row>
    <row r="65" spans="1:8" x14ac:dyDescent="0.25">
      <c r="A65" s="95" t="s">
        <v>101</v>
      </c>
      <c r="B65" s="33" t="s">
        <v>102</v>
      </c>
      <c r="C65" s="34"/>
      <c r="D65" s="34"/>
      <c r="E65" s="34"/>
      <c r="F65" s="35">
        <v>170000</v>
      </c>
      <c r="G65" s="35">
        <v>170000</v>
      </c>
      <c r="H65" s="96">
        <v>0</v>
      </c>
    </row>
    <row r="66" spans="1:8" x14ac:dyDescent="0.25">
      <c r="A66" s="95" t="s">
        <v>103</v>
      </c>
      <c r="B66" s="42" t="s">
        <v>104</v>
      </c>
      <c r="C66" s="42"/>
      <c r="D66" s="42"/>
      <c r="E66" s="42"/>
      <c r="F66" s="97">
        <f>SUM(F67:F69)</f>
        <v>741022</v>
      </c>
      <c r="G66" s="97">
        <f>SUM(G67:G69)</f>
        <v>584584</v>
      </c>
      <c r="H66" s="98">
        <f>SUM(H67:H69)</f>
        <v>156438</v>
      </c>
    </row>
    <row r="67" spans="1:8" x14ac:dyDescent="0.25">
      <c r="A67" s="95"/>
      <c r="B67" s="99" t="s">
        <v>105</v>
      </c>
      <c r="C67" s="99"/>
      <c r="D67" s="99"/>
      <c r="E67" s="100"/>
      <c r="F67" s="101">
        <v>615022</v>
      </c>
      <c r="G67" s="101">
        <v>558584</v>
      </c>
      <c r="H67" s="102">
        <v>56438</v>
      </c>
    </row>
    <row r="68" spans="1:8" x14ac:dyDescent="0.25">
      <c r="A68" s="95"/>
      <c r="B68" s="99" t="s">
        <v>106</v>
      </c>
      <c r="C68" s="99"/>
      <c r="D68" s="99"/>
      <c r="E68" s="100"/>
      <c r="F68" s="101">
        <v>126000</v>
      </c>
      <c r="G68" s="101">
        <v>26000</v>
      </c>
      <c r="H68" s="102">
        <v>100000</v>
      </c>
    </row>
    <row r="69" spans="1:8" x14ac:dyDescent="0.25">
      <c r="A69" s="95"/>
      <c r="B69" s="99" t="s">
        <v>107</v>
      </c>
      <c r="C69" s="99"/>
      <c r="D69" s="99"/>
      <c r="E69" s="100"/>
      <c r="F69" s="101">
        <v>0</v>
      </c>
      <c r="G69" s="101">
        <v>0</v>
      </c>
      <c r="H69" s="102"/>
    </row>
    <row r="70" spans="1:8" x14ac:dyDescent="0.25">
      <c r="A70" s="95" t="s">
        <v>67</v>
      </c>
      <c r="B70" s="59" t="s">
        <v>108</v>
      </c>
      <c r="C70" s="59"/>
      <c r="D70" s="59"/>
      <c r="E70" s="47"/>
      <c r="F70" s="103"/>
      <c r="G70" s="103"/>
      <c r="H70" s="104"/>
    </row>
    <row r="71" spans="1:8" x14ac:dyDescent="0.25">
      <c r="A71" s="95" t="s">
        <v>65</v>
      </c>
      <c r="B71" s="59" t="s">
        <v>109</v>
      </c>
      <c r="C71" s="59"/>
      <c r="D71" s="59"/>
      <c r="E71" s="59"/>
      <c r="F71" s="105"/>
      <c r="G71" s="105"/>
      <c r="H71" s="106"/>
    </row>
    <row r="72" spans="1:8" ht="18.75" x14ac:dyDescent="0.3">
      <c r="A72" s="95"/>
      <c r="B72" s="23" t="s">
        <v>110</v>
      </c>
      <c r="C72" s="24"/>
      <c r="D72" s="24"/>
      <c r="E72" s="24"/>
      <c r="F72" s="25">
        <f>SUM(F73:F75)</f>
        <v>1279400</v>
      </c>
      <c r="G72" s="25">
        <f>SUM(G73:G75)</f>
        <v>1279400</v>
      </c>
      <c r="H72" s="87">
        <f>SUM(H73:H75)</f>
        <v>0</v>
      </c>
    </row>
    <row r="73" spans="1:8" x14ac:dyDescent="0.25">
      <c r="A73" s="88" t="s">
        <v>111</v>
      </c>
      <c r="B73" s="64" t="s">
        <v>112</v>
      </c>
      <c r="C73" s="65"/>
      <c r="D73" s="65"/>
      <c r="E73" s="65"/>
      <c r="F73" s="30">
        <v>1279400</v>
      </c>
      <c r="G73" s="30">
        <v>1279400</v>
      </c>
      <c r="H73" s="89">
        <v>0</v>
      </c>
    </row>
    <row r="74" spans="1:8" x14ac:dyDescent="0.25">
      <c r="A74" s="88" t="s">
        <v>113</v>
      </c>
      <c r="B74" s="33" t="s">
        <v>114</v>
      </c>
      <c r="C74" s="34"/>
      <c r="D74" s="34"/>
      <c r="E74" s="34"/>
      <c r="F74" s="35">
        <v>0</v>
      </c>
      <c r="G74" s="35">
        <v>0</v>
      </c>
      <c r="H74" s="96">
        <v>0</v>
      </c>
    </row>
    <row r="75" spans="1:8" x14ac:dyDescent="0.25">
      <c r="A75" s="88" t="s">
        <v>115</v>
      </c>
      <c r="B75" s="33" t="s">
        <v>116</v>
      </c>
      <c r="C75" s="34"/>
      <c r="D75" s="34"/>
      <c r="E75" s="34"/>
      <c r="F75" s="35">
        <f>SUM(F76:F77)</f>
        <v>0</v>
      </c>
      <c r="G75" s="35">
        <v>0</v>
      </c>
      <c r="H75" s="96">
        <f>SUM(H76:H77)</f>
        <v>0</v>
      </c>
    </row>
    <row r="76" spans="1:8" x14ac:dyDescent="0.25">
      <c r="A76" s="88"/>
      <c r="B76" s="107" t="s">
        <v>117</v>
      </c>
      <c r="C76" s="108"/>
      <c r="D76" s="108"/>
      <c r="E76" s="108"/>
      <c r="F76" s="35">
        <v>0</v>
      </c>
      <c r="G76" s="35">
        <v>0</v>
      </c>
      <c r="H76" s="96">
        <v>0</v>
      </c>
    </row>
    <row r="77" spans="1:8" x14ac:dyDescent="0.25">
      <c r="A77" s="88"/>
      <c r="B77" s="107" t="s">
        <v>118</v>
      </c>
      <c r="C77" s="108"/>
      <c r="D77" s="108"/>
      <c r="E77" s="108"/>
      <c r="F77" s="35"/>
      <c r="G77" s="35"/>
      <c r="H77" s="96"/>
    </row>
    <row r="78" spans="1:8" ht="18.75" x14ac:dyDescent="0.3">
      <c r="A78" s="88"/>
      <c r="B78" s="68" t="s">
        <v>119</v>
      </c>
      <c r="C78" s="109"/>
      <c r="D78" s="109"/>
      <c r="E78" s="109"/>
      <c r="F78" s="25">
        <f>SUM(F60+F72)</f>
        <v>21537594</v>
      </c>
      <c r="G78" s="25">
        <f>SUM(G60+G72)</f>
        <v>21181156</v>
      </c>
      <c r="H78" s="87">
        <f>SUM(H60+H72)</f>
        <v>356438</v>
      </c>
    </row>
    <row r="79" spans="1:8" ht="15.75" x14ac:dyDescent="0.25">
      <c r="A79" s="88"/>
      <c r="B79" s="110" t="s">
        <v>120</v>
      </c>
      <c r="C79" s="110"/>
      <c r="D79" s="110"/>
      <c r="E79" s="23"/>
      <c r="F79" s="71">
        <f>SUM(F80:F84)</f>
        <v>573688</v>
      </c>
      <c r="G79" s="71">
        <f>SUM(G80:G84)</f>
        <v>573688</v>
      </c>
      <c r="H79" s="71">
        <f>SUM(H80:H84)</f>
        <v>0</v>
      </c>
    </row>
    <row r="80" spans="1:8" x14ac:dyDescent="0.25">
      <c r="A80" s="88" t="s">
        <v>121</v>
      </c>
      <c r="B80" s="33" t="s">
        <v>122</v>
      </c>
      <c r="C80" s="34"/>
      <c r="D80" s="34"/>
      <c r="E80" s="34"/>
      <c r="F80" s="35"/>
      <c r="G80" s="111"/>
      <c r="H80" s="112"/>
    </row>
    <row r="81" spans="1:8" x14ac:dyDescent="0.25">
      <c r="A81" s="88" t="s">
        <v>123</v>
      </c>
      <c r="B81" s="33" t="s">
        <v>124</v>
      </c>
      <c r="C81" s="34"/>
      <c r="D81" s="34"/>
      <c r="E81" s="34"/>
      <c r="F81" s="35"/>
      <c r="G81" s="111"/>
      <c r="H81" s="112"/>
    </row>
    <row r="82" spans="1:8" x14ac:dyDescent="0.25">
      <c r="A82" s="88" t="s">
        <v>125</v>
      </c>
      <c r="B82" s="33" t="s">
        <v>126</v>
      </c>
      <c r="C82" s="34"/>
      <c r="D82" s="34"/>
      <c r="E82" s="34"/>
      <c r="F82" s="35"/>
      <c r="G82" s="111"/>
      <c r="H82" s="112"/>
    </row>
    <row r="83" spans="1:8" x14ac:dyDescent="0.25">
      <c r="A83" s="88" t="s">
        <v>127</v>
      </c>
      <c r="B83" s="42" t="s">
        <v>128</v>
      </c>
      <c r="C83" s="42"/>
      <c r="D83" s="42"/>
      <c r="E83" s="33"/>
      <c r="F83" s="35"/>
      <c r="G83" s="111"/>
      <c r="H83" s="112"/>
    </row>
    <row r="84" spans="1:8" x14ac:dyDescent="0.25">
      <c r="A84" s="88" t="s">
        <v>129</v>
      </c>
      <c r="B84" s="42" t="s">
        <v>130</v>
      </c>
      <c r="C84" s="42"/>
      <c r="D84" s="42"/>
      <c r="E84" s="33"/>
      <c r="F84" s="35">
        <v>573688</v>
      </c>
      <c r="G84" s="35">
        <v>573688</v>
      </c>
      <c r="H84" s="96">
        <v>0</v>
      </c>
    </row>
    <row r="85" spans="1:8" ht="18.75" x14ac:dyDescent="0.3">
      <c r="A85" s="88"/>
      <c r="B85" s="110" t="s">
        <v>131</v>
      </c>
      <c r="C85" s="110"/>
      <c r="D85" s="110"/>
      <c r="E85" s="23"/>
      <c r="F85" s="25">
        <f>SUM(F86:F87)</f>
        <v>212042</v>
      </c>
      <c r="G85" s="25">
        <f>SUM(G86:G87)</f>
        <v>212042</v>
      </c>
      <c r="H85" s="87">
        <f>SUM(H86:H87)</f>
        <v>0</v>
      </c>
    </row>
    <row r="86" spans="1:8" x14ac:dyDescent="0.25">
      <c r="A86" s="88" t="s">
        <v>132</v>
      </c>
      <c r="B86" s="113" t="s">
        <v>133</v>
      </c>
      <c r="C86" s="113"/>
      <c r="D86" s="113"/>
      <c r="E86" s="64"/>
      <c r="F86" s="35">
        <v>212042</v>
      </c>
      <c r="G86" s="35">
        <v>212042</v>
      </c>
      <c r="H86" s="112">
        <v>0</v>
      </c>
    </row>
    <row r="87" spans="1:8" x14ac:dyDescent="0.25">
      <c r="A87" s="88" t="s">
        <v>134</v>
      </c>
      <c r="B87" s="59" t="s">
        <v>135</v>
      </c>
      <c r="C87" s="59"/>
      <c r="D87" s="59"/>
      <c r="E87" s="47"/>
      <c r="F87" s="35">
        <v>0</v>
      </c>
      <c r="G87" s="111">
        <v>0</v>
      </c>
      <c r="H87" s="112">
        <v>0</v>
      </c>
    </row>
    <row r="88" spans="1:8" ht="18.75" x14ac:dyDescent="0.3">
      <c r="A88" s="88"/>
      <c r="B88" s="68" t="s">
        <v>136</v>
      </c>
      <c r="C88" s="109"/>
      <c r="D88" s="109"/>
      <c r="E88" s="109"/>
      <c r="F88" s="25">
        <f>SUM(F78+F79+F85)</f>
        <v>22323324</v>
      </c>
      <c r="G88" s="25">
        <f>SUM(G78+G79+G85)</f>
        <v>21966886</v>
      </c>
      <c r="H88" s="87">
        <f>SUM(H78+H79+H85)</f>
        <v>356438</v>
      </c>
    </row>
    <row r="89" spans="1:8" ht="19.5" thickBot="1" x14ac:dyDescent="0.35">
      <c r="A89" s="114"/>
      <c r="B89" s="115" t="s">
        <v>137</v>
      </c>
      <c r="C89" s="116"/>
      <c r="D89" s="116"/>
      <c r="E89" s="116"/>
      <c r="F89" s="117">
        <v>5</v>
      </c>
      <c r="G89" s="117">
        <v>5</v>
      </c>
      <c r="H89" s="118"/>
    </row>
    <row r="90" spans="1:8" ht="15.75" thickTop="1" x14ac:dyDescent="0.25">
      <c r="A90" s="119"/>
      <c r="E90" s="120"/>
      <c r="F90" s="120"/>
      <c r="G90" s="120"/>
    </row>
  </sheetData>
  <mergeCells count="94">
    <mergeCell ref="B88:E88"/>
    <mergeCell ref="B89:E89"/>
    <mergeCell ref="B82:E82"/>
    <mergeCell ref="B83:E83"/>
    <mergeCell ref="B84:E84"/>
    <mergeCell ref="B85:E85"/>
    <mergeCell ref="B86:E86"/>
    <mergeCell ref="B87:E87"/>
    <mergeCell ref="B76:E76"/>
    <mergeCell ref="B77:E77"/>
    <mergeCell ref="B78:E78"/>
    <mergeCell ref="B79:E79"/>
    <mergeCell ref="B80:E80"/>
    <mergeCell ref="B81:E81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B61:E61"/>
    <mergeCell ref="B62:E62"/>
    <mergeCell ref="F62:F63"/>
    <mergeCell ref="G62:G63"/>
    <mergeCell ref="H62:H63"/>
    <mergeCell ref="B63:E63"/>
    <mergeCell ref="A57:A58"/>
    <mergeCell ref="B57:E58"/>
    <mergeCell ref="F57:F58"/>
    <mergeCell ref="G57:H57"/>
    <mergeCell ref="B59:E59"/>
    <mergeCell ref="B60:E60"/>
    <mergeCell ref="B49:E49"/>
    <mergeCell ref="B50:E50"/>
    <mergeCell ref="B51:E51"/>
    <mergeCell ref="B52:E52"/>
    <mergeCell ref="B53:E53"/>
    <mergeCell ref="B54:H54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C32:E32"/>
    <mergeCell ref="C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B19:E19"/>
    <mergeCell ref="C20:E20"/>
    <mergeCell ref="B21:E21"/>
    <mergeCell ref="B22:E22"/>
    <mergeCell ref="C23:E23"/>
    <mergeCell ref="B24:E24"/>
    <mergeCell ref="B13:E13"/>
    <mergeCell ref="B14:E14"/>
    <mergeCell ref="B15:E15"/>
    <mergeCell ref="B16:E16"/>
    <mergeCell ref="B17:E17"/>
    <mergeCell ref="C18:E18"/>
    <mergeCell ref="B7:E7"/>
    <mergeCell ref="B8:E8"/>
    <mergeCell ref="B9:E9"/>
    <mergeCell ref="B10:E10"/>
    <mergeCell ref="B11:E11"/>
    <mergeCell ref="B12:E12"/>
    <mergeCell ref="D1:K1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2020-01-10T08:34:27Z</dcterms:created>
  <dcterms:modified xsi:type="dcterms:W3CDTF">2020-01-10T08:34:57Z</dcterms:modified>
</cp:coreProperties>
</file>