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S.meggyes zársz\"/>
    </mc:Choice>
  </mc:AlternateContent>
  <xr:revisionPtr revIDLastSave="0" documentId="8_{DE0E3758-D81F-4E07-96AA-B1AA5DD1D173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H12" i="1"/>
  <c r="H15" i="1"/>
  <c r="H17" i="1"/>
  <c r="H18" i="1"/>
  <c r="H19" i="1"/>
  <c r="H22" i="1"/>
  <c r="H23" i="1"/>
  <c r="H24" i="1"/>
  <c r="H27" i="1"/>
  <c r="H28" i="1"/>
  <c r="H30" i="1"/>
  <c r="H31" i="1"/>
  <c r="H33" i="1"/>
  <c r="H35" i="1"/>
  <c r="H36" i="1"/>
  <c r="H41" i="1"/>
  <c r="H43" i="1"/>
  <c r="H45" i="1"/>
  <c r="H55" i="1"/>
  <c r="H58" i="1"/>
  <c r="H65" i="1"/>
  <c r="H71" i="1"/>
  <c r="H72" i="1"/>
  <c r="H77" i="1"/>
  <c r="H80" i="1"/>
  <c r="H84" i="1"/>
  <c r="H85" i="1"/>
  <c r="H3" i="1"/>
  <c r="G96" i="1" l="1"/>
  <c r="F96" i="1"/>
  <c r="G86" i="1"/>
  <c r="F86" i="1"/>
  <c r="G81" i="1"/>
  <c r="F81" i="1"/>
  <c r="G61" i="1"/>
  <c r="G73" i="1" s="1"/>
  <c r="F61" i="1"/>
  <c r="G56" i="1"/>
  <c r="F56" i="1"/>
  <c r="G46" i="1"/>
  <c r="F46" i="1"/>
  <c r="G40" i="1"/>
  <c r="F40" i="1"/>
  <c r="G37" i="1"/>
  <c r="F37" i="1"/>
  <c r="G29" i="1"/>
  <c r="F29" i="1"/>
  <c r="G26" i="1"/>
  <c r="F26" i="1"/>
  <c r="G20" i="1"/>
  <c r="F20" i="1"/>
  <c r="G16" i="1"/>
  <c r="F16" i="1"/>
  <c r="H86" i="1" l="1"/>
  <c r="H81" i="1"/>
  <c r="F73" i="1"/>
  <c r="H73" i="1" s="1"/>
  <c r="H61" i="1"/>
  <c r="H56" i="1"/>
  <c r="H46" i="1"/>
  <c r="H37" i="1"/>
  <c r="H29" i="1"/>
  <c r="H26" i="1"/>
  <c r="H20" i="1"/>
  <c r="H16" i="1"/>
  <c r="F21" i="1"/>
  <c r="F47" i="1"/>
  <c r="G47" i="1"/>
  <c r="G21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H47" i="1" l="1"/>
  <c r="H21" i="1"/>
  <c r="G97" i="1"/>
  <c r="F97" i="1"/>
  <c r="E47" i="1"/>
  <c r="E21" i="1"/>
  <c r="H97" i="1" l="1"/>
  <c r="E97" i="1"/>
</calcChain>
</file>

<file path=xl/sharedStrings.xml><?xml version="1.0" encoding="utf-8"?>
<sst xmlns="http://schemas.openxmlformats.org/spreadsheetml/2006/main" count="253" uniqueCount="253">
  <si>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</si>
  <si>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</si>
  <si>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</si>
  <si>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</si>
  <si>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</si>
  <si>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</si>
  <si>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</si>
  <si>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</si>
  <si>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</si>
  <si>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</si>
  <si>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</si>
  <si>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</si>
  <si>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</si>
  <si>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</si>
  <si>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</si>
  <si>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</si>
  <si>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</si>
  <si>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</si>
  <si>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</si>
  <si>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</si>
  <si>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</si>
  <si>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</si>
  <si>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</si>
  <si>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</si>
  <si>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</si>
  <si>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</si>
  <si>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</si>
  <si>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</si>
  <si>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</si>
  <si>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</si>
  <si>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</si>
  <si>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</si>
  <si>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</si>
  <si>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</si>
  <si>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</si>
  <si>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</si>
  <si>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</si>
  <si>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</si>
  <si>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</si>
  <si>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</si>
  <si>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</si>
  <si>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</si>
  <si>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</si>
  <si>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</si>
  <si>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</si>
  <si>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</si>
  <si>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</si>
  <si>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</si>
  <si>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</si>
  <si>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</si>
  <si>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</si>
  <si>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</si>
  <si>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</si>
  <si>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</si>
  <si>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</si>
  <si>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</si>
  <si>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</si>
  <si>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</si>
  <si>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</si>
  <si>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</si>
  <si>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</si>
  <si>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</si>
  <si>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</si>
  <si>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</si>
  <si>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</si>
  <si>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</si>
  <si>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</si>
  <si>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</si>
  <si>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</si>
  <si>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</si>
  <si>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</si>
  <si>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</si>
  <si>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</si>
  <si>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</si>
  <si>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</si>
  <si>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</si>
  <si>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</si>
  <si>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</si>
  <si>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</si>
  <si>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</si>
  <si>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</si>
  <si>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</si>
  <si>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</si>
  <si>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</si>
  <si>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</si>
  <si>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</si>
  <si>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</si>
  <si>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</si>
  <si>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</si>
  <si>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</si>
  <si>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</si>
  <si>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</si>
  <si>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</si>
  <si>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</si>
  <si>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</si>
  <si>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</si>
  <si>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</si>
  <si>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</si>
  <si>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</si>
  <si>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</si>
  <si>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</si>
  <si>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</si>
  <si>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</si>
  <si>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</si>
  <si>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</si>
  <si>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</si>
  <si>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</si>
  <si>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</si>
  <si>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</si>
  <si>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</si>
  <si>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</si>
  <si>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</si>
  <si>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</si>
  <si>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</si>
  <si>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</si>
  <si>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</si>
  <si>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</si>
  <si>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</si>
  <si>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</si>
  <si>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</si>
  <si>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</si>
  <si>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</si>
  <si>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</si>
  <si>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</si>
  <si>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</si>
  <si>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</si>
  <si>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</si>
  <si>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</si>
  <si>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</si>
  <si>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</si>
  <si>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</si>
  <si>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</si>
  <si>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</si>
  <si>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</si>
  <si>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</si>
  <si>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</si>
  <si>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</si>
  <si>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</si>
  <si>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</si>
  <si>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</si>
  <si>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</si>
  <si>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</si>
  <si>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</si>
  <si>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</si>
  <si>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</si>
  <si>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</si>
  <si>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</si>
  <si>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</si>
  <si>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</si>
  <si>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</si>
  <si>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</si>
  <si>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</si>
  <si>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</si>
  <si>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</si>
  <si>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</si>
  <si>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</si>
  <si>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</si>
  <si>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</si>
  <si>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</si>
  <si>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</si>
  <si>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</si>
  <si>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</si>
  <si>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</si>
  <si>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</si>
  <si>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</si>
  <si>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</si>
  <si>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</si>
  <si>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</si>
  <si>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</si>
  <si>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</si>
  <si>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</si>
  <si>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</si>
  <si>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</si>
  <si>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</si>
  <si>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</si>
  <si>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</si>
  <si>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</si>
  <si>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</si>
  <si>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</si>
  <si>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</si>
  <si>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</si>
  <si>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</si>
  <si>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</si>
  <si>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</si>
  <si>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</si>
  <si>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</si>
  <si>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</si>
  <si>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</si>
  <si>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</si>
  <si>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</si>
  <si>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</si>
  <si>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</si>
  <si>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</si>
  <si>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</si>
  <si>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</si>
  <si>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</si>
  <si>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</si>
  <si>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</si>
  <si>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</si>
  <si>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</si>
  <si>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</si>
  <si>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</si>
  <si>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</si>
  <si>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</si>
  <si>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</si>
  <si>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</si>
  <si>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</si>
  <si>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</si>
  <si>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</si>
  <si>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</si>
  <si>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</si>
  <si>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</si>
  <si>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</si>
  <si>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</si>
  <si>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</si>
  <si>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</si>
  <si>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</si>
  <si>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</si>
  <si>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</si>
  <si>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</si>
  <si>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</si>
  <si>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</si>
  <si>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</si>
  <si>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</si>
  <si>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</si>
  <si>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</si>
  <si>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</si>
  <si>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</si>
  <si>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</si>
  <si>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</si>
  <si>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</si>
  <si>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</si>
  <si>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</si>
  <si>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</si>
  <si>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</si>
  <si>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</si>
  <si>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</si>
  <si>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</si>
  <si>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</si>
  <si>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</si>
  <si>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</si>
  <si>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</si>
  <si>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</si>
  <si>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</si>
  <si>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</si>
  <si>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</si>
  <si>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</si>
  <si>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</si>
  <si>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</si>
  <si>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</si>
  <si>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 évi módosított ei</t>
  </si>
  <si>
    <t>2019. évi teljesítés</t>
  </si>
  <si>
    <t>2019. évi teljesítés %-ban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</si>
</sst>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\ ##########"/>
    <numFmt numFmtId="166" formatCode="0__"/>
    <numFmt numFmtId="167" formatCode="0.0%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167" fontId="5" fillId="0" borderId="1" xfId="1" applyNumberFormat="1" applyFont="1" applyBorder="1" applyAlignment="1">
      <alignment horizontal="center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7"/>
  <sheetViews>
    <sheetView tabSelected="1" view="pageLayout" zoomScaleNormal="100" zoomScaleSheetLayoutView="100" workbookViewId="0">
      <selection activeCell="E2" sqref="E2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7" width="12.42578125" style="10" customWidth="1"/>
    <col min="8" max="8" width="15.140625" style="10" bestFit="1" customWidth="1"/>
    <col min="9" max="13" width="2.5703125" style="10" customWidth="1"/>
    <col min="14" max="224" width="9.140625" style="10"/>
    <col min="225" max="269" width="2.5703125" style="10" customWidth="1"/>
    <col min="270" max="480" width="9.140625" style="10"/>
    <col min="481" max="525" width="2.5703125" style="10" customWidth="1"/>
    <col min="526" max="736" width="9.140625" style="10"/>
    <col min="737" max="781" width="2.5703125" style="10" customWidth="1"/>
    <col min="782" max="992" width="9.140625" style="10"/>
    <col min="993" max="1037" width="2.5703125" style="10" customWidth="1"/>
    <col min="1038" max="1248" width="9.140625" style="10"/>
    <col min="1249" max="1293" width="2.5703125" style="10" customWidth="1"/>
    <col min="1294" max="1504" width="9.140625" style="10"/>
    <col min="1505" max="1549" width="2.5703125" style="10" customWidth="1"/>
    <col min="1550" max="1760" width="9.140625" style="10"/>
    <col min="1761" max="1805" width="2.5703125" style="10" customWidth="1"/>
    <col min="1806" max="2016" width="9.140625" style="10"/>
    <col min="2017" max="2061" width="2.5703125" style="10" customWidth="1"/>
    <col min="2062" max="2272" width="9.140625" style="10"/>
    <col min="2273" max="2317" width="2.5703125" style="10" customWidth="1"/>
    <col min="2318" max="2528" width="9.140625" style="10"/>
    <col min="2529" max="2573" width="2.5703125" style="10" customWidth="1"/>
    <col min="2574" max="2784" width="9.140625" style="10"/>
    <col min="2785" max="2829" width="2.5703125" style="10" customWidth="1"/>
    <col min="2830" max="3040" width="9.140625" style="10"/>
    <col min="3041" max="3085" width="2.5703125" style="10" customWidth="1"/>
    <col min="3086" max="3296" width="9.140625" style="10"/>
    <col min="3297" max="3341" width="2.5703125" style="10" customWidth="1"/>
    <col min="3342" max="3552" width="9.140625" style="10"/>
    <col min="3553" max="3597" width="2.5703125" style="10" customWidth="1"/>
    <col min="3598" max="3808" width="9.140625" style="10"/>
    <col min="3809" max="3853" width="2.5703125" style="10" customWidth="1"/>
    <col min="3854" max="4064" width="9.140625" style="10"/>
    <col min="4065" max="4109" width="2.5703125" style="10" customWidth="1"/>
    <col min="4110" max="4320" width="9.140625" style="10"/>
    <col min="4321" max="4365" width="2.5703125" style="10" customWidth="1"/>
    <col min="4366" max="4576" width="9.140625" style="10"/>
    <col min="4577" max="4621" width="2.5703125" style="10" customWidth="1"/>
    <col min="4622" max="4832" width="9.140625" style="10"/>
    <col min="4833" max="4877" width="2.5703125" style="10" customWidth="1"/>
    <col min="4878" max="5088" width="9.140625" style="10"/>
    <col min="5089" max="5133" width="2.5703125" style="10" customWidth="1"/>
    <col min="5134" max="5344" width="9.140625" style="10"/>
    <col min="5345" max="5389" width="2.5703125" style="10" customWidth="1"/>
    <col min="5390" max="5600" width="9.140625" style="10"/>
    <col min="5601" max="5645" width="2.5703125" style="10" customWidth="1"/>
    <col min="5646" max="5856" width="9.140625" style="10"/>
    <col min="5857" max="5901" width="2.5703125" style="10" customWidth="1"/>
    <col min="5902" max="6112" width="9.140625" style="10"/>
    <col min="6113" max="6157" width="2.5703125" style="10" customWidth="1"/>
    <col min="6158" max="6368" width="9.140625" style="10"/>
    <col min="6369" max="6413" width="2.5703125" style="10" customWidth="1"/>
    <col min="6414" max="6624" width="9.140625" style="10"/>
    <col min="6625" max="6669" width="2.5703125" style="10" customWidth="1"/>
    <col min="6670" max="6880" width="9.140625" style="10"/>
    <col min="6881" max="6925" width="2.5703125" style="10" customWidth="1"/>
    <col min="6926" max="7136" width="9.140625" style="10"/>
    <col min="7137" max="7181" width="2.5703125" style="10" customWidth="1"/>
    <col min="7182" max="7392" width="9.140625" style="10"/>
    <col min="7393" max="7437" width="2.5703125" style="10" customWidth="1"/>
    <col min="7438" max="7648" width="9.140625" style="10"/>
    <col min="7649" max="7693" width="2.5703125" style="10" customWidth="1"/>
    <col min="7694" max="7904" width="9.140625" style="10"/>
    <col min="7905" max="7949" width="2.5703125" style="10" customWidth="1"/>
    <col min="7950" max="8160" width="9.140625" style="10"/>
    <col min="8161" max="8205" width="2.5703125" style="10" customWidth="1"/>
    <col min="8206" max="8416" width="9.140625" style="10"/>
    <col min="8417" max="8461" width="2.5703125" style="10" customWidth="1"/>
    <col min="8462" max="8672" width="9.140625" style="10"/>
    <col min="8673" max="8717" width="2.5703125" style="10" customWidth="1"/>
    <col min="8718" max="8928" width="9.140625" style="10"/>
    <col min="8929" max="8973" width="2.5703125" style="10" customWidth="1"/>
    <col min="8974" max="9184" width="9.140625" style="10"/>
    <col min="9185" max="9229" width="2.5703125" style="10" customWidth="1"/>
    <col min="9230" max="9440" width="9.140625" style="10"/>
    <col min="9441" max="9485" width="2.5703125" style="10" customWidth="1"/>
    <col min="9486" max="9696" width="9.140625" style="10"/>
    <col min="9697" max="9741" width="2.5703125" style="10" customWidth="1"/>
    <col min="9742" max="9952" width="9.140625" style="10"/>
    <col min="9953" max="9997" width="2.5703125" style="10" customWidth="1"/>
    <col min="9998" max="10208" width="9.140625" style="10"/>
    <col min="10209" max="10253" width="2.5703125" style="10" customWidth="1"/>
    <col min="10254" max="10464" width="9.140625" style="10"/>
    <col min="10465" max="10509" width="2.5703125" style="10" customWidth="1"/>
    <col min="10510" max="10720" width="9.140625" style="10"/>
    <col min="10721" max="10765" width="2.5703125" style="10" customWidth="1"/>
    <col min="10766" max="10976" width="9.140625" style="10"/>
    <col min="10977" max="11021" width="2.5703125" style="10" customWidth="1"/>
    <col min="11022" max="11232" width="9.140625" style="10"/>
    <col min="11233" max="11277" width="2.5703125" style="10" customWidth="1"/>
    <col min="11278" max="11488" width="9.140625" style="10"/>
    <col min="11489" max="11533" width="2.5703125" style="10" customWidth="1"/>
    <col min="11534" max="11744" width="9.140625" style="10"/>
    <col min="11745" max="11789" width="2.5703125" style="10" customWidth="1"/>
    <col min="11790" max="12000" width="9.140625" style="10"/>
    <col min="12001" max="12045" width="2.5703125" style="10" customWidth="1"/>
    <col min="12046" max="12256" width="9.140625" style="10"/>
    <col min="12257" max="12301" width="2.5703125" style="10" customWidth="1"/>
    <col min="12302" max="12512" width="9.140625" style="10"/>
    <col min="12513" max="12557" width="2.5703125" style="10" customWidth="1"/>
    <col min="12558" max="12768" width="9.140625" style="10"/>
    <col min="12769" max="12813" width="2.5703125" style="10" customWidth="1"/>
    <col min="12814" max="13024" width="9.140625" style="10"/>
    <col min="13025" max="13069" width="2.5703125" style="10" customWidth="1"/>
    <col min="13070" max="13280" width="9.140625" style="10"/>
    <col min="13281" max="13325" width="2.5703125" style="10" customWidth="1"/>
    <col min="13326" max="13536" width="9.140625" style="10"/>
    <col min="13537" max="13581" width="2.5703125" style="10" customWidth="1"/>
    <col min="13582" max="13792" width="9.140625" style="10"/>
    <col min="13793" max="13837" width="2.5703125" style="10" customWidth="1"/>
    <col min="13838" max="14048" width="9.140625" style="10"/>
    <col min="14049" max="14093" width="2.5703125" style="10" customWidth="1"/>
    <col min="14094" max="14304" width="9.140625" style="10"/>
    <col min="14305" max="14349" width="2.5703125" style="10" customWidth="1"/>
    <col min="14350" max="14560" width="9.140625" style="10"/>
    <col min="14561" max="14605" width="2.5703125" style="10" customWidth="1"/>
    <col min="14606" max="14816" width="9.140625" style="10"/>
    <col min="14817" max="14861" width="2.5703125" style="10" customWidth="1"/>
    <col min="14862" max="15072" width="9.140625" style="10"/>
    <col min="15073" max="15117" width="2.5703125" style="10" customWidth="1"/>
    <col min="15118" max="15328" width="9.140625" style="10"/>
    <col min="15329" max="15373" width="2.5703125" style="10" customWidth="1"/>
    <col min="15374" max="15584" width="9.140625" style="10"/>
    <col min="15585" max="15629" width="2.5703125" style="10" customWidth="1"/>
    <col min="15630" max="15840" width="9.140625" style="10"/>
    <col min="15841" max="15885" width="2.5703125" style="10" customWidth="1"/>
    <col min="15886" max="16096" width="9.140625" style="10"/>
    <col min="16097" max="16141" width="2.5703125" style="10" customWidth="1"/>
    <col min="16142" max="16383" width="9.140625" style="10"/>
    <col min="16384" max="16384" width="9.140625" style="10" customWidth="1"/>
  </cols>
  <sheetData>
    <row r="1" spans="2:8" ht="15.95" customHeight="1" x14ac:dyDescent="0.25">
      <c r="B1" s="32" t="s">
        <v>0</v>
      </c>
      <c r="C1" s="32"/>
      <c r="D1" s="32"/>
      <c r="E1" s="32"/>
    </row>
    <row r="2" spans="2:8" ht="45.6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  <c r="H2" s="16" t="s">
        <v>252</v>
      </c>
    </row>
    <row r="3" spans="2:8" x14ac:dyDescent="0.25">
      <c r="B3" s="3" t="s">
        <v>4</v>
      </c>
      <c r="C3" s="5" t="s">
        <v>5</v>
      </c>
      <c r="D3" s="2" t="s">
        <v>6</v>
      </c>
      <c r="E3" s="17">
        <v>4023822</v>
      </c>
      <c r="F3" s="17">
        <v>22002908</v>
      </c>
      <c r="G3" s="17">
        <v>19243675</v>
      </c>
      <c r="H3" s="31">
        <f>G3/F3</f>
        <v>0.87459689419234954</v>
      </c>
    </row>
    <row r="4" spans="2:8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v>0</v>
      </c>
      <c r="H4" s="31">
        <v>0</v>
      </c>
    </row>
    <row r="5" spans="2:8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700000</v>
      </c>
      <c r="G5" s="17">
        <v>601505</v>
      </c>
      <c r="H5" s="31">
        <v>0</v>
      </c>
    </row>
    <row r="6" spans="2:8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0</v>
      </c>
      <c r="H6" s="31">
        <v>0</v>
      </c>
    </row>
    <row r="7" spans="2:8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  <c r="H7" s="31">
        <v>0</v>
      </c>
    </row>
    <row r="8" spans="2:8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v>0</v>
      </c>
      <c r="H8" s="31">
        <v>0</v>
      </c>
    </row>
    <row r="9" spans="2:8" x14ac:dyDescent="0.25">
      <c r="B9" s="3" t="s">
        <v>22</v>
      </c>
      <c r="C9" s="4" t="s">
        <v>23</v>
      </c>
      <c r="D9" s="18" t="s">
        <v>24</v>
      </c>
      <c r="E9" s="17">
        <v>200000</v>
      </c>
      <c r="F9" s="17">
        <v>267173</v>
      </c>
      <c r="G9" s="17">
        <v>0</v>
      </c>
      <c r="H9" s="31">
        <f t="shared" ref="H9:H65" si="0">G9/F9</f>
        <v>0</v>
      </c>
    </row>
    <row r="10" spans="2:8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>
        <v>0</v>
      </c>
      <c r="H10" s="31">
        <v>0</v>
      </c>
    </row>
    <row r="11" spans="2:8" x14ac:dyDescent="0.25">
      <c r="B11" s="3" t="s">
        <v>28</v>
      </c>
      <c r="C11" s="4" t="s">
        <v>29</v>
      </c>
      <c r="D11" s="18" t="s">
        <v>30</v>
      </c>
      <c r="E11" s="17">
        <v>0</v>
      </c>
      <c r="F11" s="17">
        <v>183059</v>
      </c>
      <c r="G11" s="17">
        <v>83671</v>
      </c>
      <c r="H11" s="31">
        <v>0</v>
      </c>
    </row>
    <row r="12" spans="2:8" x14ac:dyDescent="0.25">
      <c r="B12" s="3" t="s">
        <v>31</v>
      </c>
      <c r="C12" s="4" t="s">
        <v>32</v>
      </c>
      <c r="D12" s="18" t="s">
        <v>33</v>
      </c>
      <c r="E12" s="17">
        <v>547416</v>
      </c>
      <c r="F12" s="17">
        <v>547416</v>
      </c>
      <c r="G12" s="17">
        <v>0</v>
      </c>
      <c r="H12" s="31">
        <f t="shared" si="0"/>
        <v>0</v>
      </c>
    </row>
    <row r="13" spans="2:8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  <c r="H13" s="31">
        <v>0</v>
      </c>
    </row>
    <row r="14" spans="2:8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  <c r="H14" s="31">
        <v>0</v>
      </c>
    </row>
    <row r="15" spans="2:8" x14ac:dyDescent="0.25">
      <c r="B15" s="3" t="s">
        <v>40</v>
      </c>
      <c r="C15" s="4" t="s">
        <v>41</v>
      </c>
      <c r="D15" s="18" t="s">
        <v>42</v>
      </c>
      <c r="E15" s="17">
        <v>0</v>
      </c>
      <c r="F15" s="17">
        <v>164729</v>
      </c>
      <c r="G15" s="17">
        <v>127815</v>
      </c>
      <c r="H15" s="31">
        <f t="shared" si="0"/>
        <v>0.77591073824281087</v>
      </c>
    </row>
    <row r="16" spans="2:8" x14ac:dyDescent="0.25">
      <c r="B16" s="19" t="s">
        <v>43</v>
      </c>
      <c r="C16" s="20" t="s">
        <v>44</v>
      </c>
      <c r="D16" s="21" t="s">
        <v>45</v>
      </c>
      <c r="E16" s="22">
        <f>SUM(E3:E15)</f>
        <v>4771238</v>
      </c>
      <c r="F16" s="22">
        <f t="shared" ref="F16:G16" si="1">SUM(F3:F15)</f>
        <v>23865285</v>
      </c>
      <c r="G16" s="22">
        <f t="shared" si="1"/>
        <v>20056666</v>
      </c>
      <c r="H16" s="31">
        <f t="shared" si="0"/>
        <v>0.84041175288709102</v>
      </c>
    </row>
    <row r="17" spans="2:8" x14ac:dyDescent="0.25">
      <c r="B17" s="3" t="s">
        <v>46</v>
      </c>
      <c r="C17" s="4" t="s">
        <v>47</v>
      </c>
      <c r="D17" s="18" t="s">
        <v>48</v>
      </c>
      <c r="E17" s="17">
        <v>3649800</v>
      </c>
      <c r="F17" s="17">
        <v>5151662</v>
      </c>
      <c r="G17" s="17">
        <v>4603394</v>
      </c>
      <c r="H17" s="31">
        <f t="shared" si="0"/>
        <v>0.89357453963400546</v>
      </c>
    </row>
    <row r="18" spans="2:8" ht="31.5" x14ac:dyDescent="0.25">
      <c r="B18" s="3" t="s">
        <v>49</v>
      </c>
      <c r="C18" s="4" t="s">
        <v>50</v>
      </c>
      <c r="D18" s="18" t="s">
        <v>51</v>
      </c>
      <c r="E18" s="17">
        <v>0</v>
      </c>
      <c r="F18" s="17">
        <v>1105000</v>
      </c>
      <c r="G18" s="17">
        <v>995175</v>
      </c>
      <c r="H18" s="31">
        <f t="shared" si="0"/>
        <v>0.90061085972850674</v>
      </c>
    </row>
    <row r="19" spans="2:8" x14ac:dyDescent="0.25">
      <c r="B19" s="3" t="s">
        <v>52</v>
      </c>
      <c r="C19" s="5" t="s">
        <v>53</v>
      </c>
      <c r="D19" s="18" t="s">
        <v>54</v>
      </c>
      <c r="E19" s="17">
        <v>35000</v>
      </c>
      <c r="F19" s="17">
        <v>335000</v>
      </c>
      <c r="G19" s="17">
        <v>234674</v>
      </c>
      <c r="H19" s="31">
        <f t="shared" si="0"/>
        <v>0.70051940298507465</v>
      </c>
    </row>
    <row r="20" spans="2:8" x14ac:dyDescent="0.25">
      <c r="B20" s="19" t="s">
        <v>55</v>
      </c>
      <c r="C20" s="20" t="s">
        <v>56</v>
      </c>
      <c r="D20" s="21" t="s">
        <v>57</v>
      </c>
      <c r="E20" s="22">
        <f>SUM(E17:E19)</f>
        <v>3684800</v>
      </c>
      <c r="F20" s="22">
        <f t="shared" ref="F20:G20" si="2">SUM(F17:F19)</f>
        <v>6591662</v>
      </c>
      <c r="G20" s="22">
        <f t="shared" si="2"/>
        <v>5833243</v>
      </c>
      <c r="H20" s="31">
        <f t="shared" si="0"/>
        <v>0.88494267454854325</v>
      </c>
    </row>
    <row r="21" spans="2:8" x14ac:dyDescent="0.25">
      <c r="B21" s="23" t="s">
        <v>58</v>
      </c>
      <c r="C21" s="24" t="s">
        <v>59</v>
      </c>
      <c r="D21" s="25" t="s">
        <v>60</v>
      </c>
      <c r="E21" s="26">
        <f>E16+E20</f>
        <v>8456038</v>
      </c>
      <c r="F21" s="26">
        <f t="shared" ref="F21:G21" si="3">F16+F20</f>
        <v>30456947</v>
      </c>
      <c r="G21" s="26">
        <f t="shared" si="3"/>
        <v>25889909</v>
      </c>
      <c r="H21" s="31">
        <f t="shared" si="0"/>
        <v>0.85004938282225073</v>
      </c>
    </row>
    <row r="22" spans="2:8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1650000</v>
      </c>
      <c r="F22" s="27">
        <v>3323348</v>
      </c>
      <c r="G22" s="27">
        <v>3122321</v>
      </c>
      <c r="H22" s="31">
        <f t="shared" si="0"/>
        <v>0.93951069824767075</v>
      </c>
    </row>
    <row r="23" spans="2:8" x14ac:dyDescent="0.25">
      <c r="B23" s="3" t="s">
        <v>64</v>
      </c>
      <c r="C23" s="4" t="s">
        <v>65</v>
      </c>
      <c r="D23" s="18" t="s">
        <v>66</v>
      </c>
      <c r="E23" s="17">
        <v>50000</v>
      </c>
      <c r="F23" s="17">
        <v>50000</v>
      </c>
      <c r="G23" s="17">
        <v>2880</v>
      </c>
      <c r="H23" s="31">
        <f t="shared" si="0"/>
        <v>5.7599999999999998E-2</v>
      </c>
    </row>
    <row r="24" spans="2:8" x14ac:dyDescent="0.25">
      <c r="B24" s="3" t="s">
        <v>67</v>
      </c>
      <c r="C24" s="4" t="s">
        <v>68</v>
      </c>
      <c r="D24" s="18" t="s">
        <v>69</v>
      </c>
      <c r="E24" s="17">
        <v>1700000</v>
      </c>
      <c r="F24" s="17">
        <v>6086000</v>
      </c>
      <c r="G24" s="17">
        <v>5310040</v>
      </c>
      <c r="H24" s="31">
        <f t="shared" si="0"/>
        <v>0.87250082155767339</v>
      </c>
    </row>
    <row r="25" spans="2:8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  <c r="H25" s="31">
        <v>0</v>
      </c>
    </row>
    <row r="26" spans="2:8" x14ac:dyDescent="0.25">
      <c r="B26" s="19" t="s">
        <v>73</v>
      </c>
      <c r="C26" s="20" t="s">
        <v>74</v>
      </c>
      <c r="D26" s="21" t="s">
        <v>75</v>
      </c>
      <c r="E26" s="22">
        <f>SUM(E23:E25)</f>
        <v>1750000</v>
      </c>
      <c r="F26" s="22">
        <f t="shared" ref="F26:G26" si="4">SUM(F23:F25)</f>
        <v>6136000</v>
      </c>
      <c r="G26" s="22">
        <f t="shared" si="4"/>
        <v>5312920</v>
      </c>
      <c r="H26" s="31">
        <f t="shared" si="0"/>
        <v>0.86586049543676658</v>
      </c>
    </row>
    <row r="27" spans="2:8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>
        <v>30000</v>
      </c>
      <c r="G27" s="17">
        <v>30000</v>
      </c>
      <c r="H27" s="31">
        <f t="shared" si="0"/>
        <v>1</v>
      </c>
    </row>
    <row r="28" spans="2:8" x14ac:dyDescent="0.25">
      <c r="B28" s="3" t="s">
        <v>79</v>
      </c>
      <c r="C28" s="4" t="s">
        <v>80</v>
      </c>
      <c r="D28" s="18" t="s">
        <v>81</v>
      </c>
      <c r="E28" s="17">
        <v>300000</v>
      </c>
      <c r="F28" s="17">
        <v>500000</v>
      </c>
      <c r="G28" s="17">
        <v>299955</v>
      </c>
      <c r="H28" s="31">
        <f t="shared" si="0"/>
        <v>0.59991000000000005</v>
      </c>
    </row>
    <row r="29" spans="2:8" x14ac:dyDescent="0.25">
      <c r="B29" s="19" t="s">
        <v>82</v>
      </c>
      <c r="C29" s="20" t="s">
        <v>83</v>
      </c>
      <c r="D29" s="21" t="s">
        <v>84</v>
      </c>
      <c r="E29" s="22">
        <f>SUM(E27:E28)</f>
        <v>300000</v>
      </c>
      <c r="F29" s="22">
        <f t="shared" ref="F29:G29" si="5">SUM(F27:F28)</f>
        <v>530000</v>
      </c>
      <c r="G29" s="22">
        <f t="shared" si="5"/>
        <v>329955</v>
      </c>
      <c r="H29" s="31">
        <f t="shared" si="0"/>
        <v>0.6225566037735849</v>
      </c>
    </row>
    <row r="30" spans="2:8" x14ac:dyDescent="0.25">
      <c r="B30" s="3" t="s">
        <v>85</v>
      </c>
      <c r="C30" s="4" t="s">
        <v>86</v>
      </c>
      <c r="D30" s="18" t="s">
        <v>87</v>
      </c>
      <c r="E30" s="17">
        <v>2500000</v>
      </c>
      <c r="F30" s="17">
        <v>3500000</v>
      </c>
      <c r="G30" s="17">
        <v>2161801</v>
      </c>
      <c r="H30" s="31">
        <f t="shared" si="0"/>
        <v>0.61765742857142858</v>
      </c>
    </row>
    <row r="31" spans="2:8" x14ac:dyDescent="0.25">
      <c r="B31" s="3" t="s">
        <v>88</v>
      </c>
      <c r="C31" s="4" t="s">
        <v>89</v>
      </c>
      <c r="D31" s="18" t="s">
        <v>90</v>
      </c>
      <c r="E31" s="17">
        <v>1700000</v>
      </c>
      <c r="F31" s="17">
        <v>2500000</v>
      </c>
      <c r="G31" s="17">
        <v>1240330</v>
      </c>
      <c r="H31" s="31">
        <f t="shared" si="0"/>
        <v>0.49613200000000002</v>
      </c>
    </row>
    <row r="32" spans="2:8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  <c r="G32" s="17">
        <v>0</v>
      </c>
      <c r="H32" s="31">
        <v>0</v>
      </c>
    </row>
    <row r="33" spans="2:8" x14ac:dyDescent="0.25">
      <c r="B33" s="3" t="s">
        <v>94</v>
      </c>
      <c r="C33" s="4" t="s">
        <v>95</v>
      </c>
      <c r="D33" s="18" t="s">
        <v>96</v>
      </c>
      <c r="E33" s="17">
        <v>500000</v>
      </c>
      <c r="F33" s="17">
        <v>700000</v>
      </c>
      <c r="G33" s="17">
        <v>627960</v>
      </c>
      <c r="H33" s="31">
        <f t="shared" si="0"/>
        <v>0.89708571428571426</v>
      </c>
    </row>
    <row r="34" spans="2:8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v>0</v>
      </c>
      <c r="H34" s="31">
        <v>0</v>
      </c>
    </row>
    <row r="35" spans="2:8" x14ac:dyDescent="0.25">
      <c r="B35" s="3" t="s">
        <v>100</v>
      </c>
      <c r="C35" s="5" t="s">
        <v>101</v>
      </c>
      <c r="D35" s="18" t="s">
        <v>102</v>
      </c>
      <c r="E35" s="17">
        <v>100000</v>
      </c>
      <c r="F35" s="17">
        <v>100000</v>
      </c>
      <c r="G35" s="17">
        <v>47000</v>
      </c>
      <c r="H35" s="31">
        <f t="shared" si="0"/>
        <v>0.47</v>
      </c>
    </row>
    <row r="36" spans="2:8" x14ac:dyDescent="0.25">
      <c r="B36" s="3" t="s">
        <v>103</v>
      </c>
      <c r="C36" s="4" t="s">
        <v>104</v>
      </c>
      <c r="D36" s="18" t="s">
        <v>105</v>
      </c>
      <c r="E36" s="17">
        <v>2500000</v>
      </c>
      <c r="F36" s="17">
        <v>3000000</v>
      </c>
      <c r="G36" s="17">
        <v>2753175</v>
      </c>
      <c r="H36" s="31">
        <f t="shared" si="0"/>
        <v>0.91772500000000001</v>
      </c>
    </row>
    <row r="37" spans="2:8" x14ac:dyDescent="0.25">
      <c r="B37" s="19" t="s">
        <v>106</v>
      </c>
      <c r="C37" s="20" t="s">
        <v>107</v>
      </c>
      <c r="D37" s="21" t="s">
        <v>108</v>
      </c>
      <c r="E37" s="22">
        <f>SUM(E30:E36)</f>
        <v>7300000</v>
      </c>
      <c r="F37" s="22">
        <f t="shared" ref="F37:G37" si="6">SUM(F30:F36)</f>
        <v>9800000</v>
      </c>
      <c r="G37" s="22">
        <f t="shared" si="6"/>
        <v>6830266</v>
      </c>
      <c r="H37" s="31">
        <f t="shared" si="0"/>
        <v>0.69696591836734689</v>
      </c>
    </row>
    <row r="38" spans="2:8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>
        <v>0</v>
      </c>
      <c r="H38" s="31">
        <v>0</v>
      </c>
    </row>
    <row r="39" spans="2:8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  <c r="H39" s="31">
        <v>0</v>
      </c>
    </row>
    <row r="40" spans="2:8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 t="shared" ref="F40:G40" si="7">F38+F39</f>
        <v>0</v>
      </c>
      <c r="G40" s="22">
        <f t="shared" si="7"/>
        <v>0</v>
      </c>
      <c r="H40" s="31">
        <v>0</v>
      </c>
    </row>
    <row r="41" spans="2:8" x14ac:dyDescent="0.25">
      <c r="B41" s="3" t="s">
        <v>118</v>
      </c>
      <c r="C41" s="4" t="s">
        <v>119</v>
      </c>
      <c r="D41" s="18" t="s">
        <v>120</v>
      </c>
      <c r="E41" s="17">
        <v>2500000</v>
      </c>
      <c r="F41" s="17">
        <v>3874220</v>
      </c>
      <c r="G41" s="17">
        <v>2815601</v>
      </c>
      <c r="H41" s="31">
        <f t="shared" si="0"/>
        <v>0.72675299802282778</v>
      </c>
    </row>
    <row r="42" spans="2:8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  <c r="H42" s="31">
        <v>0</v>
      </c>
    </row>
    <row r="43" spans="2:8" x14ac:dyDescent="0.25">
      <c r="B43" s="3" t="s">
        <v>124</v>
      </c>
      <c r="C43" s="4" t="s">
        <v>125</v>
      </c>
      <c r="D43" s="18" t="s">
        <v>126</v>
      </c>
      <c r="E43" s="17">
        <v>26197</v>
      </c>
      <c r="F43" s="17">
        <v>27621</v>
      </c>
      <c r="G43" s="17">
        <v>1424</v>
      </c>
      <c r="H43" s="31">
        <f t="shared" si="0"/>
        <v>5.1554976286159085E-2</v>
      </c>
    </row>
    <row r="44" spans="2:8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v>0</v>
      </c>
      <c r="H44" s="31">
        <v>0</v>
      </c>
    </row>
    <row r="45" spans="2:8" x14ac:dyDescent="0.25">
      <c r="B45" s="3" t="s">
        <v>130</v>
      </c>
      <c r="C45" s="4" t="s">
        <v>131</v>
      </c>
      <c r="D45" s="18" t="s">
        <v>132</v>
      </c>
      <c r="E45" s="17">
        <v>0</v>
      </c>
      <c r="F45" s="17">
        <v>1715368</v>
      </c>
      <c r="G45" s="17">
        <v>1244149</v>
      </c>
      <c r="H45" s="31">
        <f t="shared" si="0"/>
        <v>0.72529567999403044</v>
      </c>
    </row>
    <row r="46" spans="2:8" x14ac:dyDescent="0.25">
      <c r="B46" s="19" t="s">
        <v>133</v>
      </c>
      <c r="C46" s="20" t="s">
        <v>134</v>
      </c>
      <c r="D46" s="21" t="s">
        <v>135</v>
      </c>
      <c r="E46" s="22">
        <f>SUM(E41:E45)</f>
        <v>2526197</v>
      </c>
      <c r="F46" s="22">
        <f t="shared" ref="F46:G46" si="8">SUM(F41:F45)</f>
        <v>5617209</v>
      </c>
      <c r="G46" s="22">
        <f t="shared" si="8"/>
        <v>4061174</v>
      </c>
      <c r="H46" s="31">
        <f t="shared" si="0"/>
        <v>0.72298787529536468</v>
      </c>
    </row>
    <row r="47" spans="2:8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11876197</v>
      </c>
      <c r="F47" s="26">
        <f t="shared" ref="F47:G47" si="9">F26+F29+F37+F40+F46</f>
        <v>22083209</v>
      </c>
      <c r="G47" s="26">
        <f t="shared" si="9"/>
        <v>16534315</v>
      </c>
      <c r="H47" s="31">
        <f t="shared" si="0"/>
        <v>0.74872791359263047</v>
      </c>
    </row>
    <row r="48" spans="2:8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  <c r="H48" s="31">
        <v>0</v>
      </c>
    </row>
    <row r="49" spans="2:8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  <c r="H49" s="31">
        <v>0</v>
      </c>
    </row>
    <row r="50" spans="2:8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  <c r="H50" s="31">
        <v>0</v>
      </c>
    </row>
    <row r="51" spans="2:8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  <c r="H51" s="31">
        <v>0</v>
      </c>
    </row>
    <row r="52" spans="2:8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  <c r="H52" s="31">
        <v>0</v>
      </c>
    </row>
    <row r="53" spans="2:8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  <c r="H53" s="31">
        <v>0</v>
      </c>
    </row>
    <row r="54" spans="2:8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300000</v>
      </c>
      <c r="G54" s="17">
        <v>300000</v>
      </c>
      <c r="H54" s="31">
        <v>0</v>
      </c>
    </row>
    <row r="55" spans="2:8" x14ac:dyDescent="0.25">
      <c r="B55" s="3" t="s">
        <v>160</v>
      </c>
      <c r="C55" s="7" t="s">
        <v>161</v>
      </c>
      <c r="D55" s="18" t="s">
        <v>162</v>
      </c>
      <c r="E55" s="17">
        <v>8900000</v>
      </c>
      <c r="F55" s="17">
        <v>7688000</v>
      </c>
      <c r="G55" s="17">
        <v>6538000</v>
      </c>
      <c r="H55" s="31">
        <f t="shared" si="0"/>
        <v>0.85041623309053072</v>
      </c>
    </row>
    <row r="56" spans="2:8" x14ac:dyDescent="0.25">
      <c r="B56" s="23" t="s">
        <v>163</v>
      </c>
      <c r="C56" s="28" t="s">
        <v>164</v>
      </c>
      <c r="D56" s="25" t="s">
        <v>165</v>
      </c>
      <c r="E56" s="26">
        <f>SUM(E48:E55)</f>
        <v>8900000</v>
      </c>
      <c r="F56" s="26">
        <f t="shared" ref="F56:G56" si="10">SUM(F48:F55)</f>
        <v>7988000</v>
      </c>
      <c r="G56" s="26">
        <f t="shared" si="10"/>
        <v>6838000</v>
      </c>
      <c r="H56" s="31">
        <f t="shared" si="0"/>
        <v>0.8560340510766149</v>
      </c>
    </row>
    <row r="57" spans="2:8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  <c r="H57" s="31">
        <v>0</v>
      </c>
    </row>
    <row r="58" spans="2:8" ht="31.5" x14ac:dyDescent="0.25">
      <c r="B58" s="3">
        <v>56</v>
      </c>
      <c r="C58" s="7" t="s">
        <v>169</v>
      </c>
      <c r="D58" s="18" t="s">
        <v>170</v>
      </c>
      <c r="E58" s="17">
        <v>1374404</v>
      </c>
      <c r="F58" s="17">
        <v>1442804</v>
      </c>
      <c r="G58" s="17">
        <v>1442804</v>
      </c>
      <c r="H58" s="31">
        <f t="shared" si="0"/>
        <v>1</v>
      </c>
    </row>
    <row r="59" spans="2:8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  <c r="H59" s="31">
        <v>0</v>
      </c>
    </row>
    <row r="60" spans="2:8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  <c r="H60" s="31">
        <v>0</v>
      </c>
    </row>
    <row r="61" spans="2:8" x14ac:dyDescent="0.25">
      <c r="B61" s="19">
        <v>59</v>
      </c>
      <c r="C61" s="29" t="s">
        <v>175</v>
      </c>
      <c r="D61" s="21" t="s">
        <v>176</v>
      </c>
      <c r="E61" s="22">
        <f>SUM(E58:E60)</f>
        <v>1374404</v>
      </c>
      <c r="F61" s="22">
        <f t="shared" ref="F61:G61" si="11">SUM(F58:F60)</f>
        <v>1442804</v>
      </c>
      <c r="G61" s="22">
        <f t="shared" si="11"/>
        <v>1442804</v>
      </c>
      <c r="H61" s="31">
        <f t="shared" si="0"/>
        <v>1</v>
      </c>
    </row>
    <row r="62" spans="2:8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  <c r="H62" s="31">
        <v>0</v>
      </c>
    </row>
    <row r="63" spans="2:8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  <c r="H63" s="31">
        <v>0</v>
      </c>
    </row>
    <row r="64" spans="2:8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  <c r="H64" s="31">
        <v>0</v>
      </c>
    </row>
    <row r="65" spans="2:8" x14ac:dyDescent="0.25">
      <c r="B65" s="3">
        <v>63</v>
      </c>
      <c r="C65" s="7" t="s">
        <v>183</v>
      </c>
      <c r="D65" s="18" t="s">
        <v>184</v>
      </c>
      <c r="E65" s="17">
        <v>4569000</v>
      </c>
      <c r="F65" s="17">
        <v>8869000</v>
      </c>
      <c r="G65" s="17">
        <v>8446076</v>
      </c>
      <c r="H65" s="31">
        <f t="shared" si="0"/>
        <v>0.95231435336565562</v>
      </c>
    </row>
    <row r="66" spans="2:8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  <c r="H66" s="31">
        <v>0</v>
      </c>
    </row>
    <row r="67" spans="2:8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  <c r="H67" s="31">
        <v>0</v>
      </c>
    </row>
    <row r="68" spans="2:8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  <c r="H68" s="31">
        <v>0</v>
      </c>
    </row>
    <row r="69" spans="2:8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v>0</v>
      </c>
      <c r="H69" s="31">
        <v>0</v>
      </c>
    </row>
    <row r="70" spans="2:8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  <c r="H70" s="31">
        <v>0</v>
      </c>
    </row>
    <row r="71" spans="2:8" x14ac:dyDescent="0.25">
      <c r="B71" s="3">
        <v>69</v>
      </c>
      <c r="C71" s="7" t="s">
        <v>195</v>
      </c>
      <c r="D71" s="18" t="s">
        <v>196</v>
      </c>
      <c r="E71" s="17">
        <v>0</v>
      </c>
      <c r="F71" s="17">
        <v>4737500</v>
      </c>
      <c r="G71" s="17">
        <v>4737500</v>
      </c>
      <c r="H71" s="31">
        <f t="shared" ref="H71:H97" si="12">G71/F71</f>
        <v>1</v>
      </c>
    </row>
    <row r="72" spans="2:8" x14ac:dyDescent="0.25">
      <c r="B72" s="3">
        <v>70</v>
      </c>
      <c r="C72" s="30" t="s">
        <v>197</v>
      </c>
      <c r="D72" s="18" t="s">
        <v>198</v>
      </c>
      <c r="E72" s="17">
        <v>3500000</v>
      </c>
      <c r="F72" s="17">
        <v>27459837</v>
      </c>
      <c r="G72" s="17">
        <v>0</v>
      </c>
      <c r="H72" s="31">
        <f t="shared" si="12"/>
        <v>0</v>
      </c>
    </row>
    <row r="73" spans="2:8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9443404</v>
      </c>
      <c r="F73" s="26">
        <f t="shared" ref="F73:G73" si="13">F57+F61+F62+F63+F64+F65+F66+F67+F68+F69+F70+F71+F72</f>
        <v>42509141</v>
      </c>
      <c r="G73" s="26">
        <f t="shared" si="13"/>
        <v>14626380</v>
      </c>
      <c r="H73" s="31">
        <f t="shared" si="12"/>
        <v>0.34407611294709528</v>
      </c>
    </row>
    <row r="74" spans="2:8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v>0</v>
      </c>
      <c r="H74" s="31">
        <v>0</v>
      </c>
    </row>
    <row r="75" spans="2:8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>
        <v>0</v>
      </c>
      <c r="H75" s="31">
        <v>0</v>
      </c>
    </row>
    <row r="76" spans="2:8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506100</v>
      </c>
      <c r="G76" s="17">
        <v>506100</v>
      </c>
      <c r="H76" s="31">
        <v>0</v>
      </c>
    </row>
    <row r="77" spans="2:8" x14ac:dyDescent="0.25">
      <c r="B77" s="3">
        <v>75</v>
      </c>
      <c r="C77" s="9" t="s">
        <v>207</v>
      </c>
      <c r="D77" s="18" t="s">
        <v>208</v>
      </c>
      <c r="E77" s="17">
        <v>0</v>
      </c>
      <c r="F77" s="17">
        <v>5955998</v>
      </c>
      <c r="G77" s="17">
        <v>5561510</v>
      </c>
      <c r="H77" s="31">
        <f t="shared" si="12"/>
        <v>0.93376626385703954</v>
      </c>
    </row>
    <row r="78" spans="2:8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  <c r="H78" s="31">
        <v>0</v>
      </c>
    </row>
    <row r="79" spans="2:8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  <c r="H79" s="31">
        <v>0</v>
      </c>
    </row>
    <row r="80" spans="2:8" x14ac:dyDescent="0.25">
      <c r="B80" s="3">
        <v>78</v>
      </c>
      <c r="C80" s="5" t="s">
        <v>213</v>
      </c>
      <c r="D80" s="18" t="s">
        <v>214</v>
      </c>
      <c r="E80" s="17">
        <v>0</v>
      </c>
      <c r="F80" s="17">
        <v>1744767</v>
      </c>
      <c r="G80" s="17">
        <v>1638255</v>
      </c>
      <c r="H80" s="31">
        <f t="shared" si="12"/>
        <v>0.93895345338374692</v>
      </c>
    </row>
    <row r="81" spans="2:8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 t="shared" ref="F81:G81" si="14">SUM(F74:F80)</f>
        <v>8206865</v>
      </c>
      <c r="G81" s="26">
        <f t="shared" si="14"/>
        <v>7705865</v>
      </c>
      <c r="H81" s="31">
        <f t="shared" si="12"/>
        <v>0.93895354681720733</v>
      </c>
    </row>
    <row r="82" spans="2:8" x14ac:dyDescent="0.25">
      <c r="B82" s="3">
        <v>80</v>
      </c>
      <c r="C82" s="7" t="s">
        <v>217</v>
      </c>
      <c r="D82" s="18" t="s">
        <v>218</v>
      </c>
      <c r="E82" s="17">
        <v>7750000</v>
      </c>
      <c r="F82" s="17">
        <v>8275857</v>
      </c>
      <c r="G82" s="17">
        <v>8275621</v>
      </c>
      <c r="H82" s="31">
        <v>0</v>
      </c>
    </row>
    <row r="83" spans="2:8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  <c r="H83" s="31">
        <v>0</v>
      </c>
    </row>
    <row r="84" spans="2:8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540565</v>
      </c>
      <c r="G84" s="17">
        <v>540565</v>
      </c>
      <c r="H84" s="31">
        <f t="shared" si="12"/>
        <v>1</v>
      </c>
    </row>
    <row r="85" spans="2:8" x14ac:dyDescent="0.25">
      <c r="B85" s="3">
        <v>83</v>
      </c>
      <c r="C85" s="7" t="s">
        <v>223</v>
      </c>
      <c r="D85" s="18" t="s">
        <v>224</v>
      </c>
      <c r="E85" s="17">
        <v>2092500</v>
      </c>
      <c r="F85" s="17">
        <v>2312871</v>
      </c>
      <c r="G85" s="17">
        <v>2312871</v>
      </c>
      <c r="H85" s="31">
        <f t="shared" si="12"/>
        <v>1</v>
      </c>
    </row>
    <row r="86" spans="2:8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9842500</v>
      </c>
      <c r="F86" s="26">
        <f t="shared" ref="F86:G86" si="15">SUM(F82:F85)</f>
        <v>11129293</v>
      </c>
      <c r="G86" s="26">
        <f t="shared" si="15"/>
        <v>11129057</v>
      </c>
      <c r="H86" s="31">
        <f t="shared" si="12"/>
        <v>0.99997879469971718</v>
      </c>
    </row>
    <row r="87" spans="2:8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  <c r="H87" s="31">
        <v>0</v>
      </c>
    </row>
    <row r="88" spans="2:8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  <c r="H88" s="31">
        <v>0</v>
      </c>
    </row>
    <row r="89" spans="2:8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  <c r="H89" s="31">
        <v>0</v>
      </c>
    </row>
    <row r="90" spans="2:8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  <c r="H90" s="31">
        <v>0</v>
      </c>
    </row>
    <row r="91" spans="2:8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  <c r="H91" s="31">
        <v>0</v>
      </c>
    </row>
    <row r="92" spans="2:8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  <c r="H92" s="31">
        <v>0</v>
      </c>
    </row>
    <row r="93" spans="2:8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  <c r="H93" s="31">
        <v>0</v>
      </c>
    </row>
    <row r="94" spans="2:8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  <c r="H94" s="31">
        <v>0</v>
      </c>
    </row>
    <row r="95" spans="2:8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v>0</v>
      </c>
      <c r="H95" s="31">
        <v>0</v>
      </c>
    </row>
    <row r="96" spans="2:8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:G96" si="16">SUM(F87:F95)</f>
        <v>0</v>
      </c>
      <c r="G96" s="26">
        <f t="shared" si="16"/>
        <v>0</v>
      </c>
      <c r="H96" s="31">
        <v>0</v>
      </c>
    </row>
    <row r="97" spans="2:8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50168139</v>
      </c>
      <c r="F97" s="26">
        <f t="shared" ref="F97:G97" si="17">F21+F22+F47+F56+F73+F81+F86+F96</f>
        <v>125696803</v>
      </c>
      <c r="G97" s="26">
        <f t="shared" si="17"/>
        <v>85845847</v>
      </c>
      <c r="H97" s="31">
        <f t="shared" si="12"/>
        <v>0.68295966922881879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76" fitToHeight="3" orientation="portrait" horizontalDpi="360" verticalDpi="360" r:id="rId1"/>
  <headerFooter alignWithMargins="0">
    <oddHeader>&amp;C&amp;"Times New Roman,Normál"&amp;13 1. melléklet
a 7/2020. (VII.13.) önkormányzati rendelethez
Az önkormányzat és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2020-07-14T06:47:50Z</cp:lastPrinted>
  <dcterms:created xsi:type="dcterms:W3CDTF">2019-02-06T16:32:14Z</dcterms:created>
  <dcterms:modified xsi:type="dcterms:W3CDTF">2020-07-14T08:02:58Z</dcterms:modified>
</cp:coreProperties>
</file>